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ssexcountycouncil.sharepoint.com/sites/SELEPBoardReports/Shared Documents/General/Strategic Board/2023-07-07 Strategic Board/signed off/"/>
    </mc:Choice>
  </mc:AlternateContent>
  <xr:revisionPtr revIDLastSave="4" documentId="8_{7C5EA396-AF87-4C11-9C22-C34ED2033236}" xr6:coauthVersionLast="47" xr6:coauthVersionMax="47" xr10:uidLastSave="{71237F56-3CAD-4A07-84F1-190E36F5614C}"/>
  <bookViews>
    <workbookView xWindow="-110" yWindow="-110" windowWidth="19420" windowHeight="10420" xr2:uid="{C76A884E-F91E-4302-A10A-DD32BC9E3AFB}"/>
  </bookViews>
  <sheets>
    <sheet name="Notes" sheetId="2" r:id="rId1"/>
    <sheet name="Accelerated Projects" sheetId="3" r:id="rId2"/>
    <sheet name="New Projects" sheetId="1" r:id="rId3"/>
  </sheets>
  <definedNames>
    <definedName name="_xlnm._FilterDatabase" localSheetId="1" hidden="1">'Accelerated Projects'!$B$5:$BD$5</definedName>
    <definedName name="_xlnm._FilterDatabase" localSheetId="2" hidden="1">'New Projects'!$D$5:$AW$5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6" i="1" l="1"/>
  <c r="C136" i="1" s="1"/>
  <c r="C10" i="1" l="1"/>
  <c r="AA21" i="1" l="1"/>
  <c r="C21" i="1"/>
  <c r="AH8" i="3" l="1"/>
  <c r="A45" i="3" l="1"/>
  <c r="AH35" i="3"/>
  <c r="AH42" i="3"/>
  <c r="AH43" i="3"/>
  <c r="AH39" i="3"/>
  <c r="AH44" i="3"/>
  <c r="A35" i="3"/>
  <c r="A42" i="3"/>
  <c r="A43" i="3"/>
  <c r="A39" i="3"/>
  <c r="A44" i="3"/>
  <c r="AJ11" i="1" l="1"/>
  <c r="AT113" i="1"/>
  <c r="AA113" i="1"/>
  <c r="AT83" i="1"/>
  <c r="AT102" i="1"/>
  <c r="AA102" i="1"/>
  <c r="AT114" i="1"/>
  <c r="AA114" i="1"/>
  <c r="AT94" i="1"/>
  <c r="AA94" i="1"/>
  <c r="AT106" i="1"/>
  <c r="AA106" i="1"/>
  <c r="AT103" i="1"/>
  <c r="AA103" i="1"/>
  <c r="AT95" i="1"/>
  <c r="AA95" i="1"/>
  <c r="AT91" i="1"/>
  <c r="AA91" i="1"/>
  <c r="AT115" i="1"/>
  <c r="AA115" i="1"/>
  <c r="AS96" i="1"/>
  <c r="AT96" i="1" s="1"/>
  <c r="AA96" i="1"/>
  <c r="AA37" i="1"/>
  <c r="AA44" i="1"/>
  <c r="AA97" i="1"/>
  <c r="AA63" i="1"/>
  <c r="AA39" i="1"/>
  <c r="AA47" i="1"/>
  <c r="AA69" i="1"/>
  <c r="AA32" i="1"/>
  <c r="AA71" i="1"/>
  <c r="AA117" i="1"/>
  <c r="AA16" i="1"/>
  <c r="AA23" i="1"/>
  <c r="AA55" i="1"/>
  <c r="AA18" i="1"/>
  <c r="AA36" i="1"/>
  <c r="AA88" i="1"/>
  <c r="AA64" i="1"/>
  <c r="AA70" i="1"/>
  <c r="AT98" i="1"/>
  <c r="AA98" i="1"/>
  <c r="AT85" i="1"/>
  <c r="AA85" i="1"/>
  <c r="AT108" i="1"/>
  <c r="AA108" i="1"/>
  <c r="AT107" i="1"/>
  <c r="AA107" i="1"/>
  <c r="AA13" i="1"/>
  <c r="AS25" i="1"/>
  <c r="AT25" i="1" s="1"/>
  <c r="AA25" i="1"/>
  <c r="AS26" i="1"/>
  <c r="AT26" i="1" s="1"/>
  <c r="AA26" i="1"/>
  <c r="AS27" i="1"/>
  <c r="AT27" i="1" s="1"/>
  <c r="AA27" i="1"/>
  <c r="AS28" i="1"/>
  <c r="AT28" i="1" s="1"/>
  <c r="AA28" i="1"/>
  <c r="AA19" i="1"/>
  <c r="AS29" i="1"/>
  <c r="AT29" i="1" s="1"/>
  <c r="AA29" i="1"/>
  <c r="AA30" i="1"/>
  <c r="AS6" i="1"/>
  <c r="AT6" i="1" s="1"/>
  <c r="AA6" i="1"/>
  <c r="AA20" i="1"/>
  <c r="AA45" i="1"/>
  <c r="AS31" i="1"/>
  <c r="AT31" i="1" s="1"/>
  <c r="AA31" i="1"/>
  <c r="AS104" i="1"/>
  <c r="AT104" i="1" s="1"/>
  <c r="AA104" i="1"/>
  <c r="AS105" i="1"/>
  <c r="AT105" i="1" s="1"/>
  <c r="AA105" i="1"/>
  <c r="Z7" i="3"/>
  <c r="AH7" i="3" s="1"/>
  <c r="V7" i="3"/>
  <c r="P7" i="3"/>
  <c r="U7" i="3" s="1"/>
  <c r="Z10" i="3"/>
  <c r="AH10" i="3" s="1"/>
  <c r="W10" i="3"/>
  <c r="U10" i="3"/>
  <c r="X10" i="3" s="1"/>
  <c r="Y10" i="3" s="1"/>
  <c r="Q10" i="3"/>
  <c r="V10" i="3" s="1"/>
  <c r="AH6" i="3"/>
  <c r="W6" i="3"/>
  <c r="V6" i="3"/>
  <c r="U6" i="3"/>
  <c r="AH26" i="3"/>
  <c r="AH24" i="3"/>
  <c r="AH33" i="3"/>
  <c r="AH28" i="3"/>
  <c r="AH25" i="3"/>
  <c r="AH17" i="3"/>
  <c r="BA40" i="3"/>
  <c r="AH40" i="3"/>
  <c r="AH12" i="3"/>
  <c r="P12" i="3"/>
  <c r="AZ34" i="3"/>
  <c r="BA34" i="3" s="1"/>
  <c r="AH34" i="3"/>
  <c r="V34" i="3"/>
  <c r="U34" i="3"/>
  <c r="BA37" i="3"/>
  <c r="AZ37" i="3"/>
  <c r="Y37" i="3"/>
  <c r="U37" i="3"/>
  <c r="Q37" i="3"/>
  <c r="V37" i="3" s="1"/>
  <c r="J37" i="3"/>
  <c r="J46" i="3" s="1"/>
  <c r="A46" i="3" s="1"/>
  <c r="AH22" i="3"/>
  <c r="V22" i="3"/>
  <c r="U22" i="3"/>
  <c r="AH31" i="3"/>
  <c r="AH27" i="3"/>
  <c r="AZ7" i="3" l="1"/>
  <c r="BA7" i="3" s="1"/>
  <c r="AH37" i="3"/>
  <c r="AZ6" i="3"/>
  <c r="BA6" i="3" s="1"/>
  <c r="AZ10" i="3"/>
  <c r="BA10" i="3" s="1"/>
  <c r="AA50" i="1"/>
  <c r="S41" i="1"/>
  <c r="AA41" i="1" s="1"/>
  <c r="AA123" i="1"/>
  <c r="AA65" i="1"/>
  <c r="R65" i="1"/>
  <c r="C65" i="1"/>
  <c r="C123" i="1"/>
  <c r="C7" i="1"/>
  <c r="C122" i="1"/>
  <c r="C121" i="1"/>
  <c r="C82" i="1"/>
  <c r="C111" i="1"/>
  <c r="C101" i="1"/>
  <c r="C112" i="1"/>
  <c r="C81" i="1"/>
  <c r="C34" i="1"/>
  <c r="C17" i="1"/>
  <c r="C120" i="1"/>
  <c r="C61" i="1"/>
  <c r="C92" i="1"/>
  <c r="C56" i="1"/>
  <c r="C119" i="1"/>
  <c r="C8" i="1"/>
  <c r="C41" i="1"/>
  <c r="C118" i="1"/>
  <c r="C100" i="1"/>
  <c r="C50" i="1"/>
  <c r="C49" i="1" l="1"/>
  <c r="C51" i="1"/>
  <c r="C46" i="1"/>
  <c r="C86" i="1"/>
  <c r="C59" i="1"/>
  <c r="C79" i="1"/>
  <c r="C84" i="1"/>
  <c r="C75" i="1"/>
  <c r="C38" i="1"/>
  <c r="C14" i="1"/>
  <c r="C90" i="1"/>
  <c r="C93" i="1"/>
  <c r="C89" i="1"/>
  <c r="C53" i="1"/>
  <c r="C52" i="1"/>
  <c r="C135" i="1"/>
  <c r="C134" i="1"/>
  <c r="C116" i="1"/>
  <c r="C67" i="1"/>
  <c r="C58" i="1"/>
  <c r="C12" i="1"/>
  <c r="C110" i="1"/>
  <c r="C133" i="1"/>
  <c r="C132" i="1"/>
  <c r="C131" i="1"/>
  <c r="C105" i="1"/>
  <c r="C104" i="1"/>
  <c r="C31" i="1"/>
  <c r="C45" i="1"/>
  <c r="C20" i="1"/>
  <c r="C6" i="1"/>
  <c r="C30" i="1"/>
  <c r="C29" i="1"/>
  <c r="C19" i="1"/>
  <c r="C28" i="1"/>
  <c r="C27" i="1"/>
  <c r="C26" i="1"/>
  <c r="C25" i="1"/>
  <c r="C13" i="1"/>
  <c r="C107" i="1"/>
  <c r="C108" i="1"/>
  <c r="C85" i="1"/>
  <c r="C98" i="1"/>
  <c r="C70" i="1"/>
  <c r="C64" i="1"/>
  <c r="C88" i="1"/>
  <c r="C36" i="1"/>
  <c r="C18" i="1"/>
  <c r="C55" i="1"/>
  <c r="C23" i="1"/>
  <c r="C16" i="1"/>
  <c r="C117" i="1"/>
  <c r="C71" i="1"/>
  <c r="C32" i="1"/>
  <c r="C69" i="1"/>
  <c r="C47" i="1"/>
  <c r="C39" i="1"/>
  <c r="C63" i="1"/>
  <c r="C97" i="1"/>
  <c r="C44" i="1"/>
  <c r="C37" i="1"/>
  <c r="C96" i="1"/>
  <c r="C115" i="1"/>
  <c r="C91" i="1"/>
  <c r="C95" i="1"/>
  <c r="C103" i="1"/>
  <c r="C106" i="1"/>
  <c r="C94" i="1"/>
  <c r="C114" i="1"/>
  <c r="C102" i="1"/>
  <c r="C83" i="1"/>
  <c r="C113" i="1"/>
  <c r="C54" i="1"/>
  <c r="C80" i="1"/>
  <c r="C130" i="1"/>
  <c r="C129" i="1"/>
  <c r="C128" i="1"/>
  <c r="C35" i="1"/>
  <c r="C9" i="1"/>
  <c r="C73" i="1"/>
  <c r="C127" i="1"/>
  <c r="C15" i="1"/>
  <c r="C11" i="1"/>
  <c r="C22" i="1"/>
  <c r="C66" i="1"/>
  <c r="C24" i="1"/>
  <c r="C43" i="1"/>
  <c r="C48" i="1"/>
  <c r="C74" i="1"/>
  <c r="C62" i="1"/>
  <c r="C126" i="1"/>
  <c r="C57" i="1"/>
  <c r="C60" i="1"/>
  <c r="C68" i="1"/>
  <c r="C76" i="1"/>
  <c r="C87" i="1"/>
  <c r="C72" i="1"/>
  <c r="C77" i="1"/>
  <c r="C99" i="1"/>
  <c r="C78" i="1"/>
  <c r="C42" i="1"/>
  <c r="C109" i="1"/>
  <c r="C125" i="1"/>
  <c r="C124" i="1"/>
  <c r="C40" i="1"/>
  <c r="AA72" i="1" l="1"/>
  <c r="AA57" i="1"/>
  <c r="AA62" i="1"/>
  <c r="AA66" i="1"/>
  <c r="AL33" i="1"/>
  <c r="AJ33" i="1"/>
  <c r="AA33" i="1"/>
  <c r="V13" i="3"/>
  <c r="U13" i="3"/>
  <c r="C33" i="1" l="1"/>
  <c r="A27" i="3"/>
  <c r="A31" i="3"/>
  <c r="A22" i="3"/>
  <c r="A7" i="3"/>
  <c r="A15" i="3"/>
  <c r="A18" i="3"/>
  <c r="A16" i="3"/>
  <c r="A11" i="3"/>
  <c r="A14" i="3"/>
  <c r="A36" i="3"/>
  <c r="A13" i="3"/>
  <c r="A21" i="3"/>
  <c r="A38" i="3"/>
  <c r="A9" i="3"/>
  <c r="A32" i="3"/>
  <c r="A8" i="3"/>
  <c r="A41" i="3"/>
  <c r="A30" i="3"/>
  <c r="A20" i="3"/>
  <c r="A29" i="3"/>
  <c r="A23" i="3" l="1"/>
  <c r="A19" i="3"/>
  <c r="A37" i="3"/>
  <c r="A34" i="3"/>
  <c r="A12" i="3"/>
  <c r="A40" i="3"/>
  <c r="A17" i="3"/>
  <c r="A25" i="3"/>
  <c r="A28" i="3"/>
  <c r="A33" i="3"/>
  <c r="A24" i="3"/>
  <c r="A26" i="3"/>
  <c r="A6" i="3"/>
  <c r="A10" i="3"/>
  <c r="AA131" i="1" l="1"/>
  <c r="AA132" i="1"/>
  <c r="AA133" i="1"/>
  <c r="AA110" i="1"/>
  <c r="AA12" i="1"/>
  <c r="AA58" i="1"/>
  <c r="AA67" i="1"/>
  <c r="AA116" i="1"/>
  <c r="AA134" i="1"/>
  <c r="AA135" i="1"/>
  <c r="AA52" i="1"/>
  <c r="AA53" i="1"/>
  <c r="AA89" i="1"/>
  <c r="AA93" i="1"/>
  <c r="AA90" i="1"/>
  <c r="AA14" i="1"/>
  <c r="AA38" i="1"/>
  <c r="AA75" i="1"/>
  <c r="AA84" i="1"/>
  <c r="AA79" i="1"/>
  <c r="AA59" i="1"/>
  <c r="AA86" i="1"/>
  <c r="AA46" i="1"/>
  <c r="AA51" i="1"/>
  <c r="AA49" i="1"/>
  <c r="AA40" i="1"/>
  <c r="AH19" i="3"/>
  <c r="AH2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tc={6859FF80-3416-49CC-9254-DA6B3B54AEB1}</author>
  </authors>
  <commentList>
    <comment ref="AQ32" authorId="0" shapeId="0" xr:uid="{6859FF80-3416-49CC-9254-DA6B3B54AEB1}">
      <text>
        <t>[Threaded comment]
Your version of Excel allows you to read this threaded comment; however, any edits to it will get removed if the file is opened in a newer version of Excel. Learn more: https://go.microsoft.com/fwlink/?linkid=870924
Comment:
    Annually</t>
      </text>
    </comment>
  </commentList>
</comments>
</file>

<file path=xl/sharedStrings.xml><?xml version="1.0" encoding="utf-8"?>
<sst xmlns="http://schemas.openxmlformats.org/spreadsheetml/2006/main" count="5266" uniqueCount="1464">
  <si>
    <t>Instructions for completion</t>
  </si>
  <si>
    <t>Definitions</t>
  </si>
  <si>
    <t>Basic Info</t>
  </si>
  <si>
    <t>Project Name</t>
  </si>
  <si>
    <t>The name of the project</t>
  </si>
  <si>
    <r>
      <t>Pre-contract milestone</t>
    </r>
    <r>
      <rPr>
        <sz val="12"/>
        <color theme="1"/>
        <rFont val="Arial"/>
        <family val="2"/>
      </rPr>
      <t xml:space="preserve"> – FBC, this is generally when a project goes out to tender</t>
    </r>
  </si>
  <si>
    <t>RED</t>
  </si>
  <si>
    <t>LGF Project Reference Number</t>
  </si>
  <si>
    <t>If applicable - please add in the LGF reference number for the project (Non-LGF projects will leave this blank)</t>
  </si>
  <si>
    <t>Project Type</t>
  </si>
  <si>
    <t>Every  project  should  have  a  theme  by  which  it can  be categorised.  This  theme  will  be  used  for  comparison  and classification. In some cases projects will be mixed. In these instances please select the dominant theme. Please  select  the theme  of  the  project  from  the  list.
Options:  Business  Support,  Flood  Management,  Housing, Regeneration, Skills, Tourism, Transport, Employment, Digital/Internet  Infrastructure,  Enterprise, Innovation, Health and  Wellbeing,  Cultural  Sector,  Public  Realm,  Enabling Works, Clean Energy/Resource Efficiency.</t>
  </si>
  <si>
    <t xml:space="preserve">Project Summary </t>
  </si>
  <si>
    <t xml:space="preserve">Please provide a  description  of  your  project  (100  words maximum). This should include the type of infrastructure (e.g. bus  lane)  and impact  of  the service  improvement  (greater connectivity, better     access     to     jobs,     new     training opportunities). </t>
  </si>
  <si>
    <t>Existing competative process?</t>
  </si>
  <si>
    <t>Is funding also be sought simultaneously through other Government competitive programmes - if so how much and which competitive programme?</t>
  </si>
  <si>
    <t>Priority ranking</t>
  </si>
  <si>
    <t>Please rank each project in order of priority - there can be no jointly ranked projects.</t>
  </si>
  <si>
    <t>Total £ requested</t>
  </si>
  <si>
    <t>Please enter the proportion of capital funding requested</t>
  </si>
  <si>
    <r>
      <t>Draft contract</t>
    </r>
    <r>
      <rPr>
        <sz val="12"/>
        <color theme="1"/>
        <rFont val="Arial"/>
        <family val="2"/>
      </rPr>
      <t xml:space="preserve"> – FBC with finalised costs</t>
    </r>
  </si>
  <si>
    <t>Deliverability</t>
  </si>
  <si>
    <t>Project Status</t>
  </si>
  <si>
    <t>Please select from the status of the project from the drop down menu</t>
  </si>
  <si>
    <t xml:space="preserve">Planning </t>
  </si>
  <si>
    <t>If the project requires planning, are the necessary planning approvals in place?</t>
  </si>
  <si>
    <t>Where no planning - what stage</t>
  </si>
  <si>
    <t>Where planning is needed, please sert out when planning is expected and at what stage in the process it is at?</t>
  </si>
  <si>
    <t>FUNDING ASK BY YEAR (£)</t>
  </si>
  <si>
    <t>Total (£m) of mhclg funding required per year</t>
  </si>
  <si>
    <t>Existing Projects</t>
  </si>
  <si>
    <t>Current Spend Profile</t>
  </si>
  <si>
    <t>To show the existing spend profile of the project</t>
  </si>
  <si>
    <t>Adjusted Spend Profile</t>
  </si>
  <si>
    <t>To show the +/- spend profile each year of the project if it can be accelerated</t>
  </si>
  <si>
    <t>Funding</t>
  </si>
  <si>
    <t>Local authority funding (£)</t>
  </si>
  <si>
    <t>Please enter the propotion of Local authority funding</t>
  </si>
  <si>
    <t>Other public funding (£)</t>
  </si>
  <si>
    <t>Please enter the propotion of other public funding</t>
  </si>
  <si>
    <t>Private funding (£)</t>
  </si>
  <si>
    <t>Please enter the proportion of private sector funding</t>
  </si>
  <si>
    <t>Third sector funding (£)</t>
  </si>
  <si>
    <t>Please enter the proportion of third sector funding</t>
  </si>
  <si>
    <t>Other funding (inc in kind) (£)</t>
  </si>
  <si>
    <t>Please enter the proportion of Other funding (inc in kind) funding</t>
  </si>
  <si>
    <t>Funding required but source not yet identified (£)</t>
  </si>
  <si>
    <t>Please enter the proportion of funding required by not yet sourced</t>
  </si>
  <si>
    <t>Total project costs</t>
  </si>
  <si>
    <t>Strategic Fit</t>
  </si>
  <si>
    <t>Growth and Jobs Objective 1 (Y/N)</t>
  </si>
  <si>
    <t>Please indicate yes or no whether the project meets this broad objective</t>
  </si>
  <si>
    <t>Green Recovery Objective 2 (Y/N)</t>
  </si>
  <si>
    <t>Priority area 1: modernising town and city centres (Y/N)</t>
  </si>
  <si>
    <t>Please indicate whether the project meets this priority area of interest</t>
  </si>
  <si>
    <t>Priority area 2: Local Transport (Y/N)</t>
  </si>
  <si>
    <t>Priority area 3: Human Capital (Y/N)</t>
  </si>
  <si>
    <t>Priority area 4: Innovation ecosystem (Y/N)</t>
  </si>
  <si>
    <t>Priority area 5: Digital connectivity  (Y/N)</t>
  </si>
  <si>
    <t>Summary on how the project meets one or more of the funding criteria</t>
  </si>
  <si>
    <t xml:space="preserve">Please provide a  description  of  how your project meets one or more of the funding criteria  (100  words maximum). </t>
  </si>
  <si>
    <t>Outputs</t>
  </si>
  <si>
    <t xml:space="preserve">Jobs Created </t>
  </si>
  <si>
    <t>The total number of newly created  permanent full-time equivalent jobs as a direct result of the intervention. Created  jobs  exclude  those  created  solely  to  deliver  the  intervention (e.g. construction). A job is deemed as permanent if it lasts at least a year.</t>
  </si>
  <si>
    <t>Jobs Safeguarded</t>
  </si>
  <si>
    <t>The total number of safeguarded permanent full-time equivalent jobs as a direct result of the intervention.  Created  jobs  exclude  those  created  solely  to  deliver  the  intervention (e.g. construction). A job is deemed as permanent if it lasts at least a year.</t>
  </si>
  <si>
    <t>Housing units delivered</t>
  </si>
  <si>
    <t xml:space="preserve"> The number of completed housing units. Complete refers to physical completion of the individual unit, or, in the case of flats, on physical completion of the block. Housing unit refers to one discrete housing unit (e.g. house, flat, live/work), regardless of size. </t>
  </si>
  <si>
    <t>Sqm Commercial floor space</t>
  </si>
  <si>
    <t>The area and class of commercial floor space completed. Floor areas should be measured in accordance with the  RICS  Code  of  measuring  practice  (6th  edition)  2007.  A building should be classified as completed once it is on the non-domestic rating list(sqm)</t>
  </si>
  <si>
    <t>Area of new or improved learning/training floorespace</t>
  </si>
  <si>
    <t>The amount of "new build" training/learning floor space constructed. Figures to be provided following completion.
The amount of training/learning floor space refurbished to improve building condition and/or fitness for purpose. For FE Colleges, this should be by estate grading. Figures to be provided following completion.</t>
  </si>
  <si>
    <t>New Learners assisted</t>
  </si>
  <si>
    <t>The number  of  new  learners  assisted  as  a  direct  result  of  the intervention, in courses leading to a full qualification</t>
  </si>
  <si>
    <t>Other key output metric</t>
  </si>
  <si>
    <t>VFM</t>
  </si>
  <si>
    <t>BCR</t>
  </si>
  <si>
    <t>The ratio of benefits to costs for the project</t>
  </si>
  <si>
    <t>Present value of public costs</t>
  </si>
  <si>
    <t xml:space="preserve">Public sector financial costs are the estimated resource and capital costs for a spending
proposal over its expected lifetime. They include all costs and receipts to the public sector but
do not include wider social costs. 
Public sector financial costs should be calculated using the international National Accounts
statistical framework produced for the UK by the Office of National Statistics. </t>
  </si>
  <si>
    <t>Present value of total cost</t>
  </si>
  <si>
    <t>Total costs of the project</t>
  </si>
  <si>
    <t>Present value of benefits</t>
  </si>
  <si>
    <t>To show total value of benefits to including land use valuation, assets and infrastructure,
valuation of risks to life and health, natural capital and travel time.</t>
  </si>
  <si>
    <t>Key assumptions (to include additionality, optimism)</t>
  </si>
  <si>
    <t xml:space="preserve"> Appraisals should make explicit adjustment for optimism bias. Ideally adjustments should be based on an organisation’s own evidence base for historic
levels of optimism bias. </t>
  </si>
  <si>
    <t>Qualitative VFM Summary (why is this VFM, what benefits are counted inc non-montetary benefits)</t>
  </si>
  <si>
    <t>LEP:</t>
  </si>
  <si>
    <t>SELEP</t>
  </si>
  <si>
    <t>BASIC INFO - Accelerated Capital Projects</t>
  </si>
  <si>
    <t>DELIVERABILITY</t>
  </si>
  <si>
    <t>Existing Projects to be accelerated</t>
  </si>
  <si>
    <t>ALL PROJECTS</t>
  </si>
  <si>
    <t>Strategic Fit with Funding Criteria</t>
  </si>
  <si>
    <t>OUTPUTS</t>
  </si>
  <si>
    <t xml:space="preserve">VALUE FOR MONEY (if available) </t>
  </si>
  <si>
    <t>EXISTING SPEND PROFILE</t>
  </si>
  <si>
    <t>ADJUSTED SPEND PROFILE</t>
  </si>
  <si>
    <t>CAPITAL FUNDING ASK BY YEAR (£)</t>
  </si>
  <si>
    <t>OTHER PROJECT FUNDING (£)</t>
  </si>
  <si>
    <t>Yes</t>
  </si>
  <si>
    <t xml:space="preserve">Business  Support </t>
  </si>
  <si>
    <t>LGF Project Reference Number (if applicable)</t>
  </si>
  <si>
    <t>Project type
Please select from drop down</t>
  </si>
  <si>
    <t>Project Summary (~100 words)
- Narrative about project
- Local interest</t>
  </si>
  <si>
    <t>Existing competitive process?</t>
  </si>
  <si>
    <t>Location (local authority)</t>
  </si>
  <si>
    <t>Location by postcode if known</t>
  </si>
  <si>
    <t>Total capital £ ask (£)</t>
  </si>
  <si>
    <t>Planning (Y,N/ N/A)</t>
  </si>
  <si>
    <t>Where no planning is in place but is required- when is it expected &amp; at what stage is it the process?</t>
  </si>
  <si>
    <t>Anticipated full project deliverability by January 2022? (Y,N)</t>
  </si>
  <si>
    <t>Any risks/blockers to delivery beyond funding?</t>
  </si>
  <si>
    <t>Forecast spend 20/21 (include accelerated scenario for existing projects)</t>
  </si>
  <si>
    <t>Forecast  spend 21/22 (include accelerated scenario for existing projects)</t>
  </si>
  <si>
    <t>20/21</t>
  </si>
  <si>
    <t>21/22</t>
  </si>
  <si>
    <t>2022+</t>
  </si>
  <si>
    <t>20/212</t>
  </si>
  <si>
    <t>21/223</t>
  </si>
  <si>
    <t>2022+4</t>
  </si>
  <si>
    <t>20/215</t>
  </si>
  <si>
    <t>21/226</t>
  </si>
  <si>
    <t>Is this funding fully-committed? (Y/N)</t>
  </si>
  <si>
    <t>If not fully committed, please set out current position/issues</t>
  </si>
  <si>
    <t>Total project cost (£)</t>
  </si>
  <si>
    <t>Objective 1: Growth and Jobs (Y/N)</t>
  </si>
  <si>
    <t>Objective 2: Green Recovery (Y/N)</t>
  </si>
  <si>
    <t>Priority interest area 1: modernising town and city centres (Y/N)</t>
  </si>
  <si>
    <t>Priority interest area 2: Physical infrastructure to improve the local economy (Y/N)</t>
  </si>
  <si>
    <t>Priority interest area 3: Human Capital including business support (Y/N)</t>
  </si>
  <si>
    <t>Priority interest area 4: Innovation ecosystem (Y/N)</t>
  </si>
  <si>
    <t>Priority interest area 5: Digital connectivity  (Y/N)</t>
  </si>
  <si>
    <t>Summary on how the project meets one or both of the fund objectives and how it meets one or more of the 5 priority interest areas</t>
  </si>
  <si>
    <t>Additional construction jobs</t>
  </si>
  <si>
    <t>Sqm commercial floorspace</t>
  </si>
  <si>
    <t>Number of new learners assisted</t>
  </si>
  <si>
    <t>Other Key output metric</t>
  </si>
  <si>
    <t>No</t>
  </si>
  <si>
    <t>Flood  Management</t>
  </si>
  <si>
    <t>Eastbourne Fishermen's Quay</t>
  </si>
  <si>
    <t xml:space="preserve"> </t>
  </si>
  <si>
    <t>Enterprise</t>
  </si>
  <si>
    <t>Development of derelict area within the Sovereign Harbour housing and marina development, used informally by the under 10m fishing fleet since the marina was built. This development will allow the fleet to professionalise, have safe and sanitary working conditions, improve their profitability and thereby preserve the future of this heritage industry and allow the fleet to respond to the challenges and opportunities of Brexit. The project is in 3 phases: 1 = building of fish processing plant to improve productivity, 2 = building of net sheds, 3 = building of visitor centre to showcase history of fleet and integrate the site within the wider marina visitor economy. Phase 1 is funded and underway and the funding applied for here is for phases 2 &amp; 3.</t>
  </si>
  <si>
    <t>Current application for LGF3b</t>
  </si>
  <si>
    <t>East Sussex</t>
  </si>
  <si>
    <t>BN23 5UZ</t>
  </si>
  <si>
    <t>Pre-contract milestone – FBC, this is generally when a project goes out to tender</t>
  </si>
  <si>
    <t>N/A</t>
  </si>
  <si>
    <t>Current target completion date June 2021 so even with possible delays caused by timing of funding decisions and/or further CV19 related lockdown periods should not affect ability to deliver by Jan 2022.</t>
  </si>
  <si>
    <t>The project will create a small number of new jobs but also safeguards the future of 70 jobs in the under-10m fleet at a time of intense uncertainty but also potential opportunity (Brexit and 'buy local'/supply chain re-engineering). The under-10m fleet is the most environmentally sustainable method of fishing and can work alongside development of marine conservation zones. Encouraging more local supply into the supply chain increases food sustainability and resilience. By developing a modern maritime infrastructure on a derelict area within the priority Sovereign Harbour development area, this project provides significant physical benefits to the surrounding area and provides future for a heritage industry as well as linking the industry to the local leisure offer through the provision of a visitors centre.</t>
  </si>
  <si>
    <t>Total Additionality: 0.1687 
Composition Multipliers: For every £100 of gross value added the heritage tourism sector itself creates, the sector supports another £130 elsewhere in the economy, and for every 100 people the heritage tourism sector employs, the sector supports the jobs of another 102 people elsewhere in the economy. 
Optimism Bias: Costs increased by 2%. Standard Buildings, late stage of development</t>
  </si>
  <si>
    <t>.</t>
  </si>
  <si>
    <t>Housing</t>
  </si>
  <si>
    <t>East Sussex Invest business growth funding</t>
  </si>
  <si>
    <t>Extend the East Sussex Grants and Loans programme for businesses providing capital funding for growth and commercial/retail premises adaptions or repurposing.</t>
  </si>
  <si>
    <t xml:space="preserve">Existing process to select projects  </t>
  </si>
  <si>
    <t>On-going Delivery - ongoing project seeking further funding</t>
  </si>
  <si>
    <t>Two elements to this project: 1) business grants and loans fund for capital investment to create job. 2) Fund to support repurposing of commercial property particularly retail into small work units / screened work stations for post CV19 business accommodation.</t>
  </si>
  <si>
    <t>Same vfm as current project. Avg cost per job created £10 - £14k and is verry good vfm. Commercial property is £25k per job created.</t>
  </si>
  <si>
    <t>Diff to assess as depends on the applications received &amp; in case of loans amount repaid.</t>
  </si>
  <si>
    <t>ditto</t>
  </si>
  <si>
    <t>equation for jobs created is 1 FTE job for £8k grant and 1 FTE for £16k loan</t>
  </si>
  <si>
    <t>Jobs created is benefit that is measured there is also a multiplier effect and supply chain GDP which is not included but could be</t>
  </si>
  <si>
    <t>Regeneration</t>
  </si>
  <si>
    <t>Flood Capital Programme</t>
  </si>
  <si>
    <t>n/a</t>
  </si>
  <si>
    <t xml:space="preserve">Flooding is a key issue for many of our communities and can have a significant impact upon their quality of life. The delivery of our programme helps to equip communities with the skills, support, knowledge and equipment to protect their own property, and avoid the blight that flood incidents can place on local communities and economies. This will be achieved by the delivery of NFM and blue/green infrastructure interventions (leaky dams, Swales, SuDS)                                                                                                     </t>
  </si>
  <si>
    <t>Essex</t>
  </si>
  <si>
    <t>County Wide</t>
  </si>
  <si>
    <t>Legal agreements with land owners</t>
  </si>
  <si>
    <t>Tackling climate change has become one of the highest priorities to ECC. As referenced in the Leader’s speech to Full Council in October 2019 ‘Climate Change is the biggest single issue facing not just Essex, but the entire world’ and the flood capital programme helps us to achieve this.
•Help create great places to group up, live and work (by reducing our carbon footprint)
•Enable inclusive Economic Growth 
•Create local jobs and opportunities for community’s involvement
•Add amenity value by creating cleaner and greener places to visit and live</t>
  </si>
  <si>
    <t xml:space="preserve">The spend associated with the floods capital programme will potentially release further funding from various sources such as: 
-Contributions from district, borough, city councils and the Environment Agency
-Anglia/Thames Water partnership funding 
-Highways surface water alleviation scheme funding 
-EU interreg  funding </t>
  </si>
  <si>
    <t>TBC</t>
  </si>
  <si>
    <t>£21,653,000 is the value of benefits attached to this programme using Environment Agency guidance and BCR using their guidance would be 2.95</t>
  </si>
  <si>
    <t>185 residential properties will benefit from reduced surface water flood risk with the delivery of the programme. No optimism bias</t>
  </si>
  <si>
    <t xml:space="preserve">Volunteer activities, community engagement and education activities will ensure that the maximum number of people and properties benefit from the Capital programme.                                             
•Schemes are only be progressed where Cost Benefit Ratios are greater than 1.0. I.e. for every £1 invested more than £1 will be returned in benefits, with the past average being a ratio of 1 to 2.5. </t>
  </si>
  <si>
    <t>Skills</t>
  </si>
  <si>
    <t>Mersea Outdoors  - Green Weddings Development Project</t>
  </si>
  <si>
    <t>Conversion and extension of accommodation, shower and toilet blocks to bring this up to standard for the development of a green wedding and corporate accommodation offer to support the new Dome being installed on the site; improvement works to the swimming pool and a cover to extend the core season from April/Sept to March/October and allow for all year round public swimming lessons.  The site will be developed as an eco-friendly location for weddings and corporate events.  This project could also include the installation of a green roof or solar panels on the new building, enabling the site to become more energy self-sufficient.</t>
  </si>
  <si>
    <t>Colchester</t>
  </si>
  <si>
    <t>Pipeline – a project proposal that has come forward (in response to a call or whatever) but has not been through any of the formal processes included below.</t>
  </si>
  <si>
    <t>No pre-planning consultation started - full application process required</t>
  </si>
  <si>
    <t>Medium scale construction project ensures jobs created/supported through design and construction phases; includes green energy such as solar panels and/or ground source heat pumps to reduce consumption and further support green energy sector's growth; investment in physical infrastructure to support Mersea island's local economy including provision of swimming lessons for local children, fulfilling latent demand</t>
  </si>
  <si>
    <t>Modelled over 10 Years.  Assumed income of £310K pa.  No Optimum Bias.  No new operating costs, contained within base service and staffing</t>
  </si>
  <si>
    <t>Transport</t>
  </si>
  <si>
    <t>Tendring Bikes &amp; Cycle Infrastructure</t>
  </si>
  <si>
    <t xml:space="preserve">To deliver a bespoke bike scheme and cycle network infrastructure within Jaywick Sands and Clacton aimed at tackling inequality within one of the most deprived communities in Essex.  The bike scheme would be a community-based project to help overcome the barriers to sustainable travel as a result of inequalities, help tackle rising unemployment and to align with the government agenda of active travel and physical activity post Covid-19. Lack of transport options is recognized as a factor in joblessness and insufficient transport provision is a reason for declining employment and access to skills suggesting that wider availability of cycling for transport has the potential to reduce transport inequality and promote access to jobs and education. The scheme directly links to the wider Clacton Town Centre FHSF and sustainable infrastructure proposed as a result of this programme. </t>
  </si>
  <si>
    <t>Tendring</t>
  </si>
  <si>
    <t>N</t>
  </si>
  <si>
    <t>* New cycling infrastructure as part of a wider regeneration scheme for Jaywick Sands and Clacton - linking  residents to local schools, town and community commercial centres,  Industrial estate employment opportunities, access to bus and railway stations, supermarkets  and health facilities
* Links safe &amp; affordable transport with local jobs &amp; skills for a community of limited travel horizons and a high dependence on public bus transport
* Increases physical activity levels in an area of significantly lower than average health outcomes
* Improves personal independence, community cohesion and raises aspirations
* Removes social inequalities and empowers local residents</t>
  </si>
  <si>
    <t>GVA of £43,900 assumed for all jobs created during and after construction and for all jobs safeguarded. Business rates benefit included at £75 per sqm for commercial space. Optimism bias of 44% assumed due to early stage. Present values and BCR calculated over 10 year period.</t>
  </si>
  <si>
    <t>Digital Infrastructure</t>
  </si>
  <si>
    <t>Relocatable Replacement Programme</t>
  </si>
  <si>
    <t>Replacing end of life relocatable classrooms with permanent net-zero accommodation</t>
  </si>
  <si>
    <t>Yes, construction frameworks available, either ECF2 or other, enabling swift and reliable procurement.</t>
  </si>
  <si>
    <t>Board approval – anything from OBC onwards as these require formal board approval and can trigger first payments including, for example, for further project development</t>
  </si>
  <si>
    <t>Feb 21, not yet commenced</t>
  </si>
  <si>
    <t>Planning</t>
  </si>
  <si>
    <t>To improve the learning environment for primary age pupils at a range of schools across the county, by replacing expired temporary accommodation with permanent high quality net-zero buildings that will help combat climate change.</t>
  </si>
  <si>
    <t>Contingency assumed within the cost is minimised as this can be managed as a programme within cost envelope (rather than, say need to deliver a set project). Each site has its own various assessed contingency assumption. Optimism bias factor also assessed at zero % for same programme reason.</t>
  </si>
  <si>
    <t>The net design of the buildings would lead to a carbon reduction of up to 179 tons of CO2 pa (total not each).Revenue to schools ca £60,000 pa (total not each) from reduced operation costs and avoidance of poor value urgent maintenance work to the LA. Benefits not costed in the numbers as only received 17/6/2020.</t>
  </si>
  <si>
    <t>Innovation</t>
  </si>
  <si>
    <r>
      <t>Pipeline</t>
    </r>
    <r>
      <rPr>
        <sz val="12"/>
        <color rgb="FF000000"/>
        <rFont val="Arial"/>
        <family val="2"/>
      </rPr>
      <t xml:space="preserve"> – a project proposal that has come forward (in response to a call or whatever) but has not been through any of the formal processes included below.</t>
    </r>
  </si>
  <si>
    <t>Southview Special School</t>
  </si>
  <si>
    <t xml:space="preserve">The expansion is for 24 places for sixth form with a new residential provision for 10 pupils and a new hydrotherapy pool. The residential provision and hydrotherapy pool are to be used by all Southview pupils. </t>
  </si>
  <si>
    <t>CM8 2TA</t>
  </si>
  <si>
    <t>Current programme shows planning permission due to be granted Feb 21</t>
  </si>
  <si>
    <t>planning permission</t>
  </si>
  <si>
    <t>Southview School is the only special school in Essex which is specific to the needs of children and young people who are identified as having a severe physical difficulty combined with a neurological impairment. Children and young people at the school may have additional needs, which could include: 
•	Learning difficulties
•	Medical needs
•	Speech and language difficulties
Provision for young people with the most severe needs is limited particularly at post-16. The intention to develop post-16 provision at Southview is to enable ECC to support young people to continue their education at the school until year 14 and to better prepare them for a transition into adulthood.
At present there is no maintained residential provision in Essex special schools to meet the needs of the pupil cohort at Southview. This means that ECC has needed to commission far less cost-effective independent school provision to meet the needs of children and young people who require residential provision. For some families the time limited use of a residential provision at Southview may be the intervention which means that 52-week care is not required. Although the number of children and young people requiring residential provision is low (currently only five children across the County) the cost is high with an average of over £100,000 per placement; the current annual spend is over £800,000 on the five pupils concerned. The scheme at Southview to develop residential provision will mean ECC is able to avoid using far less cost-effective provision.
Recent Essex schemes to rebuild schools for children and young people with severe learning difficulties (Glenwood) have included the provision of a hydrotherapy pool which is essential to meet the needs of some pupils and particularly those in the Southview cohort. Such facilities were not provided at the nearby Edith Borthwick School which means many children and young people who require the provision have no local access. The provision of a hydrotherapy pool at Southview would support both schools’ pupil populations.</t>
  </si>
  <si>
    <t xml:space="preserve">Contingency is 8% (£408,000) within the total project cost of £5.340m as per the business case. For optimism, 3% is assumed ie at the low end of range due to existence of known delivery and procurement  frameworks </t>
  </si>
  <si>
    <t>ECC's forecast of the deficit in Special School places across the county rises from 104 in 21/22 to 330 in 24/25</t>
  </si>
  <si>
    <t>Employment</t>
  </si>
  <si>
    <r>
      <t>Board approval</t>
    </r>
    <r>
      <rPr>
        <sz val="12"/>
        <color rgb="FF000000"/>
        <rFont val="Arial"/>
        <family val="2"/>
      </rPr>
      <t xml:space="preserve"> – anything from OBC onwards as these require formal board approval and can trigger first payments including, for example, for further project development</t>
    </r>
  </si>
  <si>
    <t>Acceleration of full-fibre broadband deployment in very rural or very hard-to reach premises</t>
  </si>
  <si>
    <t xml:space="preserve">It is expected that up to 10% of our planned rollout programme will face unexpected costs which mean that deployment costs are  in excess of the agreed funding caps for the delivery contracts. Where this is encountered,  suppliers have the contractual option to ask the council for additional funding in order to continue delivery, otherwise these premises would be removed from the contract, often with very limited overall savings, due to sunk planning costs. The Council does not have funding to support the continued build of such high-cost structures, even though these are often exactly the premises we should work to connect (i.e. hard to reach and no prospect of commercial deployment ever).  Adding an Acceleration Facility for the current deployment programme now will accelerate deployment for the impacted premises, to be connected in the next 18 months rather than face an uncertain future. It is estimated that the addition of an Acceleration Facility for high-cost structures to the value of £680,000 will ensure that some 380 premises will be accelerated in this way. </t>
  </si>
  <si>
    <t>Y</t>
  </si>
  <si>
    <t>Supports both growth and green recovery: broadband is essential for growth and jobs in rural areas, digital business models will drive a Green Recovery, supports growths in rural areas, promotes greater wellbeing</t>
  </si>
  <si>
    <t>Up to 750</t>
  </si>
  <si>
    <t>GVA assumption of £43,900, optimum bias 44%, present values and BCR projected over 10 year period.</t>
  </si>
  <si>
    <t>400 jobs safeguarded - will need a multiplier to translate this into a monetary value 
all benefits are assessed over a 10 year period 
resource cost for project is £300k p.a. for two years (20/21 and 21/22) and £100k for early 22/23
no further cost after that</t>
  </si>
  <si>
    <r>
      <t>Pre-contract milestone</t>
    </r>
    <r>
      <rPr>
        <sz val="12"/>
        <color rgb="FF000000"/>
        <rFont val="Arial"/>
        <family val="2"/>
      </rPr>
      <t xml:space="preserve"> – FBC, this is generally when a project goes out to tender</t>
    </r>
  </si>
  <si>
    <t>LED Lighting upgrade Phase 2</t>
  </si>
  <si>
    <t>Clean Energy/Resource Efficiency</t>
  </si>
  <si>
    <t xml:space="preserve">Upgrading the lighting in 27 buildings. These are frontline service delivering buildings such as Adult Community Learning Centres, Children's Centres, Youth Centres and Residential Care Homes. Upgrading the lighting to these buildings will result in a reduction in the annual energy expenditures for these buildings and this will also reduce the ongoing annual maintenance costs for these buildings. This project will result in annual savings to Essex County Council of £80,000. Furthermore, this project will result in the growth of the uptake of low carbon technologies in Essex. This project has received internal approval in Essex County Council and we are currently going out to Tender with the view to complete the project by March 2021. </t>
  </si>
  <si>
    <t>Yes, this would be undertaken within the Essex County Council/Mitie Procurement Partnership Framework.</t>
  </si>
  <si>
    <t xml:space="preserve">The Essex LED Lighting upgrade phase 2 project is expected to remove 268 Tonnes of CO2 emissions the ECC core estate per annum thereby moving ECC towards a position of reducing its CO2 emissions. This would involve upgrading the lighting in 27 sites in the ECC core estate. Therefore this will result in outputs such as more efficient energy use in the ECC core estate, the growth of low carbon technologies in Essex and the growth of low carbon and green jobs in Essex. </t>
  </si>
  <si>
    <t>268 Tonnes of CO2 emissions removed. 0.7 percent reduction in scope 2 emissions.</t>
  </si>
  <si>
    <t>Based on 5 Year capital life.  10% contingency included in the project capital costs. 10% Optimum Bias</t>
  </si>
  <si>
    <t>Achieving efficiencies in energy consumption presents significant opportunities to reduce carbon emissions from the ECC Core Estate.  These serve as drivers to move towards reducing emissions in Essex, developing a low carbon economy and achieving cleaner growth. This project serves to move the Essex County Council Core Estate towards the direction of significantly reducing current energy consumption therefore, achieving the triple aims of:-Driving energy efficiency and reducing ongoing energy costs to the Council, Reducing carbon emissions from the Council’s Core Estate and Supporting the growth of low carbon technology within Essex.</t>
  </si>
  <si>
    <t>Health and  Wellbeing</t>
  </si>
  <si>
    <r>
      <t>Draft contract</t>
    </r>
    <r>
      <rPr>
        <sz val="12"/>
        <color rgb="FF000000"/>
        <rFont val="Arial"/>
        <family val="2"/>
      </rPr>
      <t xml:space="preserve"> – FBC with finalised costs</t>
    </r>
  </si>
  <si>
    <t>Rocheway</t>
  </si>
  <si>
    <t>14 new private homes which act as a facilitating first phase, providing site infrastructure for phase 2 which is a 60 independent living apartments for older people.  Providing jobs in the construction sector alongside jobs in the care sector through the independent living provision.</t>
  </si>
  <si>
    <t>Rochford</t>
  </si>
  <si>
    <t>Potential constraints on site</t>
  </si>
  <si>
    <t>N/a</t>
  </si>
  <si>
    <t xml:space="preserve">GVA of new job, £43,900 assumed based on ONS data 2018, £75/sqm assumed for business rates, optimum bias 3% </t>
  </si>
  <si>
    <t>Cultural  Sector</t>
  </si>
  <si>
    <t>Essex County Hospital</t>
  </si>
  <si>
    <t>Essex County Hospital is a 120 unit scheme in Colchester, one of the last undeveloped sites of size in the town centre consists of a mixture of apartments and houses for private sale. The former hospital site will improve the local street scene and also features green features such as car charging points, a car club for the use of the local community, improved cycle connections through the site and several new green spaces. The site will consist of several phases which will create construction jobs for several years to come and also support the local economy.</t>
  </si>
  <si>
    <t>Awaiting Determination</t>
  </si>
  <si>
    <t>Archaeology
Planning</t>
  </si>
  <si>
    <t>Public  Realm</t>
  </si>
  <si>
    <t>Shernbroke</t>
  </si>
  <si>
    <t>Shernbroke is 26 unit scheme in Waltham Abbey consisting of a mix of private sale and units for individuals with learning disabilities.  The new development will form a gateway to the local area and including new landscaped areas and green additions such as electronic  car charging points. The site will create construction jobs and also support the local economy but foremost the Learning disability units will improve the lives of others through the accommodation plus a package of support surrounding this.</t>
  </si>
  <si>
    <t>Epping Forest</t>
  </si>
  <si>
    <t xml:space="preserve"> Enabling Works</t>
  </si>
  <si>
    <t>New Project</t>
  </si>
  <si>
    <t>Shenfield Library</t>
  </si>
  <si>
    <t>Shenfield Library is in a high street location, close to the nearby Shenfield train station which is a key station for Crossrail. Residents will benefit from an updated library built in a more sustainable and environmentally friendly way, as well as regenerating a key site in an important location. Additional provision on the site for community use and potential for a café will also provide jobs alongside those created in construction.  Residential units will be to a high standards of energy efficiency with potential for air source heat pumps.</t>
  </si>
  <si>
    <t>Brentwood</t>
  </si>
  <si>
    <t>To be submitted September 2020</t>
  </si>
  <si>
    <t>Planning
Community Interest</t>
  </si>
  <si>
    <t>Accelerate existing project</t>
  </si>
  <si>
    <t>Loughton Library</t>
  </si>
  <si>
    <t>Loughton Library is in a town centre location. Residents will benefit from an updated community hub built in a more sustainable and environmentally friendly way. Alongside the Library additional provision will be included on the site for retaining other community use (Town Council and Citizens Advice Bureau). Jobs will be created in construction and development.  Residential units will be to a high standards of energy efficiency with potential for air source heat pumps.</t>
  </si>
  <si>
    <t>Other</t>
  </si>
  <si>
    <t>Purford Green</t>
  </si>
  <si>
    <t>A 35 unit development is planned for Purford Green, Harlow, regenerating a disused school site to provide good quality modern housing for general needs and affordable. The scheme will be designed around existing mature trees and will include a green corridor. Building on the ecological aspects, it is proposed that the site include air source heat pumps for each house, as well as solar panels throughout the site. The scheme will bring forward jobs and help support the local economy, as well as utilising and developing design solutions across the site that can be used elsewhere– for example a bespoke drainage weir design. The site will also provide a number of accessible units, as well as several for wheelchair users.</t>
  </si>
  <si>
    <t>Harlow</t>
  </si>
  <si>
    <t>To be submitted August 2020</t>
  </si>
  <si>
    <t xml:space="preserve">Planning
Ecology
</t>
  </si>
  <si>
    <t>A127/A130 Fairglen New Link Road</t>
  </si>
  <si>
    <t>The A127/A130 Fairglen interchange is the primary interchange to and from the Southend Central Area. Every weekday, the interchange carries over 110,000 vehicles in a 12‐hour period and suffers significant congestion and journey time delays during peak periods. The interchange comprises of the Fairglen roundabout at the junction of the A127 and the A1245 to the north of the site, and the Rayleigh Spur roundabout at the junction of the A130 and the A1245 to the south of the site.</t>
  </si>
  <si>
    <t>SS6 7UA</t>
  </si>
  <si>
    <t>Land issues - Some of the land required to deliver the scheme is not owned by ECC.  Land acquisition required.</t>
  </si>
  <si>
    <t>It makes the access to South Essex more attractive, thereby allowing business to set up and further commercial development to be undertaken.</t>
  </si>
  <si>
    <t>TBC - A prior business case based on prior cost and benefits gave a BCR of 3.17. This BCR figure was calculated in line with DFT methodology. At this time it has not been adjusted. The additional funding will increase the cost and therefore, reduce the overall BCR.</t>
  </si>
  <si>
    <t>There will be ongoing revenue maintenance implications linked to whole life costing, however, at this current time this is unable to be quantified and is unfunded. Detailed analysis has been carried out to assess the level of contingency (14.9%), which is taken account for in the stated position. Current optimism bias assessment for this program 3% (only included in PV calculations), this will need to be factored into the revised BCR calculation. The existing spend profile, plus the additions of £3.14m totals £25.4m, with an Optimism Bias of 3%, brings the total to £26.161m.  No discounting given 18 month period</t>
  </si>
  <si>
    <t>Relieving congestion and journey time reliability improvements.
Reduced journey times on the A130 / A13 and A127</t>
  </si>
  <si>
    <t>M11 J8</t>
  </si>
  <si>
    <t xml:space="preserve">The proposal involves changes to M11 Junction 8 in order to improve traffic flow across the junction, improve access to Stansted Airport, the Services area and between the M11 and the A120.  </t>
  </si>
  <si>
    <t>CM23 5QZ</t>
  </si>
  <si>
    <t>Draft contract – FBC with finalised costs</t>
  </si>
  <si>
    <t>Funding from MAG Group (Stansted Airport) may not be realised due to COVID-19.</t>
  </si>
  <si>
    <t>Allows for easy movement across the M11/J8 Gyratory and ties into East Hertfordshire's development aspirations</t>
  </si>
  <si>
    <t>TBC - A prior business case based on prior cost and benefits gave a BCR of 3.32. This BCR figure was calculated in line with DFT methodology. At this time it has not been adjusted. The additional funding will increase the cost and therefore, reduce the overall BCR.</t>
  </si>
  <si>
    <t>There will be ongoing revenue maintenance implications linked to whole life costing, however, at this current time this is unable to be quantified and is unfunded. Detailed analysis has been carried out to assess the level of contingency (13.9%), which is taken account for in the stated position. Current optimism bias assessment for this program 3% (only included in PV calculations), this will need to be factored into the revised BCR calculation. The existing spend profile, plus the additions of £7.0m totals £11.8m, with an Optimism Bias of 3%, brings the total to £12.150m</t>
  </si>
  <si>
    <t>Relieving congestion and journey time reliability improvements
Improved access to Stansted airport</t>
  </si>
  <si>
    <t>M11 J7A</t>
  </si>
  <si>
    <t>Improve congestion and access to Harlow’s road network, creating growth and improving connectivity for residents, businesses and visitors</t>
  </si>
  <si>
    <t>CM17 OLP</t>
  </si>
  <si>
    <t xml:space="preserve">Scheme is currently live.  COVID-19 has caused additional cost, with additional site cabins etc. required. </t>
  </si>
  <si>
    <t xml:space="preserve">Major new motorway junction off of the M11, to open up housing sites and business growth within Harlow. Journey times to be significantly reduced. </t>
  </si>
  <si>
    <t>TBC - A prior business case based on prior cost and benefits gave a BCR of 4.01. This BCR figure was calculated in line with DFT methodology. At this time it has not been adjusted. The additional funding will increase the cost and therefore, reduce the overall BCR.</t>
  </si>
  <si>
    <t>There will be ongoing revenue maintenance implications linked to whole life costing, however, at this current time this is unable to be quantified and is unfunded. Detailed analysis has been carried out to assess the level of contingency (12.1%), which is taken account for in the stated position. Current optimism bias assessment for this program 3% (only included in PV calculations), this will need to be factored into the revised BCR calculation. The existing spend profile, plus the additions of £5m totals £54.502m, with an Optimism Bias of 3%, brings the total to £56.137m. Not discounted given 18 month period.</t>
  </si>
  <si>
    <t>Relieving congestion and journey time reliability improvements</t>
  </si>
  <si>
    <t>Nexus</t>
  </si>
  <si>
    <t>Nexus is a new high grade office building as part of the Harlow Science and Innovation Park that will provide tenanted space on the two upper floors bring valuable employment to the town within the life science and wider supportive sectors. The ground floor will be a co-working environment to provide incubation for new businesses and flexible space for established businesses reacting to the changes presented by the Covid pandemic. The building has recently passed practical completion and funding is now required for secondary fit-out for tenants and to produce the co-working environment.</t>
  </si>
  <si>
    <t>Fullfilled under existing/ contracted OJEU process</t>
  </si>
  <si>
    <t>Harlow District Council</t>
  </si>
  <si>
    <t>CM20 1WG</t>
  </si>
  <si>
    <t xml:space="preserve"> On-going Delivery - ongoing project seeking further funding </t>
  </si>
  <si>
    <t xml:space="preserve"> Yes </t>
  </si>
  <si>
    <t xml:space="preserve"> No </t>
  </si>
  <si>
    <t xml:space="preserve"> £-   </t>
  </si>
  <si>
    <t>The project directly meets objective 1 but creating new jobs and employment space within Harlow. The project meets priorities 1, 2, 4 &amp; 5 through through the production of a modern employment space and wider physical infrastructure to service the establishment of a broader life science and innovation industries within the town.  This will support the wider ecosystem across the employment spaces of Harlow including Public Health England's new campus. The Science Park and all work spaces are being provided with top tier connectivity provision through new infrastructural installations throughout the site.</t>
  </si>
  <si>
    <t>Modus</t>
  </si>
  <si>
    <t xml:space="preserve">Modus is a development of five manufacturing and light industrials units specifically designed to support the life sciences and supportive supply chain and production sectors.
The units will allow for a vertical supply chain existence within the Harlow Science park and allow for cross working opportunities between industry participants.
Modus also allows for tenants from a broad range of skills and engineering areas which provide exceptional variety of job types within Harlow.
</t>
  </si>
  <si>
    <t>KCC</t>
  </si>
  <si>
    <t>First and Second Floors, North Block, Building 500, Discovery Park (Enterprise Zone), Sandwich</t>
  </si>
  <si>
    <t xml:space="preserve">Accelerate the refubishment of biology, chemistry and write up space in Building 500 North Block (circa 50,000 sq.ft.) to meet current and future demand from innovative science and research and development businesses. Grant funding is sought to help support commercial viability considering the high costs associated with laboratory refurbishment. Architects and project consultants have been engaged and building masterplan and project brief is ready for tender. </t>
  </si>
  <si>
    <t>Dover District Council</t>
  </si>
  <si>
    <t>CT13 9FF</t>
  </si>
  <si>
    <t>The proposed refurbishment of circa 50,000 sq.ft. in Building 500 will bring forward chemistry and biology laboratories and provide space to innovative research and development businesses who will create highly skilled employment opportunities. This will build on Discovery Park's existing science innovation ecosystem</t>
  </si>
  <si>
    <t xml:space="preserve">TBC </t>
  </si>
  <si>
    <t>Connecting Rural Kent &amp;  Medway</t>
  </si>
  <si>
    <t>This project seeks to expand the successful Kent-Top Up Broadband Voucher Scheme by: 
- Introducing a new ‘F1’ top-up voucher to connect the rural ‘final 1%’ premises. 
- Expanding the scope of the scheme to include rural properties with speeds of between 30mbps-100mbps (currently must be less than 30mbps). This will help businesses and employees in need of faster upload speeds. 
- Expanding the scheme to include rural properties in Medway. 
Demand for the existing voucher scheme is strong. Extending the scheme will safeguard jobs, accelerate the deployment of gigabit-capable broadband connections and boost Kent and Medway’s recovery.</t>
  </si>
  <si>
    <t>Kent County Council &amp; Medway Council</t>
  </si>
  <si>
    <t>Capacity of broadband network operators to respond, recruit additional staff. There is a risk that any further social distancing requirements could delay infrastructure build and customer connections.</t>
  </si>
  <si>
    <t>As a result of the Covid-19 pandemic, the socio-economic and environmental benefits of digital connectivity investments have never been clearer. From the provision of essential medical services and public health advice through to enabling people to work or learn from home – whilst staying connected to friends and family, having access to a reliable, high quality broadband connection is essential. This project will accelerate existing ambitions to improve digital connectivity, particularly in hard-to-reach, isolated rural areas that cannot already access superfast broadband connections. In doing so, this project will help drive local economic growth and the green recovery of these areas – whilst also enabling a range of other critical recovery measures including innovation, education, training and job creation investments.</t>
  </si>
  <si>
    <t>TBC but this is likely to be significant</t>
  </si>
  <si>
    <t>a) Number of homes connected to gigabit-capable broadband connections b)Number of businesses connected to gigabit capable broadband connections</t>
  </si>
  <si>
    <t>8:1 (it is estimated that every £1 investment will generate a further £8</t>
  </si>
  <si>
    <t>£9.208 million</t>
  </si>
  <si>
    <t>£73.662 million</t>
  </si>
  <si>
    <t>BCR calculation based on DCMS research for previous voucher schemes.  Cost benefit ratio will be underestimated as it does not account for a wide range of indirect benefits including the spill-over effects in the supply chain etc.</t>
  </si>
  <si>
    <t>This project is looking to connect 4,500 premises across rural parts of Kent and Medway, including  circa 500 in 'final1%' areas with  no or poor fixed broadband access. The project will continue to work in partnership with the BDUK rural gigabit voucher programme, for which the existing Kent Top-Up voucher project (which this scheme is looking to accelerate and expand) is a national pilot for. We will continue to work with BDUK to ensure that value for money is achieved (e.g. maximum costs for F1 voucher will not exceed those set by BDUK).</t>
  </si>
  <si>
    <t>Javelin Way Development</t>
  </si>
  <si>
    <t>This project delivers 29 light industrial units and a Dance Production Laboratory for an internationally reknowned company (Jasmin Vardimon Company) in Ashford, Kent. The Dance Production Laboratory will be used by JVC to train their dancers, their new strudents, and host visiting A-level students. Project at RIBA stage 4 (detailed designs) complete, procurement done and prefered contractor ready to go. 
Project currently seeking additional funding to cover potential lower values and longer sales periods for the industrial units following changed market conditions from Covid19 impacting on project breaking even. 
Delivers 29 shell and core light industrial units GIA of 32,788 sqft. Including mezzanines for the light industrial units total GIA is 47,163sqft.
Delivery of 13,530sqft GIA cultural facility following grant from Arts Council England which will expire if project is delayed.
Both developments will complement the recently approved New Town Works Netflix film studios and assists in the creation of jobs and training opportunities for young people.
Total GIA of development +60,000sqf.</t>
  </si>
  <si>
    <t xml:space="preserve">Completed two succesfull awards. SELEP Growing Places Fund loan secured £1.597M. Arts Council England £3.069M grant secured. </t>
  </si>
  <si>
    <t>Ashford Borough Council</t>
  </si>
  <si>
    <t>TN248AD</t>
  </si>
  <si>
    <t>Additional funding accelerates delivery to Jan 22 based on cash flow timeline for 29 industrial units sales rates. Ecology on site being cleared. Covid impact on contractors. Utility companies responding in due course for connections.</t>
  </si>
  <si>
    <t>£1,680,000 subject to acceleration</t>
  </si>
  <si>
    <t>£750k Ashford Borough Council and £7.28M Kent County Council</t>
  </si>
  <si>
    <t>SELEP loan funding of £1,597,000 which will be reapid by the sale of industrial units</t>
  </si>
  <si>
    <t>Delivers 29 ind units and a dance school creating over 60,000 sqf of GIA, creats 311 jobs, protects a further 21 and delivers learning opportunities to enhance human capital and retaines an internationaly reknown company in the UK.</t>
  </si>
  <si>
    <t>30-40 students at Jasmin Vardimon Company. Also 100 students on A-level and BTEC syllabus supported through JVC.</t>
  </si>
  <si>
    <t>Ref FBC available on request</t>
  </si>
  <si>
    <t>BCR calculated in business case 2019 based on land value uplift model</t>
  </si>
  <si>
    <t xml:space="preserve">Keeping an internationally recognised company in the UK; seeking to support New Town Works part of the Netflix Film Studio Development; collaboration between County and District. </t>
  </si>
  <si>
    <t>The Meeting Place, Swanley</t>
  </si>
  <si>
    <t xml:space="preserve">This project will provide flexible co-working space in the heart of Swanley Town Centre, as part of the town’s wider development strategy. It will deliver c.30 workplaces,  with a mix of collaboration space and individual offices on flexible terms - supporting local entrepreneurship and business interaction and will help to diversify the High Street, reduce vacancy rates and drive footfall and local demand. The project will also help to bring forward 17 residential units on the upper floors of the development, while maintaining an active frontage onto the High Street. </t>
  </si>
  <si>
    <t>Sevenoaks District Council</t>
  </si>
  <si>
    <t>BR8 8AE</t>
  </si>
  <si>
    <t>None, other than market risk</t>
  </si>
  <si>
    <t>Subject to Sevenoaks District Council approve receipt of which will depend on grant subsidy</t>
  </si>
  <si>
    <t>Directly delivers new premises for commercial activity. Supports additonal employment in a sustainable town centre location, reducing the need to travel. Supports the regeneration of the town centre and will provide opportunities for entrepreneurship and innovation.</t>
  </si>
  <si>
    <t xml:space="preserve">All benefits discounted to account for deadweight, displacement, leakage and substitution. </t>
  </si>
  <si>
    <t>Brings forward additional flexible employment space that would not otherwise come forward. Revitalises high street, which would otherwise be dependent on retail. Responds to recognised gap in the market for commercial space on flexible terms</t>
  </si>
  <si>
    <t>The Amelia Scott</t>
  </si>
  <si>
    <t xml:space="preserve">A new and exciting Cultural and Learning Space will bring together books, objects, documents, photographs, and visual art, housed in a vibrant and revitalised building. This integrated service will be housed in two of Royal Tunbridge Wells’ most important Grade II listed buildings which are currently undergoing major renovation, including a beautiful extension to link them. A showcase for Tunbridge Wells and part of a larger regeneration project for the town, the new space is unique in concept and will transform the way that the Council interacts and communicates with its residents and visitors. </t>
  </si>
  <si>
    <t>Yes:
NLHF - £4,294,900
ACE - £886,250</t>
  </si>
  <si>
    <t xml:space="preserve">Tunbridge Wells Borough Council </t>
  </si>
  <si>
    <t>TN1 1RS</t>
  </si>
  <si>
    <t>Risk that impact of the Coronavirus outbreak may force construction site works to be suspended and on the wider programme of works. 
Risk of issues caused by added complexity of the project being conducted by two Local Authorities 
Risks associated with working with two grade 2 listed buildings</t>
  </si>
  <si>
    <t>£400,000 of Other Public Funding (sought from NLHF) not yet secured
£392,510 of Local authority funding (sought from section 106 contribution) not yet secured
£1400,000 of Third Sector Funding (sought through fundraising) not yet secured</t>
  </si>
  <si>
    <t>The Amelia Scott will strengthen the local economy by attracting creative and other new business, encouraging investment in the town and increasing its profile as a visitor destination. Each £1 in subsidy for services in The Amelia Scott will generate £5.58 in economic activity in the Tunbridge Wells and High Weald economy, excluding capital works. The Amelia Scott will be a focus for cultural activity in Tunbridge Wells, hosting activity, promoting events, selling tickets and boosting the profile of, and attendance at, other events in the town and High Weald.</t>
  </si>
  <si>
    <t>4137.6sqm</t>
  </si>
  <si>
    <t>12000 - this is total learners rather than accredited</t>
  </si>
  <si>
    <t>The project will see approximately 130 volunteers working across the project at different stages
When open, visitor numbers are expected to reach 480,000</t>
  </si>
  <si>
    <t xml:space="preserve">The Amelia Scott will be a new way of presenting our culture, arts and heritage to this wide and extensive audience, and will give us new opportunities to engage people in active participation, developing their creativity and knowledge as well as learning about
their town and accessing key services to improve their wellbeing and prosperity.
The project will enable us to preserve and conserve our heritage buildings and, with the addition of a modest new build to provide the highest quality spaces for special activities and exhibitions, will transform access as well as the way that we deliver our services from the site.
The physical and organisational transformation of the site and operation will be brought to life by new resources and opportunities for activity and participation, both in the Hub and through outreach in the communities around us. As a result, more, and different, kinds of people will be able to access heritage with audiences growing to over 480,000 visits each year. In particular, we will focus our energies on groups who are underrepresented in our audiences now – on those experiencing deprivation and poverty, many of them what we might call ‘striving families, on the full range of the ethnically diverse communities of the BC1town and on the engagement and fulfilment of the ambitions of young people – from small children through to young adults.
</t>
  </si>
  <si>
    <t>Ground Floor, North Block, Building 500, Discovery Park (Enterprise Zone), Sandwich</t>
  </si>
  <si>
    <t xml:space="preserve">Accelerate the refubishment of former animal facilities (circa 25,000 sq.ft.) in Building 500 to meet demand from innovative science companies looking for high-quality space to conduct pre-clinical research. Significant feasibility work has been undertaken with a specialist provider who would manage the GLP compliant vivarium space. Firm interest from several prospective occupiers. </t>
  </si>
  <si>
    <t>Home Office licence required</t>
  </si>
  <si>
    <t>The recommissioning of former vivarium facilities on site will deliver GLP compliant space and attract innovative science and pre-clinical research activities to Discovery Park, creating employment opportunities and also stimulating demand for co-located laboratory space</t>
  </si>
  <si>
    <t>Paddock Wood Community Centre</t>
  </si>
  <si>
    <t xml:space="preserve">Total development costs c£3.4M for a community centre and pre-school in Paddock Wood, Tunbridge Wells Borough, Kent. The project is currently at RIBA stage 3 and has gone out to tender on a two stage design and build contract, tenders have been returned and are being evaluated with the developer due to be appointed in mid 2020. 
Project currently seeking additional funding as S106 moneys predicated to come in from housing developments are anticipaited to now be pushed back which means that the project is likley to be delayed unless laternative funding can be secured to keep the programme to time. Total GIA of the facility anticipaited to be c803.5 sqm. The centre will facilite that creation of jobs and community space to assist with the considerable increase in housing planned for the area and current under supply of D1 facilities in the area. </t>
  </si>
  <si>
    <t xml:space="preserve">Secured c£1M of S106 via three separate development sites. </t>
  </si>
  <si>
    <t>Tunbridge Wells Borough Council</t>
  </si>
  <si>
    <t>TN12 6ED</t>
  </si>
  <si>
    <t>Project cost require certainty so we are progressing a two stage design and build contract to ensure the contractor can bring the project within the financial scope of the council. Once the contractor is appointed the first stage will see the design refined so that it is within price and can then go to planning anticipated in October 2020.</t>
  </si>
  <si>
    <t xml:space="preserve">Funding to replace S106 income can be secured to allow start on site to happen. Planning is secured. Utility companies connect without any major issues. Contractor can adapt designs to ensure tight financial managament of the project within an acceptable risk band for the Council. </t>
  </si>
  <si>
    <t>£3,400,000 (from Tun. Wells BC and Paddock Wood Town Council)</t>
  </si>
  <si>
    <t>Delivers a community centre and pre-school to high environemantal standards, that allows the further delivery of housing within Paddock Wood. Provides jobs within the local community and enhances the culrutal offer for Paddock Wood.</t>
  </si>
  <si>
    <t>8 built on former cmty centre site, which is vacated as part of this project.</t>
  </si>
  <si>
    <t>The centre will facilite that creation of jobs and community space to assist with the considerable increase in housing planned for the area and current under supply of D1 facilities in the area</t>
  </si>
  <si>
    <t>Thanet Parkway Railway Station</t>
  </si>
  <si>
    <t>A new railway station in a historically deprived area of East Kent to improve accessibility to the rail network and as mitigation for the growth identified in the draft Thanet Local Plan. Located to take advantage of the High Speed rail services to bring a headline journey time of 69 minutes to London St Pancras. The station provides much needed parking capacity and access from the recently constructed A299 road. The station is conceived to lessen the perceived peripherality of Thanet and hence promote economic growth and regeneration.</t>
  </si>
  <si>
    <t xml:space="preserve">New Stations Fund 3 - £3.4m of funding sought </t>
  </si>
  <si>
    <t>Thanet District - Kent County Council</t>
  </si>
  <si>
    <t>Approximate location CT12 5LQ</t>
  </si>
  <si>
    <t>Planning application submitted and expect Planning Committee decision in August 2020.</t>
  </si>
  <si>
    <t>Planning consent not yet granted.
Dependency on Journey Time Improvement Project.
Dependency on level crossing upgrades, part of this project but not yet designed.
Extensive archaeological excavation needed.</t>
  </si>
  <si>
    <t>£14m LGF; £2m TDC; £0.7m EKDC. Additional £3.4m NSF3 bid, which if successful would reduce the total capital ask through this bid.</t>
  </si>
  <si>
    <t>The new station is key infrastructure to support the draft Local Plan, which aims to deliver a minimum of 5,000 additional jobs and 17,140 new homes by 2031. A study by Wessex Economics into the wider economic benefits of the new station found that over the first 30 years of opening it will accelerate the delivery of up to 3,200 homes. It will also create an additional 400 - 800 jobs in the same time period.</t>
  </si>
  <si>
    <t>Over 50,000 new rail journeys from opening year.</t>
  </si>
  <si>
    <t>NPV £0.69 = very high (and financially positive) VfM.</t>
  </si>
  <si>
    <t>Assumed that the station is unstaffed, that the stopping pattern can be accomodated in the timetable (hence no additional train operating costs), assumed passenger demand will be built up to full demand year 1 (70%), year 2 (85%), year 3 (95%), year 4 (100%), optimism bias of 9%.</t>
  </si>
  <si>
    <t>A full qualitatative assessment has been undertaken as part of the business case and can be provided. The new station will assist Thanet (and wider East Kent) in attracting new business and enabling existing businesses to attract investment. It will also attract access to the labour market for employers in the area, improving business competitiveness.</t>
  </si>
  <si>
    <t>LFFN</t>
  </si>
  <si>
    <t>The exitsing LFFN project is rolling out gigabit capable dark fibre infrastructure across the  region to provide Full fibre services into public sites, primarily within rural communities that otherwise would not be commercially attractive to the private sector. This accelerates the implemation of ultra fast broadband infrastructure, making it viable for the private sector to extend these service deeper into the region for increased social and economic benefits for otherwise forgotton communities and businesses.
The additional funding would increase the penetration of Full Fibre fibre into 130 additional sites, and therefore communities, across ASELA. This includes sites that were previously excluded from the LFFN project as they were either non local authority sites such as GP Surgeries or sites deemed partially commercial, such as; Care Homes/Social Care Facilities,or available funding would not allow.</t>
  </si>
  <si>
    <t xml:space="preserve">Existing contract awarded to our incumbant supplier under the DCMS LFFN framework.
The existing delivery is due to finish May 21. We propose an extension to this contract. </t>
  </si>
  <si>
    <t>South Essex</t>
  </si>
  <si>
    <t>Various</t>
  </si>
  <si>
    <t xml:space="preserve">The exitsing project is fully planned, and is currently in the delivery phase. Bulk Wayleaves are being addressed as part of the LFFN project, and any additional planning for the added sites will easily be able to be accommodated. </t>
  </si>
  <si>
    <t>No, as extension of current project that has all related risks and issues covered in the delivery plan.</t>
  </si>
  <si>
    <t>£0.75m</t>
  </si>
  <si>
    <t>£1.75m</t>
  </si>
  <si>
    <t>£3.5m</t>
  </si>
  <si>
    <t>£0.94m</t>
  </si>
  <si>
    <t>£4.25m</t>
  </si>
  <si>
    <t>£2.69m</t>
  </si>
  <si>
    <t>£665.5K</t>
  </si>
  <si>
    <t>£7.6m</t>
  </si>
  <si>
    <t xml:space="preserve">The LFFN project, is about driving full fibre delivery across ASELA. The additional rollout will aid this goal, by leveraging the exisitng project to ensure the most cost effective and timely delivery of benefits from this additional funding. The modernised digital infrastructure will be a key enabler to kick start the economy, by allowing access to low cost high speed broadband. Aid job retention by reducing business costs through flexible and remote working.  Aid business startups with access to full fibre broadband across South Essex. Support the green agenda by reducing the need for travel by enabling a growth in audio./video conferencing which has been a proven business tool during the Covid pandemic.  
</t>
  </si>
  <si>
    <t>A key requirement under the LFFN project is to fully evaluate the social and economic benefits as a direct result of the LFFN programme. This evaluation will be extended to the additional sites. It is clear that these benefits will be large  and the current Covid situation has highlighted that full fibre rollout is key to future prosperity and resilience, however in the time available specifics against AP to AV was not possible.</t>
  </si>
  <si>
    <t>As part of the LFFN Project we have already secured a fully signed off VFM case with DCMS. This delivers a return on the full project investment over 15 years. This VFM case purely relates to cost and efficiency savings in respect to the enabled public sector sites. It does not take into account the wider and more significat additionality that is expected to be realised. Based on this VFM case we believe that this further investment will significantly enhance the overall VFM case and accelerate the return investment.</t>
  </si>
  <si>
    <t>USP College of Excellence for Dgital Technologies and Immersive Learning</t>
  </si>
  <si>
    <t>Project Summary:
A purpose provision building to provide a full-sensory, simulated learning environment consisting of: Four virtual immersive learning suites: Self Study and CPD conference suite, 50 computers; Break out rooms. Delivering over 600m2 of new teaching &amp; learning and business support space which will be utalised by:
•	16-adult learners undertaking new skills training in digital technologies
•	16-adult learners using immersive learning; virtual and collaborative environments in readiness for career progression
•	Development of a ‘USP Digital skills partnership’ 
•	Local Businesses, especially:
o	Start-ups, as part of incubator and growth accelerator programmes
o	SMEs wanting to participate in remote collaboration 
o	Companies with a strong digital skill focus
o	Companies wishing to upskill employees in digital technology applications 
This acceleration funding would allow for timely deployment of state-of-the-art equipment ready for opening in March 2021</t>
  </si>
  <si>
    <t>Castle Point</t>
  </si>
  <si>
    <t>SS8 9RZ</t>
  </si>
  <si>
    <t>Planning not required</t>
  </si>
  <si>
    <t>No Other Blocks</t>
  </si>
  <si>
    <t xml:space="preserve">CEDTIL will provide a unique digital collaborative learning &amp; business support environment, enabling users to experience and develop skills in the latest immersive, virtual and augmented reality environments and applications. It will provide learners and businesses with access to cutting edge digital learning &amp; collaborative working environmental and the opportunity to develop new digital skills and become familiar with the opportunities afforded by emerging digital learning, collaborative working &amp; simulated environment technologies. CEDTIL will enable faster progression &amp; upskilling, employing the latest in vocational skills technology and pedagogies. It will also provide a unique opportunity to experience real-work scenarios through the use of simulated/virtual reality applications.
CEDTIL will help increase productivity across the SELEP Economy. It will increase the level and number of skilled people in the region. It will enables businesses, especially start-ups and SMEs to access collaborative working and simulated environments that will allow them to work with partners out-of-area, as well as accessing new applications in manufacturing, engineering, logistics, construction and financial technologies.
CEDTIL will accelerate the uptake of skills, increasing the talent pool through enhanced provision of traditional &amp; work-based vocational education. Increase success rates and throughput in functional maths &amp; English, STEM and employability skills, as well as the use of work-place simulation will enable more people to enter training &amp; and accelerate work-readiness. CEDTIL will provide new opportunities for delivery of off-site apprenticeship training, utilising simulated (VR) environments and collaborative &amp; remote learning. CEDTIL will enable increased partnership between FE&amp;HE and businesses, through the new CEDTIL Hub Partnership, which will include HEIs (e.g. University of Essex’s Immersive Learning Research Network-ILRN), USP and other FE &amp; vocational skills providers (e.g. FEDEC and ESB (employer) representatives. The CEDTIL Hub Partnership will iteratively review &amp; update the CEDTIL curriculum &amp; services model to meet market needs and explore new opportunities for collaborative exploitation of the facility to improve economic &amp; skills outputs across the region. New immersive and sensory environments provide new opportunities for the provision of SEND and LLDD education, which represents cutting edge pedagogy in this field. CEDTIL will also act as a hub for a new Local Digital skills Partnership, enabled by USP in partnership with key strategic stakeholders, including ESB (employer) representatives
CEDTIL provides unique opportunities for specialised vocational skills training and collaborative working a host of priority sectors, namely (Financial technologies, advanced engineering and manufacturing, construction, biotechnology, creative, digital &amp; IT) all of which have digital environment technologies that could be utilised at CEDTIL.
CEDTIL will also support a variety of business support programmes, from start-ups and incubation through growth accelerator programmes, which will use CEDTIL as a specialist training and business support facility, accessing immersive learning, virtual and augmented reality (simulation) technology, remote &amp; collaborative working and video conferencing technologies. </t>
  </si>
  <si>
    <t xml:space="preserve"> 600m2</t>
  </si>
  <si>
    <t>50 Annually</t>
  </si>
  <si>
    <t>Over 500 Learners will be supported Annually
600 Business will be supported
Estimated minimum GVA impact  of £50m over 20 years</t>
  </si>
  <si>
    <t>A13 East Facing Access</t>
  </si>
  <si>
    <t>The A13 East Facing Access project will allow traffic on the A13 westbound to exit directly to the A126. Likewise, traffic on the A126 wanting travel eastbound will be able to join the eastbound A13 directly. The project will simplify access arrangements leading to significant congestion relief, environmental and growth benefits and a significant reduction in traffic travelling on the A13 and J30. Delivering additional capacity at J30 will help to unlock the Council’s requirement to deliver 32,000 homes and 24,500 jobs in Thurrock and across the wider South Essex area where there is a need to deliver over 100,000 new homes in the period to 2038  meet future housing needs.</t>
  </si>
  <si>
    <t>Thurrock Council</t>
  </si>
  <si>
    <t>RM20</t>
  </si>
  <si>
    <t>DCO submission Autumn 2021</t>
  </si>
  <si>
    <t>DCO consent, land ownership</t>
  </si>
  <si>
    <t>£5m</t>
  </si>
  <si>
    <t xml:space="preserve">OBC identifies 90% DfT contribution to scheme costs. Remaining 10% to be secured through other funding sources </t>
  </si>
  <si>
    <t>The project will support delivery of housing and job growth in Thurrock and across the wider Thames Estuary and south east area. Relieving congestion at J30 and the Lakeside basin makes the immediate area more attractive to investors and developers. Aspirations for Lakeside to evolve into a regional town centre are dependent on highway improvement and reduced congestion. Physical infrastructure to improve access to the lakeside basin and reduce congestion at J30 is a necessity. Infrastructure measures will also support improved bus services, walking and cycling in the lakeside basin and surrounding area. Housing and job growth including 3,000 new homes and up to 3,000 jobs within the lakeside basin.</t>
  </si>
  <si>
    <t>???</t>
  </si>
  <si>
    <t>South Essex Construction Training Academy (SECTA)</t>
  </si>
  <si>
    <t>SECTA aims to increase the number of people trained in construction skills to create a workforce.  Working with construction companies, referral partners and local authorities, SECTA aims to respond to the needs of the industry to address skills and labour shortages.  To date 748 individuals have been trained with at least 261 gaining employment in the construction industry. Delivery commenced in January 2019 and is due to complete in March 2021.  Further funding will allow a greater number of individuals to be supported.</t>
  </si>
  <si>
    <t>The funding from the Construction Skills Fund, is part of the Department for Education National Retraining Fund, and is administered by the Construction Industry Training Board (CITB).    Funding for April 2020-September 2021 is £499,428.  Training delivery is until March 2021.  An additional £499,428 is being sought to expand the project, to enable current planned outputs to be doubled.</t>
  </si>
  <si>
    <t>Southend-on-Sea, Rochford, Castle Point, Basildon, Brentwood, Thurrock</t>
  </si>
  <si>
    <t xml:space="preserve">SECTA improves individual’s ability to gain employment in the construction industry, through training and employment support.  This in term supports the other capital conostruction projects in the area.  Construction is a growth industry in the south East and with projected housing and infrastructure needs, labour needs will continue to increase.  It is predicted a further 168,500 workers will be needed across the UK over the next 5 years.  It increases the human capital of the construction industry businesses and local authorities SECTA supports.  Improving individual skills enhances their employment opportunities and in term improves the ability of organisations they work within to fulfil and tender for construction contracts.   </t>
  </si>
  <si>
    <t>Sustained employment (3 months+)of learners - 200</t>
  </si>
  <si>
    <t>Forum II</t>
  </si>
  <si>
    <t>LGF00107</t>
  </si>
  <si>
    <t>The Forum is the UK’s first public-academic library and includes teaching space for both South Essex College and the University of Essex. It is also home to Focal Point Gallery. The Forum project, phase 2, will deliver additional teaching space, cultural space and opportunities for businesses, students and academics to grow together, focussed on the key sector of digital, cultural and creative industries. This will see the development of 3,535m2 of teaching and learning space, a commercial restaurant, community gallery and exhibition space and commercial creative and digital enterprise space. Due to the impact of COVID the college can no longer meet match funding commitments and we are looking for an additional allocation to support the project.</t>
  </si>
  <si>
    <t>Southend on Sea</t>
  </si>
  <si>
    <t>SS1 1NS</t>
  </si>
  <si>
    <t>£6.5m</t>
  </si>
  <si>
    <t>Further COVID restrictions</t>
  </si>
  <si>
    <t>£7.634m</t>
  </si>
  <si>
    <t>£10.18m</t>
  </si>
  <si>
    <t>£2.26m</t>
  </si>
  <si>
    <t>£8.5m</t>
  </si>
  <si>
    <t>Funding was committed but partner finances impacted by COVID</t>
  </si>
  <si>
    <t>£17.298m</t>
  </si>
  <si>
    <t xml:space="preserve">The proposed development of Forum 2 provides a distinct opportunity to continue to develop Southend’s emerging learning quarter whilst improving the education and cultural offer of Southend for learners across a wide age range and the wider community. The College’s property strategy identifies a need for an additional 4,000 sqm of learning space in order to accommodate increasing student numbers. Forum Phase 2 will enable the College to consolidate some of its estate within Southend’s emerging Learning Quarter to maximise impact, brand, appeal and efficiency. The proposed modern, high quality teaching and learning facilities will enable the College to accommodate an additional 250 learner places and significantly improve the quality of Southend’s 14-19+ vocational based education offer, with the aim of enhancing learner enrolments and skills attainment/employability. Forum II will also support the continued economic growth, competitiveness and sustainability of Southend Town Centre as a key economic driver of the wider SELEP economy. It will improve the attractiveness of the town to residents, workers, students and businesses alike. It will serve as a key ‘anchor’ within the town centre and deliver significant footfall benefits to support the wider retail and leisure offer of the town. It will provide high quality start up business space for businesses, particularly likely to appeal to those in the creative and digital sectors (although not exclusively). This will assist to enhance graduate retention from the College/University and to attract new high value and high growth businesses to the town. The delivery of Forum Phase 2 will directly unlock the delivery of 537 new homes at the College’s Basildon campus. </t>
  </si>
  <si>
    <t>Innovation Warehouse</t>
  </si>
  <si>
    <t>The Innovation Warehouse will promote enterprise, increase productivity and skills, and create new jobs in the Thames Gateway area. It will provide an inspiring environment alongside specialist facilities, equipment and business support to new, high-tech ventures in vital STEM sectors to both start and grow.</t>
  </si>
  <si>
    <t>Full business case</t>
  </si>
  <si>
    <t>Basildon</t>
  </si>
  <si>
    <t>SS16 4UH</t>
  </si>
  <si>
    <t>Profiled for planning submission for the site, owned by Basildon Council, to be made in September  with an October determination by Committee.</t>
  </si>
  <si>
    <t>The Innovation Warehouse will provide the platform for entrepreneurs and SMEs to test out new innovative ideas and to transform the economy and increase the contribution to productivity . The Innovation Warehouse will be a key part in building up the local economy following the COVID 19 crisis. In addition: Skills – through collaboration with local skills providers, such as the South Essex College; Enterprise – supporting the existing Basildon Business Group to network and innovate;  Jobs - The Warehouse will directly support 186 jobs by year 5, and through graduation of businesses from BIW is forecast to support a further 64 jobs locally by year 5 (369 by year 10); Productivity – providing makers, creators, entrepreneurs and innovators the tools to improve and increase the quality of their output; GVA – the contribution to the local economy by year 5 is forecast to be £14.5m per annum (£30m+ per annum by year 10).</t>
  </si>
  <si>
    <t>17,341 sq. ft of refurbished accommodation to be used as the Innovation Warehouse</t>
  </si>
  <si>
    <t>Investment will generate 80 jobs in year one, 186 jobs by year 5, directly associated with BIW and support a further 64 further jobs by year 3 through business graduation from BIW (growing to 369 by year 10). The investment is expected to contribute over £14m per annum GVA to the economy by year 5, rising to more than £30m per annum by year 10 as the number of business graduations grows</t>
  </si>
  <si>
    <t>Pitsea Swimming Pool</t>
  </si>
  <si>
    <t>Design and build of a 25m modular, deck-level swimming pool, with changing facilities, as an extension to Eversley Leisure Centre in Pitsea.  The site was identified as the preferred location through an options and feasibility study regarding future pool provision in Basildon.  Consultation has been undertaken to understand community interest.  A strong and statistically significant number of responses were received with 80% of respondents stating that they would use a new pool at least once a week with the majority of the remaining 20% stating that they would use it on a monthly basis.  A number of local primary schools have also indicated that they would use the pool.</t>
  </si>
  <si>
    <t>Initial tender process undertaken.  Further Committee approval now required to undertake a second tender exercise to appoint a contractor to undertake works up to techinical design stage (RIBA Stage 4) .</t>
  </si>
  <si>
    <t>SS13 2EF</t>
  </si>
  <si>
    <t xml:space="preserve">Planning application will be submitted by the successful contractor as part of RIBA Stage 3. Should this is expected to be submitted during Q2 of 2020/21 with an estimated October 2020 committee determination </t>
  </si>
  <si>
    <t>Project completion will be subject to the findings of works up to RIBA stage 4, including feasibility and planning consent.</t>
  </si>
  <si>
    <t>Total project costs of £2.3m.</t>
  </si>
  <si>
    <t>According to the Basildon District Sports and Physical Activity Profile, the most popular sport in Basildon is swimming.  It is predicted that, by 2021, there will excess demand for current provision.  The pool will provide access to swimming in one of the most deprived area of the Basildon Borough.  There has not been a swimming pool in Pitsea for a number of years meaning that some residents have been unable to access this form of physical activity.  The results of the consultation exercise illustrate that the facility will be well used.  It will positively contribute to the health and wellbeing of residents and provide access to swimming lessons for adults and children, enabling them to learn an essential life skill.</t>
  </si>
  <si>
    <t xml:space="preserve">25m x 8m x 1.2m pool </t>
  </si>
  <si>
    <t xml:space="preserve">It is estimated that 800 learners will benefit from the learn to swim scheme at the new pool annually. These are pre Covid-19 estimation and will require further review post Covid-19 </t>
  </si>
  <si>
    <t>It is estimated that the new pool could generate income of £230,000  per annum.  Taking the income and expenditure of the facility as a whole, it is estimated that the average annual profit over 5 years could be £48,502 per annum.</t>
  </si>
  <si>
    <t>It is predicted that there will be a shortfall in swimming provision in Basildon by 2021.  A new pool in one of the most deprived areas of the borough will positively contribute to the health and wellbeing of residents as well as providing swimming lessons to residents and local schools.</t>
  </si>
  <si>
    <t>BASIC INFO - New Shovel Ready Capital Projects</t>
  </si>
  <si>
    <t>Total Job outputs</t>
  </si>
  <si>
    <t>Sussex Innovation - Falmer - COVID-secure adaptations</t>
  </si>
  <si>
    <t>Match-funding is needed to refurbish Sussex Innovation Centre (Falmer) to make it a COVID/pandemic secure work environment. This necessary investment will ensure that the space will be adapted to accommodate social distancing, provide technology to aid remote working and virtual meetings that are required to safeguard businesses and jobs in the centre. The impact of the pandemic has reduced occupancy levels of the centre to below 60%, therefore this investment is required to increase the occupancy level back to 95%. This is equivalent to 100 jobs or 18 businesses.</t>
  </si>
  <si>
    <t>Lewes District Council</t>
  </si>
  <si>
    <t>BN1 9SB</t>
  </si>
  <si>
    <t>Not required</t>
  </si>
  <si>
    <t>None</t>
  </si>
  <si>
    <t>The project will stimulate the regional innovation ecosystem and accelerate the economic recovery of the region by improving the facilities of the Sussex Innovation Centre</t>
  </si>
  <si>
    <t>44 businesses retained, 18 created</t>
  </si>
  <si>
    <t>£0.3m</t>
  </si>
  <si>
    <t>£16.2m</t>
  </si>
  <si>
    <t>The Sussex Innovation Centre building at Falmer needs addaption to make it COVID-secure and enabled with the latest technology to facilitate remote/virtual working and meetings plus additional facilites for sustainable transport to allow staff and members to walk, run or cycle to work.</t>
  </si>
  <si>
    <t>Barnhorn Road Employment Space and GP Surgery Development</t>
  </si>
  <si>
    <t>Employment / Health and Wellbeing</t>
  </si>
  <si>
    <t>Designated to ensure that housing growth in the area is sustainable through the provision of jobs and primary healthcare this site has been purchased by the local authority after a lack of interest from the very limited private commercial development sector in the area. The scheme has outline planning permission for 3500sqm of B1 commercial space and 700sqm for D1 doctors surgery. Rother District Council as developer will be looking to deliver the entirety of the site with the commercial elements to be built speculatively. The Local CCG have granted approval to proceed and GP partnership are fully committed to a new surgery at this site.</t>
  </si>
  <si>
    <t>Rother District Council</t>
  </si>
  <si>
    <t>OP granted as part of wider scheme, but since expired (RR/2012/1978/P). Precedent set. Allocated in DaSA Policy XXXX. Full Planning to be submitted end of year</t>
  </si>
  <si>
    <t>Yes: delays in planning process and procurement timescales</t>
  </si>
  <si>
    <t>SELEP has provisionally allocated £1.75m of Growing Places Fund low interest loan money. This will not be secured funding until approved by their Accountability Board and loan contracts signed. The original ask for funding was £3.5m which leaves a funding gap of £1.75m for this project. The £4.5m of local authority funding has been approved through governance processes for use of prudential borrowing.</t>
  </si>
  <si>
    <t>Objective 1: High quality new business space is desperately needed in the Bexhill area to enable companies to grow. With no significant light industrial development in the last 10 years space is limited and outdated, yet demand remains very strong, with average void rates of les than 1% in that time period. This development will enable the development of 429 homes, will create 133 jobs (net increase), and provide 20 jobs for new entrants into the workplace. 
Objective 2: The new development will be aiming for passive standard design and construction. Developments of this type are very few and far between in the East Sussex meaning that there is a significant shortage of local skills in this standard of construction. As part of the emerging Rother Environment Strategy we will be seeking to work with a range of local contractors, providing up-skilling and training opportunities to create better provision of ‘green’ construction skills in the local sector. RDC will undertaking this approach on all of our developments. This will better enable local private sector developers to access these skills ensuring that environmentally sustainable construction can be brought forward in a viable fashion across Rother and the wider East Sussex area. 
PIA 2: New high quality, sustainable, and flexible business space is much needed local infrastructure. The lack of available space is constraining the growth of emerging companies a range of niche areas, including local bespoke manufacturing (3D printing), medical industries, and the ultra-high vacuum industries. 
PIA 3: The provision of quality healthcare is critical to improving human capital. This development will transform the primary healthcare offer for 19,000 patients in Bexhill. It will also have the secondary affect of enabling better provision of tertiary healthcare services outside of a hospital environment. As outlined in objective 2, there is a focus on increasing local construction skills, particularly with smaller contractors in relation to high environmental standards.</t>
  </si>
  <si>
    <t>19,000 patients served with improved healthcare</t>
  </si>
  <si>
    <t>5.8:1</t>
  </si>
  <si>
    <t>Eastbourne Bandstand</t>
  </si>
  <si>
    <t>Works to redevelop the Bandstand to create additional economic opportunities. Initial major capital works to address condition needs (subject of this bid) prior to widescale redevlopment of adjacent areas to redevelop the Bandstand.</t>
  </si>
  <si>
    <t>Eastbourne Borough Council</t>
  </si>
  <si>
    <t>BN21 3AD</t>
  </si>
  <si>
    <t>Listed building consent will need to be put in place for major works. 3 month lead in time.</t>
  </si>
  <si>
    <t>Obtaining listed building consent</t>
  </si>
  <si>
    <t>The initial major works will enable the Council to bring the property back into use, creating additional arts and entertainment space on the South Coast and safeguarding jobs (1 in 4 jobs in Eastbourne is tourism-related). The venue is hugely popular attracting over 50,000 visitors a year.</t>
  </si>
  <si>
    <t>The Curzon Cinema</t>
  </si>
  <si>
    <t>Redevelopment of historic cinema in Eastbourne town centre for multi-purpose arts centre and complex that will breathe new life into the local night-time economy. The Curzon is a much-loved local landmark.</t>
  </si>
  <si>
    <t>BN21 3EU</t>
  </si>
  <si>
    <t>Will need to be secured once property Due Diligence complete - est. 3 month lead in time</t>
  </si>
  <si>
    <t>Funding has yet to be committed - project will be unviable without additional grant funding</t>
  </si>
  <si>
    <t>The Curzon will deliver a new multi-purpose arts venue to support the growth of Eastbourne's burgeoning creative and arts sector. It will deliver substantial new jobs and bring an under-used building back to life, helping to stimulate footfall and activity within the town centre.</t>
  </si>
  <si>
    <t>Food Street</t>
  </si>
  <si>
    <t>Bringing into use 5 refurbished commercial units as part of an enhanced commercial offer in the Town Centre. The project will be undertaken in conjunction with wider pedestrianisation to create a new food and drink destination.</t>
  </si>
  <si>
    <t>BN21 3DE</t>
  </si>
  <si>
    <t>Council unable to confirm funding availability at this time until govt support is confirmed to help address loss of income as a result of CV-19 impacts.</t>
  </si>
  <si>
    <t>The funding will help create an exciting new food and drink destination. Initially focusing across 5 refurbished commercial units, the funding will bring vacant units back into use, creating additional employment opportunities and supporting regeneration of the local economy. Part of 1st phase of up to 22 units of at risk businesses plus indirect benefits / support for nearby hospitality and cultural businesses (safeguarded)</t>
  </si>
  <si>
    <t>Bedfordwell Road</t>
  </si>
  <si>
    <t>The development of commercial space as part of the refurbishment of a victorian pump house which is part of a wider scheme to deliver 13 apartments within the pump house and a further 83 new build homes for sale, shared ownership and affordable rent on adjoining brownfield land.</t>
  </si>
  <si>
    <t>BN21 2BQ</t>
  </si>
  <si>
    <t>Anticipated by Jan 2021</t>
  </si>
  <si>
    <t>No - but anticipate at least 85% complete</t>
  </si>
  <si>
    <t>Delivery of a key edge-of-town-centre site that will provide new incubator space for small businesses, alongside new homes that will drive town centre footfall and housing affordability for the local community</t>
  </si>
  <si>
    <t>Delivery of wider Bedfordwell Road scheme incl. 83 further residential units</t>
  </si>
  <si>
    <t>Restoring the Glory of the Winter Garden</t>
  </si>
  <si>
    <t>Restore the Winter Garden, a historic Grade 2 listed Victorian pavilion, to its former glory as a cultural destination of regional importance that supports and enhances Eastbourne’s year round visitor economy, establish new higher value markets e.g. live music and generate an additional £1m uplift to the local economy.</t>
  </si>
  <si>
    <t>BN21 4BP</t>
  </si>
  <si>
    <t>-</t>
  </si>
  <si>
    <t>Project will create new facilities to diversify the conference and events offer in Eastbourne, helping to sustain the visitor economy and generating significant economic uplift</t>
  </si>
  <si>
    <t>Additional economic impact of £1m pa</t>
  </si>
  <si>
    <t>2.32 (adjusted)</t>
  </si>
  <si>
    <t>10% optimism bias; 3.5% annual discount rate</t>
  </si>
  <si>
    <t>High outputs relative to funding ask. Significant increased spending in local economy, as well as reduction in ongoing maintenance costs. Post-Covid, supporting the visitor economy to recover is critical for Eastbourne's future</t>
  </si>
  <si>
    <t>Creative Hub, 4 Fisher Street, Lewes</t>
  </si>
  <si>
    <t>Conversion of a vacant building into a new co-working hub and café. The new hub will include touch down, short occupation and longer term leased office space for the creative industry. Initial phase of works due to complete Winter 2020.</t>
  </si>
  <si>
    <t>BN7 2DG</t>
  </si>
  <si>
    <t>Unlikely to be required</t>
  </si>
  <si>
    <t>Funding committed by operator</t>
  </si>
  <si>
    <t>The project will provide much needed additional co-working space in the centre of Lewes Town, supporting new business growth and enterprise.</t>
  </si>
  <si>
    <t>The Community Kitchen</t>
  </si>
  <si>
    <t>Conversion of the lower ground floor of a former supermarket building into a community focal point, supporting deprived communities as well as driving new town centre footfall</t>
  </si>
  <si>
    <t>BN9 9QP</t>
  </si>
  <si>
    <t>Expected Jan 2021 - only Change of Use required and positive informal discussions with Planners</t>
  </si>
  <si>
    <t>Other public funding only as part of Future High Street Fund. This project is an extension to a FHSF bid submitted for Newhaven Town Centre (value £7.5m+)</t>
  </si>
  <si>
    <t>Delivery of a community kitchen and workspace will augment existing town centre revitalisation and provide a showcase for local food producers - ensuring sustainable local food economies</t>
  </si>
  <si>
    <t>Community education and meeting facilities</t>
  </si>
  <si>
    <t>Public, Maritime &amp; Sustainable Technology Hub, UTC, Newhaven</t>
  </si>
  <si>
    <t>Conversion of the former UTC@harbourside building into an education-led skills training centre with commercial workspace for SME's specialising in the marine sector. The proposals also include new office space for Lewes District Council &amp; Newhaven Town Council.</t>
  </si>
  <si>
    <t>BN9 0DF</t>
  </si>
  <si>
    <t>Funding is anticipated to come from Lewes District Council, Newhaven Town Council and Newhaven Enterprise Zone, but this has yet to be finalised.</t>
  </si>
  <si>
    <t>Repurposing the redundant UTC building will bring this key strategic site back into life and support delivery of the Newhaven Enterprise Zone through provision of a specialist maritime and sustainable technologu hub. This will support transition from a low value economy to a new and higher value economic role, encouraging collaboration and engagement between industry, students and the community. It will facilitate the exchange of ides and stimulate a dynamic entrepreneurial environment locally.</t>
  </si>
  <si>
    <t>1,207sqm of office space for public sector partners incl. LDC and NTC</t>
  </si>
  <si>
    <t>Riding Sunbeams - Solar Railways</t>
  </si>
  <si>
    <t>Direct connection of solar renewable energy to power traction railways. Developed through Innovate UK with Network Rail and now entering advanced R&amp;D Stage to prove compliance, and commercial framework for scale procurement. Specific to Southern Region railways powered by third rail DC. £7.5m project is for £3m R&amp;D and £4.5m build out first commercial scale project.</t>
  </si>
  <si>
    <t>East Sussex, Kent and Hampshire</t>
  </si>
  <si>
    <t>BN7 5AT (Lewes)</t>
  </si>
  <si>
    <t>N/A, No &amp; Yes</t>
  </si>
  <si>
    <t>Planning is not required for R&amp;D work on Network Rail land. However the solar renewable energy projects would require planning for 1MW trial sites. Additionally our site in Berwick, East Sussex has full planning permission.</t>
  </si>
  <si>
    <t>Commercial and power purchase agreements in place with Network Rail</t>
  </si>
  <si>
    <t xml:space="preserve">For other funding (inc in-kind) this project has been under development for 3 years to date, with multi sector support. Network Rail providing resource. Possible Community Finance options (third sector funding), </t>
  </si>
  <si>
    <t>Priority Interests: Green Recovery through opening up a new direct wire renewable energy market at the heart of the south east region as mentioned in our TriLEP Energy Strategy, and Innovation Ecosystem.</t>
  </si>
  <si>
    <t>2% + social impact fund focused on community environmental projects</t>
  </si>
  <si>
    <t>Hastings Town Centre - Harold Place Restaurant and Caffe (Option 1, preferred option)</t>
  </si>
  <si>
    <t>To redevelop the site for a restaurant operation (excluding fit out ) for a cost of up to £1.2m, subject to planning permission. The Council has marketed the site and has received acceptable heads of terms for a long lease from a relatively well known quality restaurant. It would provide for 2,200 square feet of accommodation for a restaurant  and kitchen on two floors. The creation of a restaurant type offering would provide further employment opportunities within the town as well as regenerating the area concerned.</t>
  </si>
  <si>
    <t>Hastings Borough Council</t>
  </si>
  <si>
    <t>TN34 1JA, Hastings Town centre, next to Jempsons Bakery</t>
  </si>
  <si>
    <t>Designs completed to concept stage and subject to discussion with restaurant user. Full planning application will be submitted in Autumn 20 once funding is in place.</t>
  </si>
  <si>
    <t xml:space="preserve">Yes </t>
  </si>
  <si>
    <t>HBC owned site and currently vacant. Have had  corporate ambitions to bring the site back into use asap.</t>
  </si>
  <si>
    <t>Development will follow our current planning guidelines which requires the building to adopt all climate mitigation actions in the design. The creation of a restaurant type offering would appear to be most financially viable proposal received and one which can provide further employment opportunities within the town as well as regenerating the area concerned.</t>
  </si>
  <si>
    <t>Hastings Town Centre - Harold Place Public Realm Improvements (Option 2)</t>
  </si>
  <si>
    <t>It is aiming to improve the quality of the streetscape by creating a vibrant indoor/outdoor market piazza space to encourage small/micro food and/or creative businesses to base themselves here. Offering different shopping experiences for customers, supporting our ambition for a multi-faceted town centre where people will come to do more than visit high street retail. As an alternative option to the proposed restaurant above - the project will build covered incubator units in a redundant space in Hastings Town Centre.</t>
  </si>
  <si>
    <t>The proposals have been completed to RIBA 3 (pre-planning advice taken on board with the proposed design). Pre-planning advice sought and influence designs. Designs and costings completed to RIBA3. Full planning will be submitted once funding is in place (Oct 20).</t>
  </si>
  <si>
    <t>The project will address Hastings' need for micro units with easy-in, easy-out tenancies to allow flexibility for start-ups, micros and those needing formal business space. It is assumed the space will create circa 15 jobs in the first instance with a number of indirect via the build</t>
  </si>
  <si>
    <t>TBA</t>
  </si>
  <si>
    <t>Hastings Town Centre Hotel Development</t>
  </si>
  <si>
    <t>The construction of a much needed quality hotel within the main town centre. This will assist with the night time economy and help close the severe shortage of affordable quality overnight accommodation within Hastings. This would be constructed on an existing HBC car park site.</t>
  </si>
  <si>
    <t xml:space="preserve">The hotel proposals have been developed with a end user in place. Considerable negotiations have taken place and development will proceed if funding is agreed and put in place. </t>
  </si>
  <si>
    <t>Cornwallis Street, Hastings</t>
  </si>
  <si>
    <t>Negotiations are continuing with a national hotel operator to utilise the site for development. The council will develop the site and initial design. Concept has been agreed and planning will be submitted as soon as funding is in place (by Autumn 2020)</t>
  </si>
  <si>
    <t>Whitbread Board Approval. Cabinet Approval - July 2020</t>
  </si>
  <si>
    <t>Within the Hastings Area Action Plan under the tourism section the significance of the importance of tourism to the local economy is noted. Para 3.66 states “There is a need to enhance the quality of visitor accommodation, facilities and attractions” This 80 bedroom hotel development would provide over 34,000 overnight bed stays per annum and provide 17 FTE jobs. It would help towards securing the economic sustainability of the town centre and the new office space created.</t>
  </si>
  <si>
    <t>Observer Building, Hastings - phase 2 (option A)</t>
  </si>
  <si>
    <t>After 35 years of dereliction the project is now perfectly positioned to make progress rapidly. Everything is ready for a community-led scheme by a locally-rooted developer with a visible track record (Rock House), a strong professional team and significant community support. The regeneration of a unique historic asset into homes, workspace, leisure and education uses is welcome. The building has long been a drag on the local economy, this project will make it a catalyst. The social value approach means the renovation will not just add jobs, business space and training but will respond to emerging community needs with great agility, even in the meanwhile.</t>
  </si>
  <si>
    <t>GPF/LGF</t>
  </si>
  <si>
    <t>TN34 1DT</t>
  </si>
  <si>
    <t>Awaiting decision expected Sept 20. Favourable pre-app advice and strong community support evidenced - please see attached supporting assessement letter from planning consultatnts</t>
  </si>
  <si>
    <t>(Applies to both A and B project versions) The project provides significant jobs, both during construction and operationally. It brings a derelict building into productive use to support economic recovery and regrowth, including space and support for new and re-start businesses. As a result of the sustainability measures incorporated into the development and the proposed construction details and U-Values to all thermal elements, high levels of energy efficient lighting and a low air permeability rating. The CO2 savings from energy efficiency measures equate to a 20.67% reduction in CO2 emissions over the baseline resulting in a reduced carbon emission of 149 Tonnes CO2/year. The building is critical to Hastings Town Centre, and especially to the immediate area which has great potential to support town centre revival. The project provides both physical infrastructure and human capital in the innovative work of the 'ecosystem' team that delivers micro-enterprise business support and community engagement. The project proposes a high level of digital connectivity, building on the track record at Rock House and their work with Isolation Station Hastings. It is anticipated that the building will be used for live-streaming of events and activities, as part of a blended physical/digital offer.</t>
  </si>
  <si>
    <t>(Applies to both A and B project versions) Monetised economic benefits comprise:
(a) Land Value Uplift (LVU) - a 3 year acceleration  of net direct commercial and residential LVU achieved through OB delivery. LVU analysis includes allowances for displacement (25%) and reporting in NPV terms.
(b) Labour Supply Impacts (LSI) - monetised effects on Labour Supply Impacts (LSI), comprising the potential welfare-related GDP returns expected through labour force re-entrants. Again, an acceleration and a small uplift in LSI impact potential is assessed and reported in NPV terms.
Economic costs, reported in NPV terms, comprise:
(a) MHCLG grant request.
(b) Opportunity / interest cost associated with SELEP GPF loan commitments (interest rate at 2% pa).
Economic impact and costs associated with CHART / HAZ contributions to the scheme are treated as 'deadweight' within the VfM tests.</t>
  </si>
  <si>
    <t>(Applies to both A and B project versions) Scheme potential to accelerate OB delivery by 3 years, with associated non-monetised Job, GVA and upskilling impacts, alongside monetised LSI and LVU results. The scheme has potential to support 166 gross FTE jobs (75 net to SELEP and excluding those associated with CHART/HAZ commitments). The net FTE jobs will support around £27m in net cumulative GVA impacts within the SELEP economy (£20m in GVA at NPV) and enable support provision to around 90 entrepreneurs and start-up businesses locally. Wider scheme role in targeted regeneration benefiting economically deprived communities in Hastings.</t>
  </si>
  <si>
    <t>Observer Building, Hastings - phase 2 and 3 (option B)</t>
  </si>
  <si>
    <t>As above (option A). This option (option B) will take the project much future including preparing the residential floors for fit-out.</t>
  </si>
  <si>
    <t>Charleston - Entry Access Improvement</t>
  </si>
  <si>
    <t>To widen and resurface the access track to Charleston, an artists’ house and studio museum of international significance in the heart of the South Downs National Park, home to the renowned Charleston Festival. In 2018 Charleston undertook a £7.5m capital uplift, resulting in a doubling of audience numbers in 2019 and 20% increase in turnover, with a local economic impact of £1.4m. However, the poor condition of the access track is discouraging repeat visitors and is a barrier to growth. By widening the track, this project will also create new dedicated access for cyclists.</t>
  </si>
  <si>
    <t>Charleston, Firle (East Sussex County Council)</t>
  </si>
  <si>
    <t>BN8 6LL</t>
  </si>
  <si>
    <t>Not applicable to this project</t>
  </si>
  <si>
    <t xml:space="preserve">£30k is own funds. £100k is combination of pro bono support and contributions from charitable trusts and foundations. </t>
  </si>
  <si>
    <t>The project supports green recovery with enhanced/safer access to Charleston including NEW cycle access and reduced incidence of car damage (burst tyres etc), enabling the full potential of the recently completed capital uplift project to be met, through an extended events and festival programme reaching local/international audiences. It will encourage repeat visits and draw in increased visitors by bike, building on the developing A27 Lewes-Eastbourne cycle route due to be delivered by Highways England and onward access into the National Park. Cyclists will be benefit from free access to visitor facilities (toilets, bike repair facilities, garden access). The project will enhance Charleston’s significant local economic impact.</t>
  </si>
  <si>
    <t>600 metres improved vehicular access and new cycle access created.</t>
  </si>
  <si>
    <t>Planned extended C-19 closure to Spring 2021 to undertake essential exterior works. Completing this project during closure will remove requirement for temporary visitor access, thus reducing costs.</t>
  </si>
  <si>
    <t>Investment of £300k in this road widening and cycle path project would deliver an immediate ROI of 367% through the economic impact of Charleston's visitors to the local area (based on economic impact of £1.4m in 2019).</t>
  </si>
  <si>
    <t>Egrets Way - Phase 6: Rise Farm to Rodmell</t>
  </si>
  <si>
    <t>The Egrets Way is an off road shared use path between Lewes and Newhaven. More than 10km long, its construction has been delivered in phases, over the last 9 years. As each phase opens, it attracts more users, particularly cyclists away from the busy A26 trunk road and C7 secondary route. Construction of Phase 5, a 1.5km section, is scheduled for completion in 2020/21. This funding will allow us to deliver phase 6, comprises 4.05km of the 10.9km route, and when completed will leave only an 800m on- road section (phase 7) along the C7 to be addressed via an appropriate highways intervention. The Egrets Way path is identified as a priority in both the SDNPA Cycling and Walking Strategy and ESCC draft LCWIP.</t>
  </si>
  <si>
    <t xml:space="preserve">Yes - £719k bid under consideration through Highways England Designated Funds. </t>
  </si>
  <si>
    <t>Lewes-Rodmell (East Sussex County Council)</t>
  </si>
  <si>
    <t>Rural infrastructure - Lewes end, closest postcode BN7 3PR</t>
  </si>
  <si>
    <t xml:space="preserve">Low risk - obtaining landowner permission for surfacing to 0.95km section of route. </t>
  </si>
  <si>
    <t xml:space="preserve">Awaiting decision on £212k CIL application, South Downs National Park Authority. Expected to be successful. </t>
  </si>
  <si>
    <t>Supporting green recovery with a new 4.05km off-road route, extending the existing Egrets Way for non-motorised commuting, utility and recreational journeys, including benefitting those wishing to avoid public transport due to COVID-19 and providing new interest for holidaymakers/day visitors. During COVID-19 user volumes on the existing Egrets Way have more than doubled. There is a high possibility of this volume being sustained post-COVID-19 when the extension is completed, complementing recovery work in Lewes and Newhaven to enhance cycle/walking access. The project will deliver year-round improved access to amenities/visitor attractions in and around the lower Ouse Valley, indirectly supporting job creation – e.g. cycle hire.</t>
  </si>
  <si>
    <t>4.05km new shared use path created.</t>
  </si>
  <si>
    <t>We have used the cycle count data from both the Egrets Way and the Centurion Way paths to assess the benefits of Phase 6 using the AMAT tool: This toolkit allows scheme promoters to carry out an appraisal for a cycling and walking scheme following guidance from WebTAG unit A5-1. This is an appropriate tool to use in this instance as no other transport modes are being modelled. The BCR range was 1.55 – 2.67, we consider these to be conservative estimates as we have not attempted to predict the build-up of economic benefits that would ensue in terms of increased visitor spend in the area once the whole route is completed, including connections with 3 railway stations, the ferry port of Newhaven Harbour with its connection to Dieppe and the Avenue Verte, and the added  attractiveness of the all-ability nature of the route which will generate new and less experienced cyclists.</t>
  </si>
  <si>
    <t>Trip attractors and generators for the route include the two towns of Lewes and Newhaven. Both are centres for employment and education. As an historic market town in the South Downs National Park, Lewes also attracts significant levels of tourism while the port of Newhaven is an entry point for visitors from the continent including cyclists riding the Avenue Verte (Paris – London) cycle route. Non-monetised benefits include return on social investment such as improved health outcomes and mental wellness.</t>
  </si>
  <si>
    <t>Seven Sister Country Park Visitor Infrastructure Uplift</t>
  </si>
  <si>
    <t>Seven Sisters Country Park - 280ha of rolling chalk downland, iconic coastline and wetlands, just outside Eastbourne - is run-down, with a very limited engagement and retail offer. The barn used as a welcome point is closed from October-April and has poor accessibility. This project represents comprehensive refresh of the visitor offer. It will allow us to open 364 days per year, showcase products from local producers and makers, signpost visitors to local attractions and businesses and provide an accessible welcome for visitors with year-round events programme. Income generated will be re-invested in the ongoing landscape protection and supporting a vibrant rural economy.</t>
  </si>
  <si>
    <t>Full bid to the RDPE Growth Fund being submitted for the August Deadline for part of the project (£75k)</t>
  </si>
  <si>
    <t>Exceat, Seaford (East Sussex County Council)</t>
  </si>
  <si>
    <t>BN25 4AD</t>
  </si>
  <si>
    <t>Secretary of State Approval for the Transfer of the Site from ESCC to SDNPA.</t>
  </si>
  <si>
    <t xml:space="preserve">Objective1 –Create 6 jobs in the rural economy. Allow us to open the visitor centre 364 days per year and provide opportunities for local producers to have a 'shop window' in our new retail area. Objective2 – Carbon neutral development, with income generated used to support the local heritage and landscape, including SSSI Chalk Grassland, Cuckmere Haven and the Iconic Seven Sisters. By improving information and signposting at the site and providing extensive and engaging events year-round (such as our February Dark Night Skies Festival) we will extend the Tourist season, encouraging visitors to spend locally and stay longer. </t>
  </si>
  <si>
    <t>Opening increased to 364 days per year (currently May-Sept only)</t>
  </si>
  <si>
    <t>Net Present Value positive of £902,000 over 20 years excluding residual value</t>
  </si>
  <si>
    <t>Centre Court, Devonshire Park, Eastbourne</t>
  </si>
  <si>
    <t>Outdated office building to be replaced with a new larger building on the same site. The new offices will be of a high specification, provide 1,165 sq.m NIA, and offer flexible space which can be occupied as a whole or sub-divided into suites starting from 83 sq.m NIA. Sustainable town centre location, with an existing established arts &amp; culture and tourism &amp; leisure offer. Sustainable growth is at the heart of the build programme and building spacification with low and zero carbon technologies and materials to give low maintenance and low energy cost solution.</t>
  </si>
  <si>
    <t>Yes, Growing Places Fund Round 3</t>
  </si>
  <si>
    <t>BN21 4JJ</t>
  </si>
  <si>
    <t>Design ready to submit for planning but halted due to COVID-19.
From funding approval will take 2-3 weeks for planning application to be submitted and then the usual time frame for planning to be approved</t>
  </si>
  <si>
    <t>Addresses immediate need for modern town centre office space arising from losses to residential. Trend likely to continue as Eastbourne has a shortage of housing sites. Helping to stimulate economic growth by kick-starting the local office based market by bringing forward this scheme at a time when the private sector will not contemplate speculative office development in East Sussex. Flexible design to cater for wide range of occupiers from small businesses and start-up companies to existing successful businesses looking to trade-up to better quality premises and/or for move-on space to grow their businesses, or to companies looking to relocate to Eastbourne from other areas. Add to and complement the existing mixed use offer namely arts &amp; culture, tourism &amp; leisure, conference trade and international sports centre. This location will prove attractive to businesses that operate within those sectors as well as the general office market.</t>
  </si>
  <si>
    <t>Commerical Land Value Uplift - £2.60m net (£2.43m NPV). Welfare-related Labour Supply Impacts - £3.72m net (£2.89m NPV). Associated employment- related GVA returns to SELEP economy from construction and operational employment gains.</t>
  </si>
  <si>
    <t>1.54 : 1</t>
  </si>
  <si>
    <t>£3,407,005 NPV</t>
  </si>
  <si>
    <t>£5,313,054 NPV</t>
  </si>
  <si>
    <t>Monetisation of impacts completed in line with HMT Green Book. Impact inclusions include: Net Commercial LVU at NPV - completed in line with MHCLG Appraisal Guide principles, including accounting for current LV's and an allowance for displacement at 25%. Net Labour Supply Impacts at NPV - completed in line with WebTAG principles. Monetisationof welfare-related componant for a small (15%) proportion of future gross FTE operational jobs that could be filled by residents induced into employment. Real Term costs include removal of general inflation (2% pa) and application of 3.5% discount rate to arrive at NPV estimates.</t>
  </si>
  <si>
    <t>The project will see the demolition of an existing and now aged 1980s office building to make way for new modern office provision at Devonshire Park in Eastbourne. The existing building comprises 330 sqm of EBC owned office space that is currently used to deliver Council administration services. These services will be better delivered from other Eastbourne Council premises and clearing the site will enable around 1,165 sqm Net Internal Area (NIA) of new modern B1a office space to be delivered in a highly desirable area of Eastbourne. The project would otherwise not be progressed and the counterfactual position is that existing activities would in all likelihood continue on the site in the absence of the project. Through the project, the existing site activities will be relocated to other Council premises and these are therefore treated as ‘deadweight’ within the assessment. All impacts claimed by ‘unlocking’ the growth opportunity in Eastbourne are therefore wholly additional. Alongisde monetisation of LVU and LSI effects, the project has significant potential to bring employment gains and associated GVA returns locally. The project therefore represents an immediate reponse to enable economic recovery from Covid-19 in Eastbourne.</t>
  </si>
  <si>
    <t>Fast Tack Business Solutions for the Hastings Manufacturing Sector</t>
  </si>
  <si>
    <t>4,000 sq.m GIA of Class B1/B2 Industrial accommodation designed to be occupied as a whole, or sub-divided into units from 150 up to 1,000 sq.m. Situated in an established industrial location with good transport links. Addresses immediate need for modern manufacturing space due to supply shortage and outdated existing stock. Sustainable growth is at the heart of the build programme and building spacification with low and zero carbon technologies and materials to give low maintenance and low energy cost solution.</t>
  </si>
  <si>
    <t>North Queensway Innovation Park, Queensway, St Leonards on Sea, East Sussex</t>
  </si>
  <si>
    <t>Hastings has a higher than average level of employment in the manufacturing sector and the scheme will benefit the local market place, help to attract new businesses and provide move-on and growth space for local businesses. Supports future increased manufacturing activity and help bring supply chains on-shore. Helping to stimulate economic growth by kick-starting the local manufacturing sector by bringing forward this scheme at a time when the private sector will not contemplate speculative development. Manufacturing sectors respresented locally who will be able to benefit from this scheme include electronics, defence, aerospace, vacuum pump technologies, automotive and environmental technologies.</t>
  </si>
  <si>
    <t>Commerical Land Value Uplift - £3.34m net (£3.23m NPV). Welfare-related Labour Supply Impacts - £4.44m net (£3.45m NPV). Associated employment- related GVA returns to SELEP economy from construction and operational employment gains.</t>
  </si>
  <si>
    <t>1.55 : 1</t>
  </si>
  <si>
    <t>£4.308,696 NPV</t>
  </si>
  <si>
    <t>Monetisation of impacts completed in line with HMT Green Book. Impact inclusions include: Net Commercial LVU at NPV - completed in line with MHCLG Appraisal Guide principles, including accounting for current LV's and an allowance for displacement at 25%. Net Labour Supply Impacts at NPV - completed in line with WebTAG principles. Monetisation of welfare-related componant for a small (15%) proportion of future gross FTE operational jobs that could be filled by residents induced into employment. Real Term public costs include removal of general inflation (2% pa) and application of 3.5% discount rate to arrive at NPV estimates.</t>
  </si>
  <si>
    <t>The approach to monetisation of impact streams for inclusion in BCR test is also consistent with MHCLG Appraisal Guide and DfTs WebTAG methodologies. Monetisation of two impact streams (net LVU and LSI) are carried forward into the BCR calculation. The project would otherwise not be progressed and the counterfactual position is that existing activities would in all likelihood continue on the site in the absence of the project. Through the project, the existing site activities will be relocated to other Council premises and these are therefore treated as ‘deadweight’ within the assessment. All impacts claimed by ‘unlocking’ the growth opportunity in East Sussex are therefore wholly additional. Alongisde monetisation of LVU and LSI effects, the project has significant potential to bring employment gains and associated GVA returns locally. The project therefore represents an immediate reponse to enable economic recovery from Covid-19 in East Sussex.</t>
  </si>
  <si>
    <t xml:space="preserve">North East Bexhill Infrastructure </t>
  </si>
  <si>
    <t>The provision of mains foul sewerage infrastructure for the development of 51,486 sqm (NIA) of employment floorspace and incorporation of additional pipeline and pumping capacity for additional pipeline capacity for larger strategic expansion including 1500 homes. This scheme represents a reduced scope version of the strategic drainage project previously submitted to SELEP under the Growing Places Fund round 3, the scope has been reduced to create a project focused on the economic benefits of providing a mains foul sewerage connection to the largest sites allocated for employment use development in East Sussex, and benefits from work carried out on the larger scheme.</t>
  </si>
  <si>
    <t>Yes, Growing Places Fund Round 3 (varied scheme)</t>
  </si>
  <si>
    <t>TN39 5ES</t>
  </si>
  <si>
    <t>We Believe the project would fall within the scope of permitted development rights held by statutory undertakers</t>
  </si>
  <si>
    <t>This scheme adresses critical infrastructure shortages within the North East Bexhill Urban Extension allowing employment space to be delivered and would incorperate linkages required to facilitate a wider stratgic foul drainage system for major housing allocations in the area. It is estimated that net job creation enabled by development folling on from the scheme would be in the order of 2,072 Jobs (Net FTE). The scheme would also have economic and environmental advantages through facilitating the connection of a number of existing commecial properties in the area currently served by septic systems to mains drainage improving access to infrastructure for these businesses and reducing thier environmental impact by removing reliance on septic systems.</t>
  </si>
  <si>
    <t>Commerical Land Value Uplift - £40.4m net (£35.8m NPV) achieved with the project. A three year acceleration will bring +£2.38m of net LVUs at NPV when applying discount rates. Welfare-related Labour Supply Impacts - £110.2m net (£78.3m NPV). A three year acceleration of impacts will bring £6.87m of net LSI at NPV when applying discount rates. Associated employment- related GVA returns to SELEP economy from construction and operational employment gains.</t>
  </si>
  <si>
    <t>15.41 : 1</t>
  </si>
  <si>
    <t>£9,247,851 NPV</t>
  </si>
  <si>
    <t>Monetisation of impacts completed in line with HMT Green Book. Impact inclusions include: Net Commercial LVU at NPV - completed in line with MHCLG Appraisal Guide principles, including accounting for current LV's, an allowance for displacement at 25% and an assumption regarding a three year acceleration of LVUs. Net Labour Supply Impacts at NPV - completed in line with WebTAG principles. Monetisation of welfare-related componant for a small (15%) proportion of future gross FTE operational jobs that could be filled by residents induced into employment, with a three year acceleration of LSI effects. As the drawdown of funds would be in the current year, not adjustments to cost estimates have been made to factor in any removal on inflation or discounting. Current estimates are in effect already in real terms.</t>
  </si>
  <si>
    <t>The approach to monetisation of impact streams for inclusion in BCR test is consistent with MHCLG Appraisal Guide and DfTs WebTAG methodologies. Monetisation of two impact streams (net LVU and LSI) are carried forward into the BCR calculation. The project would otherwise be funded through Southern Water funds, but due to its current pipeline of projects it cannot commit to funding the project at present. A prudent view would be that without investment, the project would be delayed by three years, with associated delays to employment site delivery and economic outcomes. Over this timeframe, there is a real risk of job losses within the manufacturing sector locally, largely owing to a lack of suitable premises and the current accomodation offer reaching the end of its usable lifecycle. This threat is exacerbated by the current Covid 19 induced lockdown and there is a pressing need to not only safeguard these important jobs locally, but also to increase employment capacities in the Bexhill area to redress wider structural challenges already present within the local labour market. Alongisde monetisation of accelerated LVU and LSI effects, the project has significant potential to bring employment gains and associated GVA returns locally. The project therefore represents an immediate reponse to enable economic recovery from Covid-19 in the Hastings and Bexhill area.</t>
  </si>
  <si>
    <t>Renewables East Sussex</t>
  </si>
  <si>
    <t>Solar PV and battery storage on 10 public sector buildings</t>
  </si>
  <si>
    <t>BN21 1SL, BN27 2JZ, BN23 8BH, TN38 9BG, TN22 1QL, TN21 0UP, TN6 1RH, BN27 3UW, BN10 8BL, BN22 0UT</t>
  </si>
  <si>
    <t>Planning under permitted development rights</t>
  </si>
  <si>
    <t>Subject to detailed surveys (eg. roof structure)</t>
  </si>
  <si>
    <t>Will protect jobs by supporting local businesses that supply, install and/or maintain solar PV equipment and storage batteries, as well as ancillary services, and will deliver measurable reduction in carbon emissions.</t>
  </si>
  <si>
    <t xml:space="preserve">Reallocation of Eastbourne Ring Road </t>
  </si>
  <si>
    <t>Relocation of Eastbourne town centre Ring Road to The Avenue and Cavendish Place. Optioned by local key stakeholders in 2018 and 2019 as part of a wider masterplan of pipeline schemes for Eastbourne town centre. This will support improved movememnt and access into the town centre providing more opportunities for pedestrians and cyclists and reducing through-traffic, thereby enabling existing Ring Road to be used for local access traffic. Relocation of Ring Road will support the unlocking of a wider masterplan of town centre improvement schemes.</t>
  </si>
  <si>
    <t xml:space="preserve">Eastbourne </t>
  </si>
  <si>
    <t>BN21</t>
  </si>
  <si>
    <t>Potential amendments to existing TROs</t>
  </si>
  <si>
    <t>Relocation of Ring Road will provide an alternative route to traffic coming into the town centre. The scheme will build upon exsisting pedestrianisation projects (LGF Eastbourne Town Centre Movement &amp; Access Package Phases 1 and 2) and forms the next stratgic step to unlocking further movement and access improvements within the town centre, supporting the wider retail, lesiure and service industry of the town. The scheme will also support decarbonisation aims by providing greater opportunity for walking and cycling.</t>
  </si>
  <si>
    <t xml:space="preserve">Eastbourne Memorial Roundabout </t>
  </si>
  <si>
    <t>Reconfiguration of Memorial Roundabout in Eastbourne town centre to slow vehicular traffic and encourage more effective distribution, improve public realm and pedestrian access into the town centre. Optioned by local key stakeholders in 2018 and 2019 as part of a wider masterplan of pipeline schemes for Eastbourne town centre.</t>
  </si>
  <si>
    <t>The project will improve pedestrian safety, lowering vehicle speeds whilst creating better public realm enhancements alongside sustainable walking and cycling opportunities. The improvement to pedestrian connectivity will build on a wider masterplan of stakeholder led town centre schemes seeking to support the local economy and secure the future prosperity of the town centre.</t>
  </si>
  <si>
    <t xml:space="preserve">Langney Road to Trinity Trees </t>
  </si>
  <si>
    <t>Extending the upgrade of materials from Langney Road to Trinity Trees, continuing LGF investment made in the SELEP LGF Eastbourne Town Centre Movement &amp; Access Package. Supporting local businesses and service sectros along the main high street in Eastbourne. Offering a multi-functional civic space that will supports the wider master plan of citizen-led scheme options for the town centre.</t>
  </si>
  <si>
    <t>BN21 3NF</t>
  </si>
  <si>
    <t>Potential supply chain (materials and labour) and redevelopment of town centre vacant sites along Terminus Road.</t>
  </si>
  <si>
    <t>Continuing investment to modernise and improve Eastbourne town centre. Creating greater priority and accessibility for pedestrians along the middle section of the town centre’s Terminus Road corridor. The scheme will create a civic space that continues the character, vibrancy and palette of materials used in the Eastbourne Town Centre Movement &amp; Access Package. Will ensure that Eastbourne will become a prosperous town centre where people live, shop, use services, and spend their leisure time, but will also help to secure the future of the high street and the retail,  food and multi-purpose businesses sectors that support the town’s local economy.</t>
  </si>
  <si>
    <t>Essential building maintenance</t>
  </si>
  <si>
    <t xml:space="preserve">New project to tackle backlog building maintenance issues within the ECC core estate (ie excluding Schools).  The annual budget available to deliver this programme is insufficient to tackle backlog issues, resulting in the achievement of a low average condition rating for the core estate. Bullet investment in the programme will allow a large number of issues to be addressed and the programme to catch up to a degree. </t>
  </si>
  <si>
    <t>Principal Contractor in place to deliver under existing long term contract.</t>
  </si>
  <si>
    <t>Funding to be received by 01/09/2020</t>
  </si>
  <si>
    <t>- Jobs will be created during the works phases of any projects delivered.
- Green objectives will be targeted for any CAPITAL maintenance works undertaken. All new projects seek improved environmental outcomes compared to existing.
- Many ECC assets are within town and city centre locations, improvements to these facilities will deliver benefits.
- the physical ECC infrastructure will be improved and will have resulting impacts on the local economy.
- Digital connectivity is a key consideration with any CAPITAL improvements on the core estate.</t>
  </si>
  <si>
    <t>Zero value assumed for contingency (as this can be managed as a programme rather than one specific delivery). Optimism assumption also zero on the basis the cost of works through an existing defined procurement route can me manged at that value.</t>
  </si>
  <si>
    <t>Unquantified financial benefit of addressing inefficient components of buildings eg inefficient boilers, heating systems, reducing need for expensive reactive maintenance. Additional funding to move away from reactive emergency programme and to operate fully a forward maintenance plan. A 2016 condition review informed £11m of the Estate at risk of critical failure and a further £53m in poor condition by way of context, noting that because funding levels have not increased in the intervening period that these levels may be assumed still.</t>
  </si>
  <si>
    <t>Essential school building maintenance</t>
  </si>
  <si>
    <t xml:space="preserve">New project to tackle backlog building maintenance issues within the Schools estate.  The annual budget available to deliver this programme is insufficient to tackle backlog issues, resulting in the achievement of a low average condition rating for the schools estate. Bullet investment in the programme will allow a large number of issues to be addressed and the programme to catch up to a degree. </t>
  </si>
  <si>
    <t>Jobs will be created during the works phases of any projects delivered.
- Green objectives will be targeted for any CAPITAL maintenance works undertaken. All new projects seek improved environmental outcomes compared to existing.
- Many schools are located within town and city centre locations, improvements to these facilities will deliver benefits.
- the physical education infrastructure will be improved and will have resulting impacts on the local economy, potentially increasing out of hours usage by other groups.
- Digital connectivity is a key consideration with any CAPITAL improvements on the schools estate.</t>
  </si>
  <si>
    <t>Unquantified financial benefit of addressing inefficient components of buildings eg inefficient boilers, heating systems, reducing need for expensive reactive maintenance. Additional funding to move away from reactive emergency programme and to operate fully a forward maintenance plan</t>
  </si>
  <si>
    <t>St Botolphs Roundabout, Colchester</t>
  </si>
  <si>
    <t>Integrated transport, urban realm and highway project to reduce severance and promote sustainable access to the town centre from the south of the town.</t>
  </si>
  <si>
    <t>Key component of meeting transport demand from Local Plan particularly for the Queen Street St Botolphs regeneration area  and stimulating active travel to address transport externalities such as severance, pollution and congestion.</t>
  </si>
  <si>
    <t>These schemes will result in an ongoing revenue maintenance pressure which is to be quantified and is unfunded. Optimism Bias of 10% has been applied to the present values within this submission. No information available on contingency provision.  No discounting.</t>
  </si>
  <si>
    <t xml:space="preserve"> Benefits – improved public realm, improved gateway to the town centre, improved walking and cycling links, improved setting for historic buildings. </t>
  </si>
  <si>
    <t>Maldon Southern Relief Road</t>
  </si>
  <si>
    <t>Highway realignment of A414 to support Local Plan, housing allocation</t>
  </si>
  <si>
    <t>Maldon</t>
  </si>
  <si>
    <t>NO</t>
  </si>
  <si>
    <t>Key component of meeting transport demand from Local Plan and stimulating active travel to address transport externalities such as pollution and congestion.</t>
  </si>
  <si>
    <t>Braintree, Springwood Drive Roundabout</t>
  </si>
  <si>
    <t>Springwood Drive Roundabout 
The proposed improvements to Springwood Drive Roundabout involve widening the roundabout in order to help relieve existing traffic congestion and accommodate future traffic growth. The proposals include:
• Enlarging the roundabout to improve capacity and accessibility
•Improving the geometry of the roundabout and adding lane markings to improve safety
•Adding an additional lane (dedicated left turn or straight ahead) on the southern approach to the roundabout (Pod’s Brook Road)</t>
  </si>
  <si>
    <t>Braintree</t>
  </si>
  <si>
    <t>Key component of meeting transport demand from Local Plan particularly for the Springwood Drive Commercial Area  and stimulating active travel to address transport externalities such as pollution and congestion.</t>
  </si>
  <si>
    <t>Reduced congestion, supports local businesses, unlocks future housing growth in North Braintree</t>
  </si>
  <si>
    <t>Brentwood, Warley Junction A127</t>
  </si>
  <si>
    <t xml:space="preserve">The A127/B186 Warley Junction scheme, which forms part of the A127 Network Resilience Package (A127/A132 Nevendon Interchange and Rayleigh Weir have already been delivered), is to address serious issues with_x000D_
•	Safety,_x000D_
•	Capacity, and;_x000D_
•	Congestion_x000D_
_x000D_
In summary, the junction is an accident black spot, it also cannot handle the level of traffic at peak times and this congestion tails back onto the A127 and congests J29 on the M25, which is in very close proximity. The scheme looks to improve these issues by: _x000D_
•	installing intelligent traffic signals, which manages the traffic safety and reduces congestion and helps capacity, and; _x000D_
•	widening the off-slip roads to allow dedicated left and right turn lanes onto the B186, increasing capacity, improving safety and reducing accidents. _x000D_
</t>
  </si>
  <si>
    <t>Maybe - but unlikely</t>
  </si>
  <si>
    <t>There is no funding and scheme was paused</t>
  </si>
  <si>
    <t>It allows for easy and safe access off and onto the A127. This will allow future business developments in the area.</t>
  </si>
  <si>
    <t>TBC - A prior business case based on prior cost and benefits gave a BCR of 3.66. This BCR figure was calculated in line with DFT methodology. At this time it has not been adjusted. The additional funding will increase the cost and therefore, reduce the overall BCR.</t>
  </si>
  <si>
    <t>There will be ongoing revenue maintenance implications linked to whole life costing, however, at this current time this is unable to be quantified and is unfunded. Current optimism bias assessment for this program 10% (only included in PV calculations), this will need to be factored into the revised BCR calculation. No information available on contingency allowance.</t>
  </si>
  <si>
    <t>Station Approach Braintree Station Access</t>
  </si>
  <si>
    <t>A number of improvements are proposed to enhance access to and from Braintree Rail Station as well as provide appropriate facilities for non-motorised users and local residents.  The Station Approach proposals include:
•Introduction of a one-way system from east to west along Station Approach to minimise conflict between road users (including buses, taxis and car park users)
•Additional non-motorised user access along Station Approach, including a contraflow cycle lane
•Enhanced urban environment, including five design options for a new pedestrianised area (to replace the existing bus turning circle) and new bus stop facilities beside the station</t>
  </si>
  <si>
    <t>yes</t>
  </si>
  <si>
    <t>no</t>
  </si>
  <si>
    <t>Key component of meeting transport demand from Local Plan and stimulating active and sustainable travel to address transport externalities such as pollution and congestion.</t>
  </si>
  <si>
    <t>Chelmsford City, 2 cycling and walking schemes</t>
  </si>
  <si>
    <t xml:space="preserve">Cycling and walking schemes, LCWIP route 1a and 2 </t>
  </si>
  <si>
    <t>Chelmsford</t>
  </si>
  <si>
    <t>NA</t>
  </si>
  <si>
    <t>TBC - Previous BCRs for cycling schemes have been generally shown by Government studies to return a BCR of between 4.7 and 6.1 (DfT Value for Money Assessment for Cycling Grants, August 2014)</t>
  </si>
  <si>
    <t>These schemes will result in an ongoing revenue maintenance pressure which is to be quantified and is unfunded. Optimism Bias of 5% has been applied to the present values within this submission. No discounting</t>
  </si>
  <si>
    <t>BCRs for cycling schemes have been generally shown by Government studies to return a BCR of between 4.7 and 6.1 (DfT Value for Money Assessment for Cycling Grants, August 2014)</t>
  </si>
  <si>
    <t>Tendring, Manningtree level crossing signals and improved access</t>
  </si>
  <si>
    <t>Manningtree is a busy station that attracts passengers from a  wide catchment area. The station is accessed via a narrow access road off a busy roundabout  adjacent to the Manningtree level crossing and low bridge leading to traffic congestion in the vicinity of the station. An MP taskforce has been established that is seeking to address access issues at the station and traffic congestion. Project to include -
1.	Introduction of traffic signals to control traffic flow at the low bridge.  
2.	A package of measures that improve access to the station; improved buss access, improved cycling and pedestrian access.</t>
  </si>
  <si>
    <t>Pipeline – a project proposal that has come forward via the MP led Taskforce but has not been through any of the formal processes included below.</t>
  </si>
  <si>
    <t xml:space="preserve">S106 funding held by TDC </t>
  </si>
  <si>
    <t>Key component of meeting transport demand from Local Plan and stimulating improved connectivity to job markets via rail travel.</t>
  </si>
  <si>
    <t>access to employment, education and training</t>
  </si>
  <si>
    <t xml:space="preserve">Based upon similar projects delivered elsewhere the project would be expected to off "good" transport vfm, deliver wider benefits in terms of access to opportunity and decarbonisation benefits. Reduced congestion around the station, improved safety for all users, wider scheme benefits for walkers, cyclists and users of public transport, reduced conflicts in the station environment. </t>
  </si>
  <si>
    <t>Colchester Town, 2 cycling and walking Schemes</t>
  </si>
  <si>
    <t>2 cycling and walking Schemes - Colchester, LCWIP Route 4 and 5</t>
  </si>
  <si>
    <t>These schemes will result in an ongoing revenue maintenance pressure which is to be quantified and is unfunded. Optimism Bias of 5% has been applied to the present values within this submission.</t>
  </si>
  <si>
    <t xml:space="preserve">Harlow Cycleway Asset upgrading </t>
  </si>
  <si>
    <t>Cycleway Asset upgrading and enhancement to LCWIP routes and key missing links as identified in the Harlow Cycle Action Plan</t>
  </si>
  <si>
    <t>Key component of meeting transport demand from Local Plan and stimulating active travel to address transport externalities such as pollution and congestion.  It meets the aims and objectives of the Harlow and Gilston Garden Town to provide a sustainable walking and cycling network as an alternative to the car and meets sustainability targets of 60% across new developments and 50% in the existing town.  Supports growth in the town from 85,000 people to 120, 000 (16,000 new homes) by 2033 and 135,000 (23,000 new homes) by 2040</t>
  </si>
  <si>
    <t>Basildon, 2 cycling and walking Schemes</t>
  </si>
  <si>
    <t>2 cycling and walking Schemes - Basildon LCWIP Route 1 and Route 2</t>
  </si>
  <si>
    <t>Braintree 2 cycling and walking schemes inc. London Road</t>
  </si>
  <si>
    <t>2 cycling and walking schemes, LCWIP route 1b - Braintree</t>
  </si>
  <si>
    <t xml:space="preserve">Extension of the full-fibre broadband rollout in Essex to reach rural and hard to reach premises </t>
  </si>
  <si>
    <t>Extension of the existing Superfast Essex Phase 4 rollout programme to reach more premises. Addition of £1.82million will enable the addition of at least 1,500 rural and hard-to-reach premises to the rollout. All additional work funded by the project would deploy full-fibre ultrafast technology. Funding requested would maximise the delivery capability of our existing delivery partners by adding as much scope as can be accommodated in the timeframe and within the existing live contracts.</t>
  </si>
  <si>
    <t>all Essex (not Southend or Thurrock)</t>
  </si>
  <si>
    <t>Funding to be received by 1st April 2021 latest</t>
  </si>
  <si>
    <t xml:space="preserve">Supports both  growth and green recovery: broadband is essential for growth and jobs  in rural areas; digital business models will drive a Green Recovery; supports growths in rural areas; promotes greater wellbeing </t>
  </si>
  <si>
    <t>Up to 3,000</t>
  </si>
  <si>
    <t>GVA of £43,900 assumed for all jobs safeguarded. Optimism bias of 44%, present values and BCR projected over a 10 year period.</t>
  </si>
  <si>
    <t>1500 jobs safeguarded - will need a multiplier to translate this into a monetary value 
all benefits are assessed over a 10 year period 
resource cost for project is £300k p.a. for two years (20/21 and 21/22)
no further cost after that</t>
  </si>
  <si>
    <t xml:space="preserve">Hopper Bus – Braintree tourism loop </t>
  </si>
  <si>
    <t>Cultural Sector</t>
  </si>
  <si>
    <t>Working in partnership with Braintree Council, local train and bus operators and local tourism businesses, we will purchase a fleet of 2 electric buses and promote this service as a tourism route around the district.  Braintree is a rural part of Essex with a number of tourism attractions that are not currently accessible by public transport.  This project would stimulate the local tourism economy, using an environmentally sustainable mode of transport. The route would include: Braintree Village, Great Notley Country Park, Cressing Temple Barns, Coggeshall Grange Barn, West Street Vineyard and Hedingham Castle. </t>
  </si>
  <si>
    <t>Funding to be received by Jan-2021</t>
  </si>
  <si>
    <t>Creation of 4 direct jobs through driving staff; supporting business and jobs at Country Park businesses, vineyards, Braintree village etc; promotes green recovery by improving access to alternative transport to access out of town services.</t>
  </si>
  <si>
    <t>35% Uptake on 16 seater "Hopper" Bus. Assumed £4 ticket, 4 rounds,  2 buses, 96 days running (Seasonal)  Total c.£17K pa revenue, however, £68K pa operating cost.  10 Year model. (Max Life Electric Bus). No contingency
No Optimum Bias Applied</t>
  </si>
  <si>
    <t xml:space="preserve">Electric Fleet Project for ECC </t>
  </si>
  <si>
    <t>Clean Energy / Resource Efficiency</t>
  </si>
  <si>
    <t>Migrate all suitable fleet vehicles to electric - approx. 25% or  35 vehicles and provide the required  charging infrastructure. This will enable the Authority to reduce its emissions, revenue cost, accelerate government emissions to phase out diesel and petrol vehicles and to pilot the roll out of this programme across the whole fleet, as well as visibly leading by example.</t>
  </si>
  <si>
    <t>Countywide</t>
  </si>
  <si>
    <t>Funding to be received by Nov-2020</t>
  </si>
  <si>
    <t>Creation of jobs through the supply chain and supporting this growth sector; investment in green alternatives which also leads by example of other councils and Essex businesses when investing in fleets.</t>
  </si>
  <si>
    <t>Reduction of CO2e and improvement in air quality.</t>
  </si>
  <si>
    <t>No breakage costs for existing leased fleet.  Current vehicle leases expire April 2022.  Assumes Fuel cost contra electric charging cost.  £5K pa annual saved on maintenance.  £55K pa lease saved. Assumed EV life of 10 years. 10% contingency, 10% Optimum Bias</t>
  </si>
  <si>
    <t>Flooding is a key issue for many of our communities and can have a significant impact upon their quality of life. The delivery of our programme helps to equip communities with the skills, support, knowledge and equipment to protect their own property, and avoid the blight that flood incidents can place on local communities and economies. This will be achieved by the delivery of NFM and blue/green infrastructure interventions (leaky dams, Swales, SuDS)</t>
  </si>
  <si>
    <t xml:space="preserve">Future capital programme  schemes </t>
  </si>
  <si>
    <t>•Help create great places to group up, live and work (by reducing our carbon footprint)
•Enable inclusive Economic Growth 
•Create local jobs and opportunities for community’s involvement
•Add amenity value by creating cleaner and greener places to visit and live</t>
  </si>
  <si>
    <t>The spend associated with the floods capital programme will potentially release further funding from various sources such as: 
-Contributions from district, borough, city councils and the Environment Agency
-Anglia/Thames Water partnership funding 
-Highways surface water alleviation scheme funding 
-EU interreg funding</t>
  </si>
  <si>
    <t>5,335,000 is the value of benefits attached to this programme using Environment Agency guidance and BCR using their guidance would be 2.16</t>
  </si>
  <si>
    <t>85 residential properties will benefit from reduced surface water flood risk with delivery of this programme. No optimism bias</t>
  </si>
  <si>
    <t xml:space="preserve">Volunteer activities, community engagement and education activities will ensure that the maximum number of people and properties benefit from the Capital programme.                                •Schemes are only be progressed where Cost Benefit Ratios are greater than 1.0. I.e. for every £1 invested more than £1 will be returned in benefits, with the past average being a ratio of 1 to 2.5. </t>
  </si>
  <si>
    <t>Greening Essex Towns and City</t>
  </si>
  <si>
    <t>By improving our town centres we increase dwell time, improve the retail experience and enhance our town centre and all our towns making them attractive to business and residents. This scheme is also designed to use cutting edge tree planting technology to plant Sustainable Drainage (SuDS) Trees which are technically designed with underground crates to absorb urban flood water. The scheme has three type of SuDS trees for differing  environments: town centres, around town centres and throughout the urban area.</t>
  </si>
  <si>
    <t>County wide</t>
  </si>
  <si>
    <t>Funding to be received by July 2020 in order to meet March 2021, Phase One Delivery Deadline. Permit to work required from the Highway Authority (HA) to Work in the Public Highway, however HA commissioner has agreed in principle.</t>
  </si>
  <si>
    <t xml:space="preserve">Objective 1: Growth and Jobs - Through procurement, design, construction and maintenance of the Green Infrastructure/ SuDS implemented by the project. Objective 2: Green Recovery - Through realising the environmental benefits of the Green Infrastructure/ SuDS implemented by the project, including Improved Flood Resilience, Water Quality, Amenity, Biodiversity, Air Quality, Noise retention,  Heat Stress reduction and Carbon Capture, amongst others. Priority Interest 1: Modernising Town and City Centres - Town Centres can be modernised by providing GI/ SuDS by creating pleasant amenable green spaces that Encourage Retail Dwell Time; Physical Exercise; Connect People Back to Nature; Increase Social Activity; Improve Community Cohesion and Local Attachment; and reduced crime levels, particularly in deprived communities. Priority Interest 2: Infrastructure to Improve Local Economy - Modernising Town Centres and making them more attractive environments, as highlighted above will encourage people into these spaces, stimulating demand for the local businesses that operate here.  </t>
  </si>
  <si>
    <t>Key Environmental benefits including Increased Flood Resilience, Water/ Air Quality, Amenity, Biodiversity, Carbon Capture, reduced Heat Stress and Noise etc.</t>
  </si>
  <si>
    <t>No optimism bias. £300 to buy a tree and £10 per tree annual maintenance.  No provision has been made for lifetime maintenance costs nor establishment costs.</t>
  </si>
  <si>
    <t xml:space="preserve">Research indicates, that a single Street Tree can deliver benefits in Air pollution filtration, Carbon sequestered and Stormwater attenuated of up to £8,123 over 50yrs.  This could equate to £4,873,800 in benefits delivered by this proposal over a 50yr timescale. In addition to the VFM the scheme offers, there are also the key non-monetary benefits this delivers in terms of environmental improvement (i.e. Water Quality, Amenity, Biodiversity etc.) and economic growth and development (i.e. Making Town Centres more attractive spaces to congregate, stimulating the economy for local businesses). </t>
  </si>
  <si>
    <t>Harlow Market Square</t>
  </si>
  <si>
    <t>The Market Square is a large area of the northern end of Harlow Town Centre.  It has over the years suffered due to lack of investment and is now in need of redesign to enable Harlow to provide a Town Centre which meets the needs of new residents and new workers being brought to Harlow by Public Health England and to ensure prospective investors in the Science Parks have the confidence to relocate their staff.  The work will provide: Investment in public realm to attract private developer funding
available which increases in development values.  Create a new destination for visitors, residents and workers to enjoy.  Add versatility to the area - providing space for outdoor arts, theatre, performances and festivals, drawing the community and the wider public to the Town Centre.  Provide the Town Centre with a sense of identity and sustainability; using green space, trees and planting to give the community somewhere to come to spend time and shop and take part in leisure.  The new Market Square will host a regular market and provide the space for entrepreneurs to set up in town through the creation of a crate-based BoxPark.  The regeneration will allow the creation of walkways and greater connectivity for cycles, rapid bus transit and for those walking to the Town.  Indicative costs are of around £450 - £550 per
sqm</t>
  </si>
  <si>
    <t>Yes - Future High Streets Fund</t>
  </si>
  <si>
    <t>Could be brought forward in the next couple of months.</t>
  </si>
  <si>
    <t>Planning permission required</t>
  </si>
  <si>
    <t>The improvements will create work at the construction phase, safeguard jobs at the delivery phase  - creating a new market for existing businesses, helping to attract new visitors and increasing dwell time in the Town Centre.  This element of the Town Centre is in desperate need of modernisation, having not been significantly invested in since the 1970s.  The scheme will allow better connectivity through the town, allowing a better linkage through to the new Rapid Bus Transit planned for the area, and for walking and cycling infrastructure.</t>
  </si>
  <si>
    <t>Helping to attract new residents (HGGT) visitors and workers (PHE, Science Park) to the Town, increasing footfall and spend.  Bringing new opportunities within the new Market space and new leisure and cultural facilities</t>
  </si>
  <si>
    <t>Colchester North Station Road</t>
  </si>
  <si>
    <t>North Station Road is a major gateway into Colchester Town Centre, linking the mainline train station to the high street via a single road that has mixed vehicular use. Along this route exists a number of lower quality private residences and small businesses, namely several convenience stores, a betting store, several takeaways along with a number of vacant &amp; high turnover businesses. With the planned rapid transit network due to be installed along this route, there is an opportunity to purchase a portion of the land on either side of the road and facilitate mixed-use, high quality residential and commercial development, as well as install improved public realm and green infrastructure along this key gateway.</t>
  </si>
  <si>
    <t>No date has been set - project is early concept</t>
  </si>
  <si>
    <t>Planning permission required, delivery of RTS is critical.</t>
  </si>
  <si>
    <t>Regeneration and densification of residential and commercial units along a planned sustainable travel corridor will facilitate new business growth and bring higher quality jobs to a key gateway into the town centre. Existing businesses are small enterprises offering low quality jobs, with office blocks along this route sitting empty. Improving the quality of the commercial offer, public realm, and sustainable travel connectivity will encourage businesses to locate along this route.</t>
  </si>
  <si>
    <t>Colchester Library Redevelopment</t>
  </si>
  <si>
    <t xml:space="preserve">Colchester Library is at the heart of the town centre, and occupies a large, three story building which is currently under optimised. This site could be redeveloped as part of wider regeneration of the town centre, with either the retrofitting or complete redevelopment to create a modernised mixed-use civic and employment building. Community uses would include rentable maker space and business start up space, coupled with library and other public service facilities. </t>
  </si>
  <si>
    <t>Agreement is required from Essex Library Services and PLT to undertake extensive redevelopment of library.</t>
  </si>
  <si>
    <t>Job creation is a key part of economic recovery in Essex, and by utilising the council's estate  we can create new spaces to facilitate remote working hubs, makerspaces to support the creative industries, and new civic facilities to support the community and third sector.</t>
  </si>
  <si>
    <t>Maldon Enterprise Centre</t>
  </si>
  <si>
    <t xml:space="preserve">New build 20,000 sq. ft enterprise centre at South Maldon Garden Suburb </t>
  </si>
  <si>
    <t xml:space="preserve"> Outline planning permission  OUT/MAL/14/01103</t>
  </si>
  <si>
    <t>Securing match funding from private sector</t>
  </si>
  <si>
    <t>The project will deliver an enterprise centre centre that will foster the start-up of new business and nurture the growth of existing businesses in a corporate environment. This will deliver both new jobs to the economy but also create a new infrastructure asset to improve local economy. The nature of the business to be targeted, to support the emerging sector around the planned Bradwell 2 will support the innovation ecosystem in a priority industrial sector</t>
  </si>
  <si>
    <t>Quest Science and Innovation Park</t>
  </si>
  <si>
    <t>Teledyne e2v’s site in Chelmsford houses world-leading manufacturing in the fields of Quantum Engineering, Space Imaging, Medical Devices and Defence. The proposal will expand the capacity of the site by building an Innovation Centre to attract world-leading businesses to co-locate with Teledyne e2v to develop new technological innovations, and partnership with leading academic institutions. Phase 1 will create 250 new jobs in Innovation.</t>
  </si>
  <si>
    <t>Pre-planning</t>
  </si>
  <si>
    <t>Fast Start on existing Teledyne e2v land,  remainder Vacant possession-currently CCC owned</t>
  </si>
  <si>
    <t>The project will develop an innovation centre where businesses can locate and work alongside Teledyne e2v and access their specialist knowledge and equipment to develop new innovative technological solutions in new businesses. This will engender business growth and working with academic partners ensure that UK PLC remains at the forefront of applying technology and developing new businesses. German and Canadian companies have expressed interest in co-locating.</t>
  </si>
  <si>
    <t>Colchester Grow-on Space</t>
  </si>
  <si>
    <t xml:space="preserve">To transform a dilapidated town centre Bus Depot into high quality grow-on space specifically for the Creative &amp; Digital Sector. Located within the St Botolph’s Quarter regeneration area, and adjacent to the new successful 37 Queen Street creative business centre, it would increase capacity and opportunities across 3,500 local businesses in the sector </t>
  </si>
  <si>
    <t>Planning permission granted May 2019</t>
  </si>
  <si>
    <t>Can only be delivered by January 2022 if approval is granted in July 2020.  SELEP Board have just deprioritised it.</t>
  </si>
  <si>
    <t>A: Driving up economic growth: creates direct jobs and helps to retain further jobs, assists local businesses in adapting to CV-19, increases the attractiveness of town centre to visitors, including boosting footfall &amp; dwell times, existing businesses experience spending increase (turnover, jobs, business growth) B: support green recovery: site is highly accessible by active and sustainable travel modes. C: Priority interest areas: town centre modernisation through targeted infrastructure investments unleashing longer-term economic potential</t>
  </si>
  <si>
    <t>£35,000 PA saving through reduced ASB in St Nicholas Square. 850 Sqm public realm delivered</t>
  </si>
  <si>
    <t>4.03 BCR</t>
  </si>
  <si>
    <t>£7.3m total associated private sector investment</t>
  </si>
  <si>
    <t xml:space="preserve">Includes: 1) income from 2 street trading permits, 2) 15% total household spend from 24 new res units 3) 15% council tax as prev 4) 25 FTE gross jobs associated, 5) 2 constriction jobs, 6) GVA of construction jobs, 7) New/additional business rates realised 8) quantifiable reduction in ASB costs. </t>
  </si>
  <si>
    <t>Accelerating Digital Connectivity - Enabling COVID 19 local recovery at Colchester Institute</t>
  </si>
  <si>
    <t>Build digital capability to ensure ongoing skills delivery key to economic and community regeneration. IT infrastructure, increasing student numbers and adult participation and support delivery of the apprenticeship programme.</t>
  </si>
  <si>
    <t>Remodelling of 'T'-level buildings at Harlow College</t>
  </si>
  <si>
    <t>Remodelling of two Buildings within the College’s estate in readiness to support the delivery of T Level provision in Construction, Digital, Education &amp; Childcare and Health &amp; Science</t>
  </si>
  <si>
    <t>GVA of £43,900 assumed for all jobs created during and after construction and for all jobs safeguarded. Business rates benefit included at £75 per sqm for commercial space. Economic benefit od additional leaners included at £474 per year based on Manchester New Economic Model. Optimism bias of 44% assumed due to early stage. Present values and BCR calculated over 10 year period.</t>
  </si>
  <si>
    <t>Relocation of post graduate medical centre (Princess Alexandra Hospital)</t>
  </si>
  <si>
    <t>Relocate of Post Grad Medical and multi-disciplinary education centre from its current base in Parndon Hall on the main PAHT site.(Parndon Hall as an education centre is no longer fit for purpose…and would cost millions to repair and upgrade) to some soon to be vacated buildings (also on main site) currently used by the local Community Trust. The cost of this refurbishment to set up this new facility as an education base would cost in the region of between £300k and £500k. Once opened, we could provide a range of both internal education, but also offer our local NHS, GP’s and Care colleagues etc access to the facility. The new facility would then be operational for approximately 5 years until the new PAH is built.</t>
  </si>
  <si>
    <t xml:space="preserve">10,000 users who are existing learners (or future learners of existing courses) will benefit from the scheme </t>
  </si>
  <si>
    <t>Jaywick Market &amp; Commercial Space</t>
  </si>
  <si>
    <t xml:space="preserve">Scheme to build a commercial facility and vibrant local market on a gateway site in Jaywick Sands (already in Tendring District Council's ownership) in response to a known undersupply of commercial space and a high level of credible demand for affordable light industrial, studio and basic office facilities within the area. The proposal is to construct 13 low cost units offering 9,500sq ft lettable area and a covered local market of 20 affordable pitches. This will form part of a programme of wider generation and will deliver an extensive range of positive social impacts to help alleviate the severe deprivations experienced by much of the Jaywick Sands community which is the most deprived in the country - including increased employment opportunities, increased training opportunities, a rise in skills and employability, pride in the area, a rise in aspiration, especially amongst younger people and significantly improved health benefits through affordable access to fresh foods.  It is highly deliverable and quick to implement. </t>
  </si>
  <si>
    <t>Tendring CO15 2JE</t>
  </si>
  <si>
    <t>Application ready to submit</t>
  </si>
  <si>
    <t xml:space="preserve">* Creates 30-40 FTE jobs at £20kpa with an additional economic impact to  the local economy of £1.7m per annum. Second round multipliers estimate an additional 46 FTE  jobs and a total gross impact of over £2m, plus resulting additional investment
* Regenerates an area of sub standard public realm in a prime gateway site, adjacent to 10 newly built council homes
* Reinstates a pavement and helps ensure safe social distancing 
* Provides incubation and early life support for new start ups </t>
  </si>
  <si>
    <t>2,700 additional day visitors over a 3 months summer season @ £33 spend per visit (Essex average)
No existing trade will need to be closed or lost , Max 10% displacement spend from other businesses in the area. Sensitivities calculated for lower occupancy rates and 120% cost predictions, risk contingency @10%</t>
  </si>
  <si>
    <t>Low cost, low risk highly deliverable and highly  adaptable scheme that is much longed for by the local community. Increase skills, employability, removes blight, increases economic footfall and raises aspirations in the most deprived LSOA in England</t>
  </si>
  <si>
    <t>Savoy Place Clacton</t>
  </si>
  <si>
    <t>A lynch-pin project in the Clacton Town Centre regeneration the investment will seek to acquire the former Savoy Theatre and redevelop the space in a community arts and cultural venue fulfilling the role as a cultural and tourism attractor for the place. The scheme will also accelerate and bring forward the redevelopment of the neighbouring covered market and derelict land as a mixed use commercial space (for business start-ups / incubation) and high-quality residential on upper floors. This scheme will be a catalyst for the wider regeneration of Clacton Town Centre with funding contributions also coming from TDC / ECC, NHLF and other funders. Figure shown is gross and excludes any third-party funding.</t>
  </si>
  <si>
    <t>Not all land in public ownership</t>
  </si>
  <si>
    <t xml:space="preserve">The project will provide new homes, driving the economic growth and recovery of the town centre as well as new commercial / business space stimulating the economy. The introduction of new cultural space will create new human capital and further drive the growth and transformation of Clacton Town Centre from a traditional retail based economy to a more balanced one, safeguarding / securing jobs. </t>
  </si>
  <si>
    <t>Harlow Library</t>
  </si>
  <si>
    <t>Harlow Library occupies a prime site in the heart of the town centre - the building is oversized and under occupied, providing a significant opportunity for redevelopment into a modern skills and learning hub for the district. The scheme will see the relocation of ACL from its current sub-optimal site into a refurbished and expanded Harlow Library, creating a modern centre in the heart of the town centre. Through development of new visible facilities and alignment with the courses offered by Harlow College and requirements of businesses it is envisaged that the skills levels of residents can be enhanced through courses offering training and skills required by the expanding and relocating employers to Harlow such as PHE and PAH. The relocation of the ACL site free-up land for Housing, furthering the ongoing estate regeneration programme and accelerating the transformation of Harlow. The  library enhancement also supports the TC regeneration aims.</t>
  </si>
  <si>
    <t>The scheme will deliver a new enhanced adult learning space with courses tailored to meet the growth of Harlow, specifically the arrival of public health England and the emerging life sciences cluster. The library (and future ACL building) is also located in the Town Centre and its enhancement / development will support the wider regeneration aims of the Town Centre, increase footfall and indirectly enhance footfall and safeguarding jobs in the Town Centre as a result</t>
  </si>
  <si>
    <t>1200m2</t>
  </si>
  <si>
    <t>Clacton Cycle and Public Realm Improvements</t>
  </si>
  <si>
    <t>To deliver a bespoke bike scheme for residents, cycle network infrastructure and public realm enhancements within Jaywick Sands and Clacton aimed at tackling inequality within one of the most deprived communities in Essex.  The bike scheme would be a community-based project to help overcome the barriers to sustainable travel as a result of inequalities, help tackle rising unemployment and to align with the government agenda of active travel and physical activity post Covid-19. Lack of transport options is recognized as a factor in joblessness and insufficient transport provision is a reason for declining employment and access to skills suggesting that wider availability of cycling for transport has the potential to reduce transport inequality and promote access to jobs and education. The public realm enhancements associated with the scheme are fundamental to completing the transformation of Clacton as a place, boosting visitors and dwell time - directly creating and safeguarding jobs as well as enabling the development of new homes, businesses and other associated works within the Future High Street Fund Submission.</t>
  </si>
  <si>
    <t>Clacton Town Centre</t>
  </si>
  <si>
    <t>Stage 2 FHSF bid</t>
  </si>
  <si>
    <t xml:space="preserve">The project will enable people to more easily access skills and employment by safe cycle means with their own personal transport they would not otherwise be able to afford as well as providing a high quality public realm that safeguards and drivers growth of business and residential dwellings creating jobs/growth and supporting the recovery post Covid in a green way through sustainable transport, new green space and reduced reliance on cars. </t>
  </si>
  <si>
    <t>Harlow Crowngate (Phase 1)</t>
  </si>
  <si>
    <t>The proposed development on Crown Gate is on the site of the former Magistrates Court (phase 1) and police station (phase 2). The funding requested is the anticipated viability 'gap' post sales for the phase 1 development. This is a key project which will catalyse the Town Centre Regeneration in Harlow, as a key gateway site inspiring market confidence and thus attracting further private sector investment. Town Centre regeneration in Harlow is critical to the attraction and retention of High-value jobs for Harlow residents by creating accommodation and a town centre offer that is commensurate with the needs of those firms,</t>
  </si>
  <si>
    <t xml:space="preserve">Final stages of land acquisition from MOJ - could disrupt the process
Planning permission </t>
  </si>
  <si>
    <t>The scheme is critical to the redevelopment of Harlow Town Centre located on a key gateway site. The redevelopment will provide employment space for local residents as well as new homes of a high standard marketed at professionals seeking to relocate to Harlow as a result of the emerging growth opportunities from employers such as PAH, PHE and others.</t>
  </si>
  <si>
    <t>Harlow Post Office Road</t>
  </si>
  <si>
    <t xml:space="preserve">Post office road car park is a proposed residential development at the northern end of the town centre on a vacant car park. The site has full designs and is ready to deliver however requires gap funding to enable delivery of the scheme. It is ready for delivery (land in public ownership and plans established) </t>
  </si>
  <si>
    <t>Homes England - Accelerated Construction Fund</t>
  </si>
  <si>
    <t>A key site in Harlow town centre this will transform a redundant car park and utilise the space for new homes that are of a high-quality supporting the attraction of new residents to live and work in Harlow -strengthening the local economy as well as supporting the wider transformation / revitalisation of the Town Centre economy</t>
  </si>
  <si>
    <t>Starling Site and Milton Road Car Park (Dovercourt)</t>
  </si>
  <si>
    <t xml:space="preserve">The Starlings Site is located on Dovercourt High Street and has been derelict for some years.  The plan is for the Starlings Site to acquired and redeveloped to provide new public space, public toilets and a surface car park.  In relation to Milton Road car park the plan is to demolish the existing car park and for the vacant site to be redeveloped for housing with 15 car parking spaces. The project will support wider place shaping objectives as well as direct and indirect job delivery from new housing and public realm enhancement which increases footfall and attractiveness of the high street. </t>
  </si>
  <si>
    <t>Sale of some site areas</t>
  </si>
  <si>
    <t>The project will deliver enhanced town centre public realm and access opportunities, supporting the recovery of the town centre post-covid and creating new high-quality spaces as well as new homes to support growth</t>
  </si>
  <si>
    <t>Secondary Access to Templefields</t>
  </si>
  <si>
    <t>Secondary access to Templefields industrial estate from River Way to A1184, supporting higher-value job creation near Harlow Mill railway station</t>
  </si>
  <si>
    <t>Planning permission expired</t>
  </si>
  <si>
    <t>Planning permission expired - would require reapplication preventing start on site until that has happened.</t>
  </si>
  <si>
    <t>Parkside Phase 3a</t>
  </si>
  <si>
    <t>The first building (3a) within the Parkside Phase 3 project involves the construction of a single four-storey building with a total area of 4,742 sq. m gross (51,042 sq. ft.), ideal for a single large tenant / employer, the premises could accommodate 495 staff dependent on configuration by tenant and provides a net floor area of 3,764 sq. m. The Knowledge Gateway has been listed in ECC’s top ten strategic projects for the last two years and it is also a recognised ‘Economic Zone’ along the A120, one of the key growth corridors recognised in the SELEP Strategic Economic Plan.</t>
  </si>
  <si>
    <t>Colchester Borough Council</t>
  </si>
  <si>
    <t>CO43SQ</t>
  </si>
  <si>
    <t>Objective 1: Secure funding and develop a new build to attract an anchor tenant. Target is to create lettable space by 51,355 sq. ft. and to increase the profile of the Knowledge Gateway as a location of choice in the East of England.
Priority 2: Section 106 contribution of £58,000 to improve the cycle path along the A133, linking Greenstead to the existing path at Salary Brook
Priority 3: Facilitate close collaboration and interchange between business and academic researchers, graduates and placement students both in the University and through extended academic networks, nationally and internationally</t>
  </si>
  <si>
    <t xml:space="preserve">Discount Rate - 3.5% Annual real increase in GVA per job - 2% GVA per job (2018) - £43,200 - Ave for Colchester Deadweight - 10.3% - Sub regional mean Displacement - 43.1% - Sub regional mean Leakage - 17.3% - Sub regional mean Multiplier - 1.46 - Sub regional mean Guidance provided by the Government (Department for Business Innovation and Skills) has been used in the assessment of additionality; the assessment considered deadweight, displacement, leakage, substitution and the application of appropriate multipliers. Additionality will also be tested through the tenant selection criteria in place to ensure that tenants bring mutual benefit to the project and the site and through KPI reporting to the KG Board. </t>
  </si>
  <si>
    <t>• Leverage the research expertise of the University of Essex more effectively, for the benefit of the local and regional economies;
• Create more jobs in the region, in particular high-value employment opportunities which are under-represented within the Essex economy;
• Provide additional grow-on space to complement the current business eco-system available on Knowledge Gateway, including the Innovation Centre due to open in Spring 2019, further enabling the University to achieve its aim of developing Parkside into a technology cluster and SME hotspot; 
• Enable Knowledge Gateway to become the ‘location of choice’ for innovative companies seeking business premises and innovation services to support their growth;
• Stimulate and support University/business collaboration across the stages of the business cycle, from early-stage, small, and innovative businesses to larger, more established companies;
• Facilitate close collaboration and interchange between business and academic researchers, graduates and placement students both in the University and through extended academic networks, nationally and internationally;
• Facilitate recruitment of skilled graduates by businesses within the local economy;
• Overcome a shortage of private investment in office space suitable for businesses within the knowledge economy;
• Provide and facilitate access to business support to enable businesses on Knowledge Gateway to thrive; and
• Stimulate international collaboration and investment through the SELEP, ECC,CBC, academic, industry and other networks</t>
  </si>
  <si>
    <t>The Endeavour Co-operative Academy Post-16 Provision</t>
  </si>
  <si>
    <t>Physical Expansion of The Endeavour Co-operative Academy (Special School) to increase pupil numbers by up to 60 places</t>
  </si>
  <si>
    <t>CM15 8BE</t>
  </si>
  <si>
    <t>Brentwood council were contacted in May to ask about a pre-planning application. Response is favourable : Expansion is included on BBC Local Plan and supported by ECC.</t>
  </si>
  <si>
    <t>Planning permission</t>
  </si>
  <si>
    <t>The expansion of Endeavour School in capacity and age range will create new teaching and support staff roles in the school.  The creation of a post-16 provision with a focus on preparation for adulthood will support transition for students into employment.  There will be a reduced need to travel to access provision elsewhere in Essex.</t>
  </si>
  <si>
    <t>914 sq. m</t>
  </si>
  <si>
    <t>Optimism bias assumption at 3% (ie a low value based on existence of existing framework delivery arrangements. Contingency assumed at 8% in line with the Southview recent business case included within this exercise (ie also a special school)</t>
  </si>
  <si>
    <t>ECC's forecast of the deficit in special school places across the County rises from 104 in 2021/22 to 330 in 2024/25.  In addition significant local population growth in response to the Dunton garden village development will require additional capacity in the Brentwood area for children and young people with SEN.</t>
  </si>
  <si>
    <t>LED Lighting upgrade Phase 3</t>
  </si>
  <si>
    <t xml:space="preserve">Upgrading the lighting to 22 libraries. This would improve the experience of current library users, reduce the annual energy costs of these libraries and reduce the overall building maintenance costs to Essex County Council. Internal approval is expected to be received in September 2020 and the scheme is expected to be completed in 2021. </t>
  </si>
  <si>
    <t>Funding to be received by Salix Financing </t>
  </si>
  <si>
    <t xml:space="preserve">The Essex LED Lighting upgrade phase 3 project is expected to reduce the annual emissions from the Essex County Council core estate. This would involve upgrading the lighting in 22 Libraries in the ECC core estate. Therefore this will result in outputs such as more efficient energy use in the ECC core estate, the growth of low carbon technologies in Essex and the growth of low carbon and green jobs in Essex. </t>
  </si>
  <si>
    <t>5 Year life. 30% contingency included in the capital cost of the project. 20% Optimum Bias</t>
  </si>
  <si>
    <t xml:space="preserve">The Essex LED Lighting upgrade phase 3 project is expected to reduce the annual emissions from the Essex County Council core estate. </t>
  </si>
  <si>
    <t>Core Estate Solar Phase 1</t>
  </si>
  <si>
    <t>Delivering energy saving Solar PV to 2 buildings, County Hall and Essex Record Office (ERO). This project provides roof-mounted Solar PV in both County Hall and ERO. Both buildings are among the highest energy consumers in the ECC core estate, County Hall consumes the most energy. We have aligned the Solar PV works with the ongoing roofing replacement/refurbishment works in County Hall thereby providing the best chance to achieve economies of scale. By providing clean energy generation through Solar PV, the project will result in immediate reductions in the electricity expenditures of both buildings. In addition, the project will also result in significant reductions in Carbon emissions from both County Hall and ERO. </t>
  </si>
  <si>
    <t>CM1 1QH and CM2 6YT</t>
  </si>
  <si>
    <t xml:space="preserve">This project serves to move the Essex County Council Core Estate towards the direction of significantly increasing the generation and consumption of clean energy therefore achieving the triple aims of : Driving energy efficiency and reducing ongoing energy costs to the Council, Reducing carbon emissions from the Council’s Core Estate and  Supporting the growth of low carbon technology within ECC. This project will provide up to 3% of the annual electricity demand in County Hall and 13.5% of the annual electricity demand in Essex Records Office. The delivery of this project would result in a removal of 89 tonnes of CO2 emissions from the ECC core estate thereby moving ECC towards a position of reducing its CO2 emissions. Therefore this will result in outputs such as more efficient energy use in the ECC core estate, the growth of low carbon technologies in Essex and the growth of low carbon and green jobs in Essex. </t>
  </si>
  <si>
    <t>This project will provide up to 3% of the annual electricity demand in County Hall and 13.5% of the annual electricity demand in Essex Records Office. The delivery of this project would result in a removal of 89 tonnes of CO2 emissions from the ECC core estate thereby moving ECC towards a position of reducing its CO2 emissions.</t>
  </si>
  <si>
    <t>25 year life. 10% contingency included in the capital cost of the project. 20% Optimum Bias.  £30k inverter replacement required at year 10 and year 20 not included in ECC capital programme.  Ongoing revenue costs self fund out of the cashable savings generated</t>
  </si>
  <si>
    <t>Energy produced through Solar PV is clean, visually unobtrusive and quiet with the energy generated derived from sunlight and no other harmful fuels or pollution involved. PV systems do not release any harmful pollution to the atmosphere and the introduction of more Solar PV installations to the ECC core estate buildings would result in the reduction of annual carbon emissions. The delivery of this project would result in a removal of 89 tonnes of CO2 emissions from the ECC core estate thereby moving ECC towards a position of reducing its CO2 emissions. </t>
  </si>
  <si>
    <t>Core Estate Solar Phase 2</t>
  </si>
  <si>
    <t xml:space="preserve">Delivering energy saving Solar PV to the following buildings within the Essex County Council Core Estate: Oakwood Crafts, Braintree Resource Centre, The Tree House Children's Centre, North Essex Adult Community College, Tyrells and Tudor Day Centres and The Maples Respite Unit. </t>
  </si>
  <si>
    <t>CO16 9ND, CM7 9GB, CM18 7NG, CM13 1BD, SS7 4EX and CM20 1AT</t>
  </si>
  <si>
    <t>809m2</t>
  </si>
  <si>
    <t>The delivery of this project would result in a removal of 72 tonnes of CO2 emissions from the ECC core estate thereby moving ECC towards a position of reducing its CO2 emissions.</t>
  </si>
  <si>
    <t>25 year life. A 30% contingency has been built into the capital cost of the project. 30% Optimum Bias</t>
  </si>
  <si>
    <t xml:space="preserve">Core Estate Heating upgrade Phase 1 </t>
  </si>
  <si>
    <t>This project provides heating upgrades to Essex Records Office and Goodman House. We are looking to upgrade the existing gas fired boilers in ERO and Goodman House to a Water Source Heat Pump and Combined Heat and Power respectively. Both buildings are among the highest energy consumers in the ECC core estate, the Gas fired boilers in ERO are currently due for lifecycle replacement and Goodman House is the most energy inefficient building in the ECC core estate. The heating upgrade projects will result in immediate benefits in the form of much needed reduction in ongoing revenue gas and electricity expenditures for ERO and Goodman House respectively. In addition to reduced energy expenditures, the project will also reduce the Carbon emissions from the ECC core estate.</t>
  </si>
  <si>
    <t>N/AYes, this would be undertaken within the Essex County Council/Mitie Procurement Partnership Framework.</t>
  </si>
  <si>
    <t>CM20 2ET and CM2 6YT</t>
  </si>
  <si>
    <t xml:space="preserve">Funding to be received by Salix Financing </t>
  </si>
  <si>
    <t xml:space="preserve">CHP units achieve this by using gas to generate electricity whilst also capturing usable heat that is produced in the process. By using this waste heat, CHP plants can reach efficiency rates in excess of 80%. This compares with the efficiency of gas power stations which in the UK range between 49% and 52% whilst coal-fired plants can have an efficiency of up to 38%. CHP plants provide local heat and electricity which also has the added benefit of avoiding efficiency losses through transmission and distribution of that electricity from a gas fired power plant through the National Grid and local distribution networks to the end consumer.  By generating heat and power simultaneously, CHP units also reduce carbon emissions by up to 30% compared to the separate means of conventional generation of heat and power via a boiler and power station respectively.  Therefore this will result in outputs such as more efficient energy use in the ECC core estate, the growth of low carbon technologies in Essex and the growth of low carbon and green jobs in Essex. </t>
  </si>
  <si>
    <t xml:space="preserve">A CHP unit in Goodman House will generate 20% of the electricity demand and 40% of the building’s heating demand, resulting in annual carbon savings of almost 14tnCO2. In Essex Records Office, the CHP unit would generate 20.3% of the electricity demand and 45% of the building’s heating demand, resulting in annual carbon savings of approximately 13.9tnCO2. Therefore, the installation of CHP in both sites will remove 27.9tn of CO2 emissions from the ECC Core Estate. </t>
  </si>
  <si>
    <t>A 10% contingency has been built into the capital cost of the project.  20% Optimum Bias</t>
  </si>
  <si>
    <t xml:space="preserve">Both buildings are among the highest energy consumers in the ECC core estate, the Gas fired boilers in ERO are currently due for lifecycle replacement and Goodman House is the most energy inefficient building in the ECC core estate. The heating upgrade projects will result in immediate benefits in the form of much needed reduction in ongoing revenue gas and electricity expenditures for ERO and Goodman House respectively. In addition to reduced energy expenditures, the project will also reduce the Carbon emissions from the ECC core estate. </t>
  </si>
  <si>
    <t>Core Estate Solar Phase 4</t>
  </si>
  <si>
    <t>Delivering energy saving Solar PV to an additional 2 buildings in the core estate, Loughton resource centre and Maryland and Shrublands Court day centre</t>
  </si>
  <si>
    <t>CO3 3UE and IG10 3TD</t>
  </si>
  <si>
    <t>6427m2</t>
  </si>
  <si>
    <t>The delivery of this project would result in a removal of 42 tonnes of CO2 emissions from the ECC core estate thereby moving ECC towards a position of reducing its CO2 emissions.</t>
  </si>
  <si>
    <t>25 year life, 30% contingency has been built into the capital cost of the project. 30% Optimum Bias</t>
  </si>
  <si>
    <t>Schools Solar PV Phase 1</t>
  </si>
  <si>
    <t>Delivering Solar PV to 4 maintained schools, these are Harwich Community Primary School and Nursery, Mersea Island Primary School, St John's Church of England Primary School and Tendring Primary School</t>
  </si>
  <si>
    <t xml:space="preserve">This project serves to move the Essex County Council maintained schools towards the direction of significantly increasing the generation and consumption of clean energy therefore achieving the triple aims of : Driving energy efficiency and reducing ongoing energy costs to the Council, Reducing carbon emissions from the Council’s Core Estate and  Supporting the growth of low carbon technology within ECC. This project will also result in a reduction in the energy costs to the schools thereby releasing additional funding for other pressing education needs. Furthermore, these new low carbon and green assets would provide excellent learning opportunities to the pupils in the schools. Therefore this will result in outputs such as more efficient energy use in the ECC core estate, the growth of low carbon technologies in Essex and the growth of low carbon and green jobs in Essex. </t>
  </si>
  <si>
    <t>7648m2</t>
  </si>
  <si>
    <t xml:space="preserve">This project would reduce annual emissions from the selected schools by 71 Tonnes </t>
  </si>
  <si>
    <t>25 year life, 40% contingency has been built into the capital cost of the project. 30% Optimum Bias</t>
  </si>
  <si>
    <t xml:space="preserve">Education opportunities: schools provide an excellent opportunity for pupils to be involved in responsible use of energy and water, helping them to understand how everyday actions impact on the environment. It provides practical, hands-on experience and gives an insight into the goals of sustainable development. </t>
  </si>
  <si>
    <t>Schools Lighting Phase 1</t>
  </si>
  <si>
    <t>Upgrading the internal and external lighting and controls to 5 maintained schools, these are Harwich Community Primary School and Nursery, Mersea Island Primary School, Danbury Primary School,  St John's Church of England Primary School and Tendring Primary School</t>
  </si>
  <si>
    <t xml:space="preserve">The LED Lighting upgrade scheme seeks to improve the lighting in the schools, reduce the ongoing costs of electricity by installing more energy efficient lighting and reduce the carbon emissions from these schools by 19 Tonnes per annum. This project will also result in a reduction in the energy costs to the schools thereby releasing additional funding for other pressing education needs. Furthermore, these new low carbon and green assets would provide excellent learning opportunities to the pupils in the schools. Therefore this will result in outputs such as more efficient energy use in the ECC core estate, the growth of low carbon technologies in Essex and </t>
  </si>
  <si>
    <t xml:space="preserve">The LED Lighting upgrade scheme seeks to improve the lighting in the schools, reduce the ongoing costs of electricity by installing more energy efficient lighting and reduce the carbon emissions from these schools by 19 Tonnes per annum. </t>
  </si>
  <si>
    <t>A 40% contingency has been built into the capital cost of the project. 30% Optimum Bias</t>
  </si>
  <si>
    <t>Schools Heating Phase 1</t>
  </si>
  <si>
    <t>Delivering a combination of insulation, BMS controls, upgraded boilers, Combined Heat and Power and air source heat pumps to 5 maintained schools. These are  Harwich Community Primary School and Nursery, Mersea Island Primary School, Danbury Primary School,  St John's Church of England Primary School and Tendring Primary School</t>
  </si>
  <si>
    <t xml:space="preserve">The heating upgrade scheme aims to upgrade the existing inefficient heating systems in these schools to either more efficient Combined Heat and Power or electrified Heat Pumps. This upgrade would result in the reduction of carbon emissions by 97 Tonnes per annum. This project will also result in a reduction in the energy costs to the schools thereby releasing additional funding for other pressing education needs. Furthermore, these new low carbon and green assets would provide excellent learning opportunities to the pupils in the schools. Therefore this will result in outputs such as more efficient energy use in the ECC core estate, the growth of low carbon technologies in Essex and </t>
  </si>
  <si>
    <t xml:space="preserve">The heating upgrade scheme aims to upgrade the existing inefficient heating systems in these schools to either more efficient Combined Heat and Power or electrified Heat Pumps. This upgrade would result in the reduction of carbon emissions by 97 Tonnes per annum. </t>
  </si>
  <si>
    <t>25 Year life, 40% contingency has been built into the capital cost of the project.  30% Optimum Bias</t>
  </si>
  <si>
    <t>Ground Mounted/Solar Canopy developments</t>
  </si>
  <si>
    <t>3 sites with pre-app planning advice (pending 12/06/2020) for GM/Solar Canopies on St Johns School (Danbury), Gt Notley Country Park (car park canopies and land north of the CP owned by Braintree DC), and Danbury Country Park. Total installed capacity estimated 643.5 kWp</t>
  </si>
  <si>
    <t>CM3 4NS, CM77 7FS</t>
  </si>
  <si>
    <t>Pre-app advice received (all amber or green) - full planning sought with detailed design ASAP on approval of funding</t>
  </si>
  <si>
    <t>Planning approvals</t>
  </si>
  <si>
    <t>This project will deliver investment in renewable technologies that will reduce the carbon emissions of not only the buildings of which the Solar PV is built but we will be exploring the benefits of any excess to the local community, supporting the community energy sector in Essex. This will support the reduction of local residents, businesses, public and third sector organisations who may seek to purchase this excess generation at favourable rates.</t>
  </si>
  <si>
    <t>carbon emissions total est. 209 TCO2e/yr</t>
  </si>
  <si>
    <t>25 Year life, 10% contingency included in the capital cost of the project. 10% Optimum Bias.  £48k inverter replacement at year 10 and 20 incorporated into present value of present costs but not included in ECC capital programme.  Revenue costs contained within savings generated by investment.</t>
  </si>
  <si>
    <t>Carbon savings
SPP - 15.25, 24.92 and 14.95  respectively</t>
  </si>
  <si>
    <t>County wide on-street chargepoints provision</t>
  </si>
  <si>
    <t>Continuation of the work funded by OLEV to provide on-street electric vehicle (EV) chargepoints to accelerate the uptake of EVs in Essex. Additionally, installing EV chargepoints across all Essex Outdoors and Country Park sites over an 18 month period.  This would support the Electric Fleet project and Hopper Bus project, as well as creating a green infrastructure network across the county, contributing to the growth in popularity of electric car ownership.  We would install approx. 3 charging points at each site.</t>
  </si>
  <si>
    <t>Securing sufficient grid capacity at all sites</t>
  </si>
  <si>
    <t>The project aims to accelerate Gov’t ambitions to phase out ICE vehicles by creating an extensive EV charging network. This would enable residents to make more sustainable travel choices, reduce fuel costs, spur economic activity and directly or indirectly contribute to jobs in dealerships, maintenance, charging infrastructure and energy sector. The project should have positive contribution to air quality.</t>
  </si>
  <si>
    <t>29.3 tCO2e / annum avoided and increasing over the years.
Reduced NOx emissions I town centres</t>
  </si>
  <si>
    <t>10 year life, 10 year step up revenue as EV becomes more popular, modelled annual increase of 13.6% up to year 10. Fixed costs for maintenance and ongoing costs variable directly related to revenue. 10% contingency included in the capital cost of the project. 20% Optimum Bias given very limited information available.</t>
  </si>
  <si>
    <t>St Nicholas Public Realm</t>
  </si>
  <si>
    <t>Public Realm</t>
  </si>
  <si>
    <t>Investment of public funds into St Nicholas Square would significantly improve the currently very poor public space, and will complement, accelerate and harness planned regeneration around the square. This linked investment includes new restaurants, hotel and residential housing units. The area itself will be regenerated and as a gateway location will significantly improve the wider town centre character and offer, complementing previous  public and private sector investment including new Curzon Cinema, £28m Firstsite visual arts facility and a £10m boutique hotel. The scheme supports Covid-19 recovery enabling eating &amp; drinking establishments to offer attractive outdoor environments for their customers.</t>
  </si>
  <si>
    <t>CO1 1LB</t>
  </si>
  <si>
    <t xml:space="preserve"> Pipeline – a project proposal that has come forward (in response to a call or whatever) but has not been through any of the formal processes included below. </t>
  </si>
  <si>
    <t>Planning approval: approx 3 months from date of funding award / confirmation.</t>
  </si>
  <si>
    <t>S106 already received. 'In principle' financial support secured from neighbouring commercial undertakings. CBC match already committed.</t>
  </si>
  <si>
    <t>24*</t>
  </si>
  <si>
    <t>Balkerne gate Public Realm</t>
  </si>
  <si>
    <t xml:space="preserve">Investment will contribute to halting and reversing the decline in town centre economy and complement recent commercial and public investment in excess of £26m, as well as supporting opportunities for Colchester’s Business Improvement District. In particular, the Balkerne Gate redevelopment improves public realm around the newly refurbished and expanded theatre, including developing new accessible, high quality public space of 4,327 SqM. The scheme enhances a key gateway between key car parks and the wider town centre which is one of the towns key historic assets including a complete Roman entrance archway. </t>
  </si>
  <si>
    <t>CO1 1PT</t>
  </si>
  <si>
    <t>Planning approval: approx 5 months from date of funding award / confirmation.</t>
  </si>
  <si>
    <t xml:space="preserve"> N/A </t>
  </si>
  <si>
    <t>A: Driving up economic growth: helps to retain jobs in the local economy, increases the attractiveness of town centre to visitors including boosting footfall &amp; dwell times, existing businesses experience spending increase (turnover, jobs, business growth) B: support green recovery: site is highly accessible by active and sustainable travel modes. C: Priority interest areas: town centre modernisation through targeted infrastructure investments unleashing longer-term economic potential.</t>
  </si>
  <si>
    <t>4327 Sqm public realm delivered</t>
  </si>
  <si>
    <t>2.12 BCR</t>
  </si>
  <si>
    <t>Includes: 1) income from 2 street trading permits, 2) 0.07% uplift to Colchester's global annual visitor spend at 15 years.</t>
  </si>
  <si>
    <t>Loughton Double Height Studios</t>
  </si>
  <si>
    <t>This project will deliver a new 300m2 double height studio at the Loughton Campus by September 2020. The space will be divisible into two smaller, equally sized double height studios, and will provide storage space for learning and performance resources. The project will provide vital capacity for student number growth and curriculum development and enable East 15 to generate additional income.</t>
  </si>
  <si>
    <t>Epping Forest Council</t>
  </si>
  <si>
    <t>IG10 3RY</t>
  </si>
  <si>
    <t>Priority 1:  To offer our students a transformational educational experience, encompassing both the academic and the extra-curricular, which provides them with the opportunity to fulfil their potential as individuals by developing themselves within our living and learning community. This project will support the achievement of this priority and the mitigation of the associated risks, by ensuring that facilities keep in step with current developments in the field and student expectations.
Priority 3:  To increase student numbers by approximately 50%, against a 2012 baseline. The DHS will accommodate new programmes of study which in turn will support student number growth at the Loughton Campus. The recruitment of international students will not only generate higher levels of fee income but will help mitigate risks relating to the recruitment of students from EU 27 countries, following Brexit.</t>
  </si>
  <si>
    <t>Glasshouse and allied Technology development platform</t>
  </si>
  <si>
    <t xml:space="preserve">Development of new world class greenhouse facilities at the University of Essex which will provide 5 independent climate controlled growing areas within a stand alone greenhouse. The new facility will lead to excellence in research and educational across a broad platform of plant productivity research, realisation of increased photosynthetic efficiency, ecology and environmental microbiology as well as genomics and computational biology. </t>
  </si>
  <si>
    <t>CO4 3SQ</t>
  </si>
  <si>
    <t xml:space="preserve">Objective 1 - The facility will promote excellence in research led education across a multifaceted and international platform including bioscience, plant productivity research, realisation of increased photosynthetic efficiency, ecology and environmental microbiology as well as genomics and computational biology. As a world class educational research facility this facility will greatly assist in securing research led grant income creating job opportunities . Objective 2. - The new research and education facility will promote innovative development of green solutions with regards to plant productivity utilising industry leading techniques in plant physiology to address key areas of industry skills shortages. The facility will directly impact into providing solutions to world initiatives aimed at addressing Global food shortages. A rising global population needs to be fed safe, sustainable and nutritious diet which is a paramount global challenge in the 21st century with food production needing to increase by 50% by the year 2050. </t>
  </si>
  <si>
    <t>160 sq m</t>
  </si>
  <si>
    <t>10,000 (over a 10 year period)</t>
  </si>
  <si>
    <t xml:space="preserve">Securing third party/private industry research investment </t>
  </si>
  <si>
    <t>Parkside Utility Diversions</t>
  </si>
  <si>
    <t xml:space="preserve">During the design development of the Parkside Phase 3 proposals, it was identified that there is a large (circa 600mm diameter) water main which is owned by Anglian Water. The Knowledge Gateway Board requested that the development opportunities of the land be maximised which would require the water main to be diverted outside the proposed footprint of the buildings.  The proposed development also affects the gas substation that provides gas to the Knowledge Gateway and will also need to be re-located outside the footprint of the building. 
</t>
  </si>
  <si>
    <t>Project linked with the above</t>
  </si>
  <si>
    <t>Enterprise Centre for Horizon 120 Business Park</t>
  </si>
  <si>
    <t xml:space="preserve">The provision of an Enterprise Centre for local businesses, comprising:
An incubation hub for start-ups; An innovation hub for small businesses focusing on innovation and growth; An entrepreneurship hub for businesses aiming to stabilise and consolidate their activities; A flexible conference hall that can be transformed into smaller units; A virtual hub for businesses owned and run by single individuals or couples working from home; Grow-own units for smaller businesses to grow into; Shared facilities such as meeting rooms, training facilities (virtual and physical), a common reception area; Training facilities run by training companies.
</t>
  </si>
  <si>
    <t>Braintree District Council</t>
  </si>
  <si>
    <t>CM7 9HB</t>
  </si>
  <si>
    <t xml:space="preserve"> Corona Virus: R rises above 1 leading to a second lockdown nationwide. Unauthorised changes to scope.  </t>
  </si>
  <si>
    <t xml:space="preserve"> £2m </t>
  </si>
  <si>
    <t xml:space="preserve"> £2.73m </t>
  </si>
  <si>
    <t xml:space="preserve"> £6m </t>
  </si>
  <si>
    <t xml:space="preserve"> Section 106 £2.97m </t>
  </si>
  <si>
    <t xml:space="preserve"> None </t>
  </si>
  <si>
    <t xml:space="preserve"> Land value £1.3m </t>
  </si>
  <si>
    <t xml:space="preserve"> £15m </t>
  </si>
  <si>
    <t>This Enterprise Centre meets the two funding objectives and three priority interest areas. The centre will actively encourage new businesses developed within the green economy and high on sustainable energy. In addition, it  will generate new business activities that will help create new jobs. It is envisaged that at least 150 new permanent jobs per year will be created upon completion and another 150 safeguarded. This is over and above the construction jobs and the jobs needed to enable the effective management of the centre. This will in turn raise the overall demand in the economy thus driving up economic growth and creating more jobs. The centre will provide business support as well as an ecosystem for innovation and digital connectivity.</t>
  </si>
  <si>
    <t>2500 square metres</t>
  </si>
  <si>
    <t>Tindal Square, Chelmsford</t>
  </si>
  <si>
    <t>An investment of £3.35m to remove traffic from Tindal Square, creating a high-quality public space complimenting investment in Shire Hall, a Grade II listed building. It will connect the northern end of the pedestrianised High Street with the Bond Street development in the City Centre. The project will support post COVID19 city centre modernisation sustaining the economic performance of one of the region’s primary retail destinations. Public realm investment can have a multiplier effect of x3 for every £1 invested in terms of spend elsewhere in the local economy. The project will have an economic impact of close to £10m.</t>
  </si>
  <si>
    <t>Chelmsford City Council</t>
  </si>
  <si>
    <t>CM1 1EH</t>
  </si>
  <si>
    <t xml:space="preserve"> By end 2020, if required </t>
  </si>
  <si>
    <t xml:space="preserve"> None identified </t>
  </si>
  <si>
    <t xml:space="preserve"> 135000 (capital design fees) </t>
  </si>
  <si>
    <t xml:space="preserve"> 1600000 (CIL) </t>
  </si>
  <si>
    <t xml:space="preserve"> 520000 (S106) </t>
  </si>
  <si>
    <t>The City Council has already spent £135k to progress the scheme to the end of Preliminary Design (March 2020). S106 collected sums of £520k are held and available to take the scheme through detailed design and tender by end of 2020 (calendar year). Cabinet has previously committed an allocation of £1.6m from the Community Infrastructure Levy to the project. The balance, if SELEP funding is secured, will be met from the Community Infrastructure Levy (£1.23m-£750k=£0.48k).</t>
  </si>
  <si>
    <t>The project is directly linked to to objective 1 and priorities 1 and 3 of the Government agenda. As a result of COVID19 city centres, and the businesses that support them need to be confident that the physical fabric of the High Street  is of sufficient quality to give them confidence to invest and the ability to survive and thrive. City centres will need to entice footfall and dwell time  to encourage spend and public realm investments will achieve that. The project is well advanced, has the support of One Chelmsford BID and Chelmsford Business Board and can be delivered within the next 12 months. Committed funding is available to support the project, which also supports the low carbon agenda by removing vehicles from the City Centre, improving air quality and encouraging walking and cycling linked to the Government's Active Travel agenda.</t>
  </si>
  <si>
    <t>Economic value of £10.05m based on accepted economic impact of £1x£3 multiplier as set out by Steers in the independent evaluation of this project in March 2019</t>
  </si>
  <si>
    <t>Galleywood Grow On Centre</t>
  </si>
  <si>
    <t>A planning application has been submitted for the development of 5 small industrial units totalling 753m2. They are to provide Grow On space for businesses in the area, space that the Council understands to be in short supply as identified in the ECC study on Grow On space in 2016. The units will be retained and managed by the Council.</t>
  </si>
  <si>
    <t>No other funding is being sought</t>
  </si>
  <si>
    <t>CM2 9SJ</t>
  </si>
  <si>
    <t>Planning determination is expected by July 2020</t>
  </si>
  <si>
    <t>The provision of new  units will provide employment growth, based on 2015 Govt data we would expect to provide 40 new posts. The property occupies a brown field site and will reinvigorate this area. The need for Grow  On accommodation was identified in the ECC commission study undertaken in 2016, particularly in this area.</t>
  </si>
  <si>
    <t>BioSocial Research Institute</t>
  </si>
  <si>
    <t>The project will utilise and upgrade existing space to create a dedicated state-of-the-art space to house a new BioSocial Institute. It will develop inter-disciplinary research that enhances biological research using concepts from the social sciences in tandem with the latest biological understanding of biomarker, epigenetic and genetic data. The space will provide a positive and creative work environment facilitating new interdisciplinary collaborations, enabling growth of productivity and output of high quality, pioneering research to address some of the key societal and health challenges facing populations now and in the future.</t>
  </si>
  <si>
    <t>Project allows expansion of research facilities in a growing field and will increase capacity. Funding to be sought to expand staffing numbers. It is expected that research outcomes would facilitate targeted intervention to improve health outcomes for different socioeconomic groups.</t>
  </si>
  <si>
    <t>Innovation Park Medway - Smart, Sustainable City of Business</t>
  </si>
  <si>
    <t xml:space="preserve">Post Covid, there is the opportunity to take advantage of new business growth and the increasing difficulty of locating in London. The project creates a smart and sustainable ‘City of Business’, accelerating a key employment, high GVA innovation park for new businesses. The delivery of the runway park will enable businesses to interact with the wider community and adds to the marketability of the site. The core infrastructure is currently funded, and this proposal frontloads a perfect canvas for networking, interaction and growing sectors in one area, with the added benefit of utilising the emerging green economy. </t>
  </si>
  <si>
    <t>Medway Council</t>
  </si>
  <si>
    <t>ME5 9SD</t>
  </si>
  <si>
    <t>A Local Development Order (LDO) needs to be adopted for the Innovation Park Medway site. The LDO has been for consultation and statutory consultees have made comments. The Council are working with Highways England and Natural England to address their comments. The LDO is expected to be adopted in October 2020.</t>
  </si>
  <si>
    <t>Awaiting adoption of the LDO.</t>
  </si>
  <si>
    <t>O1; Project will accelerate delivery of existing jobs and new jobs in light of a post covid, non-London facing market and the need to provide complete sites that are network ready through high quality, smart and sustainable public realm. Augmenting the IPM offer is further justified by the growing importance of strengthening local economies and job opportunities and enabling shorter commutes and active travel. The clear drive towards more working from home, a proven principle across many sectors in the lock down, allows a potential for an additional uplift in job numbers.
O2; The proposed measures bolster the green economy, specifically through the SUDS and sustainably powered and smart public realm. This will increase the quantum of employment and skills demand for the sector and deliver the ‘City of Business’ environment that is a key objective of the IPM. The public realm and runway park will provide a canvas for networking and business alliances as well as enabling a relationship between businesses and the wider community.
PAI2; The project would develop and deliver leading green economy technology and measures to provide a modern and accessible ‘City of Business’. This would be embedded within the physical shared space, and would encourage innovation, spark ideas and offer a digital dimension to the sense of space. Again, this would attract like-minded businesses and become a new alliance and network that will strengthen and improve the local economy.
PAI3; As a perfect platform to attract high tech, high GVA businesses the IPM and proposed measures will be a crucial part of Medway’s drive to increase the quantum of highly skilled jobs in the area and to reduce out commuting to London; the brain drain. This will be in line with the Council’s increased focus on skills and employment, upskilling existing workforces and future local employees to meet the demand of new and growing markets and sectors.  
PAI4/5; The IPM is an ideal platform for a dedicated innovation ecosystem, with enhanced digital and "gigabit" connectivity. The Council also has aspirations for IPM to advocate green technologies, through the use of EV infrastructure and carbon neutrality. In turn, the investment in this park would be a great boost for the local "digital" economy and a steep in the right direction for our Smart City ambitions.</t>
  </si>
  <si>
    <t>Smart and sustainable Runway Park 12,314sqm. Smart and sustainable public realm/path ways 460 linear meters. SUDs to service 13.87 hectares across the site.</t>
  </si>
  <si>
    <t>NewTown Works, Ashford</t>
  </si>
  <si>
    <t>Newtown Works (NTW) sees the comprehensive regeneration of a derelict former railway works in the center of Ashford, into a 12-acre media led mixed use scheme.  Anchored by 4 new, purpose film &amp; TV Studios, with an additional 80,000 sq ft of production space, the scheme is firmly centered around putting Ashford into the limelight as a significant new global player in the streaming revolution.  The core filming opportunity is further supported by 120,000 sq ft of commercial space, to provide a media village and education space, hotel and serviced apartments and 303 residential units within the listed engine sheds.</t>
  </si>
  <si>
    <t>No specific delivery risk as the project has secured all land ownerships and detailed planning permission.  The delivery team will have secured delivery costs and programmes by July 2020, allowing contracts to be entered into in September 2020.  Extensive pre-contract investigations have been undertaken and the usual development risks will be managed by the hugely experienced and skilled professional team Quinn Estates.</t>
  </si>
  <si>
    <t>NTW meets both of the fund objectives enabling the comprehensive and sustainable re-development of a 12-acre town center site which has lay derelict since 1993 and breathing life back into the Grade II listed engine shed buildings.  The scheme can create over 2,000 direct and a further 915 indirect jobs many of which would be in an entirely new, exciting and fast-moving sector for the area generating a GVA in the order of £100m per annum.  The scheme aligns with each of the priorities, by bringing an entirely new industry to the town center, and putting Ashford in the limelight as a significant new player in the streaming revolution, with a mixed-use development focused on the creation of TV and Film production space.  The provision of a new landscape public realm, and the sensitive re-use of the historic buildings on the site allows the industrial style buildings and infrastructure to be opened up to public participation with outstanding impacts on the community.  The comprehensive mix of commercial spaces will enable small business supporting the creative industries to locate directly with them on site to create a media hub for the creative industries, whilst education space, already with significant interest from major universities, will incubate the creative minds of tomorrow.  The proposal puts Ashford at the heart of the digital and streaming revolution, and provides the supporting eco-system of space around it to truly make it one outstanding opportunities in this exciting new area.</t>
  </si>
  <si>
    <t xml:space="preserve">up to 585 direct per annum and 880 indirect / induced per annum </t>
  </si>
  <si>
    <t>303 flats plus 120 bed hotel and 62 serviced appartments</t>
  </si>
  <si>
    <t>circa 290,000 sq ft</t>
  </si>
  <si>
    <t>up to circa 50,000 sq ft the commerical space</t>
  </si>
  <si>
    <t xml:space="preserve">educational section to site for training </t>
  </si>
  <si>
    <t>£175m over life of project.</t>
  </si>
  <si>
    <t>£1.23bn of value over the period to 2030.</t>
  </si>
  <si>
    <t>Britton Farm Redevelopment Learning Skills &amp; Employment hub</t>
  </si>
  <si>
    <t>An innovative adult education hub will be created through repurposing an unused Council owned asset. It will retrain, upskill and support adults to access employment. State of the art digital facilities will improve digital skills and tackle digital exclusion, alongside providing the skills needed to access high GVA jobs, which are being created at Innovation Park Medway. It is located at the heart of the town centre; easily accessible for residents. It will improve the local economy both through increasing footfall to the High Street and through its focus on supporting people to retrain and re-enter the job market.</t>
  </si>
  <si>
    <t>ME7 1DG</t>
  </si>
  <si>
    <t>Planning is in place for office use and the residential units, change of use to education would be compliant with existing planning policy.</t>
  </si>
  <si>
    <t>Full Council Commitment is in place.</t>
  </si>
  <si>
    <t>O1: The learning and skills hub will work with Economic Development, to fill recruitment needs for new and existing businesses across Medway including sites such as IPM. This package of services will attract new businesses and encourage growth with new jobs in the area.
O2: This re-development will support green recovery, as sustainability will be central to both the building itself and all delivery. The principles of green living will be embedded into all classes and specific training and lessons on green living will also be delivered.
POI1: Re-purposing this unused asset into an education hub, will act as a major catalyst in regenerating Gillingham town centre. It will draw footfall to the area and diversify the current High Street offer.
POI2: The physical infrastructure improvements will improve the local economy, as it will draw in footfall to the town centre and upskill the local workforce to enable them to access employment opportunities.  
POI3: Human capital will significantly improve as the centre will be focused on supporting people to re-train and re-enter the job market. There will be a wide range of course areas available to help people reach their potential. Courses will also be designed to tackle social isolation and improve resident's mental health and wellbeing.
POI4: The centre will be an innovative education hub, designed with flexible classroom space and state of the art digital equipment. A fully equipped training kitchen will help meet a variety of community needs, from supporting business start-ups to reducing food waste and teaching life skills.
POI5: Learners have opportunity to access top of the range digital equipment that they wouldn’t otherwise have.  There will be potential to run a device loaning scheme, enabling more residents to access learning and improved connectivity.  A wider array of digital courses will be offered to residents, improving digital skills across Medway.
POI5: A wider array of digital courses will be offered to residents, improving digital skills across Medway.</t>
  </si>
  <si>
    <t>350 per year</t>
  </si>
  <si>
    <t>No Use Draughty Net Zero - retrofitting programme</t>
  </si>
  <si>
    <t>This project will reduce carbon emissions from the residential, community and commercial building stock, while driving demand for low carbon technologies and delivering rapidly in the medium term. It involves the establishment of a grant and loan fund, offering financial support to retrofit, including low carbon heat, insulation, solar and battery solutions. Loans will be offered where there is capacity for payback from energy savings, with all repayments recycled into the fund. Delivery will be via existing loan and grant mechanisms, supplementing the current No Use Empty and LOCASE schemes</t>
  </si>
  <si>
    <t>All authorities in Kent and Medway</t>
  </si>
  <si>
    <t>Supplier capacity - mitigated through supplier engagement and database developed as part of predecesor schemes
Residential demand - mitigated through engagement with district authoroties (already engaged in No Use Empty) and through marketing 
Commercial demand - mitigated through marketing through existing channels (e.g. LOCASE, Kent &amp; Medway Business Fund; SME grant funding offered through recent Government emergency programmes
Delivery capacity - mitigated through existing mechanisms (No Use Empty, LOCASE, etc.)</t>
  </si>
  <si>
    <t>Drives residential, community and commercial take-up of energy-reducing, low carbon technologies
Increases business opportunities in the supplier base (and in technology development), promoting firms' ability to take advantage of the growing low carbon market
Improves the physical building stock
Safeguards jobs within the existing commercial stock by reducing reinvestment costs and risks</t>
  </si>
  <si>
    <t>Total CO2 reduced
Businesses assisted
Community organisations assisted
Households assisted
Reduced fuel bills
Reduced fuel poverty</t>
  </si>
  <si>
    <t>Indicative BCR</t>
  </si>
  <si>
    <t>Contribution to GVA derived from additional employment</t>
  </si>
  <si>
    <t xml:space="preserve">Green and Net Zero Apprentice Scheme </t>
  </si>
  <si>
    <t>This project will create new apprenticeship opportunities in green infrastructure and environmental management. It will be delivered through a grant  scheme to public, community and potentially commercial organisations, managed via existing processes and partnerships. The scheme will help to drive employment and skills in low carbon and environmental activities, with a focus on local SME development, with the grant covering Apprenticeship wage costs in the first year up to  Apprenticeship Rate</t>
  </si>
  <si>
    <t>Employer take-up - incentivised by grant and encouraged through active marketing
Interest from potential apprentices - likely to be a minor risk given the current collapse in general employer demand</t>
  </si>
  <si>
    <t xml:space="preserve">Directly drives employment growth
Increases low carbon activiyy
Directly promotes skills development </t>
  </si>
  <si>
    <t xml:space="preserve">Increased qualifications
Businesses supported
Voluntary/ community sector organisations supported </t>
  </si>
  <si>
    <t>Assumes generally weak market for apprentices at present given general economic conditions</t>
  </si>
  <si>
    <t xml:space="preserve">Current and future salary benefits </t>
  </si>
  <si>
    <t>M20 Junction 7 Signalisation ( as part of the A249 Bearsted Road Improvement)</t>
  </si>
  <si>
    <t>The M20 J7 signalisation is a key infrastructure project that is supported by Highways England to reduce the existing congestion and mitigate the potential stacking on the Strategic Road Network.  A scheme has been developed as part of the A249 Bearsted Road Major Infrastructure Improvement, and was hoped to be delivered in conjunction to minimise the disruption to the travelling public and provide good value for money. The scheme is particularly prevalent as it links to the brexit transition and resilience of the local and strategic network.</t>
  </si>
  <si>
    <t>Linked to succesful NPIF bid for phase 1 - phase 2 now currently being considered by Homes England as part of the Growth and Housing fund bid through Highways England</t>
  </si>
  <si>
    <t>ME14 3ER</t>
  </si>
  <si>
    <t>Approvals by HE (who are supportive of scheme)</t>
  </si>
  <si>
    <t xml:space="preserve">Associated housing has been identified for the following developments; Land West of Church Road, Otham; Land South of Sutton Road, Langley, Kent; and, Land North of Bicknor Wood, Sutton Road, Maidstone.  
These developments will contribute an additional 990 dwellings to the surrounding area, which will impact on the M20 J7 given the transport movements from South Maidstone to access the M20.  As such the identified developments have signed S106 agreements to fully fund the improvement.  However, the contributions are aligned to the occupancy of dwellings, and in all instances near to the maximum development capacity.  </t>
  </si>
  <si>
    <t>The project is located within an Air Quality Management Area. The proposed scheme will ease congestion; reduce queue lengths and waiting time of
traffic approaching from Junction 7 of the M20 towards the Newcut Road roundabout, thereby reducing NO2 emissions in this vicinity.</t>
  </si>
  <si>
    <t>The Value for Money Assessment does not include the Smart Technology features of this scheme (Connected Corriodor). The initial BCR is expected to be higher than that shown above given that
the provision of services in vehicle will provide a range of benefits to drivers using the corridor and the network operator due the increased granularity of data that the vehicles
will provide in the future.</t>
  </si>
  <si>
    <t>A28 Chart Road</t>
  </si>
  <si>
    <t>The Project scope includes the dualling of the existing A28 Chart Road carriageway with two lanes being provided in both directions between Matalan (Brookfield Road) and Tank (Templer Way) roundabouts, separated by a central island. A new bridge over the railway line is proposed to take the southbound carriageway with the existing bridge carrying the northbound carriageway. The existing carriageway between Matalan and Tank is single carriageway with limited capacity. The Project is linked to the Chilmington Green development, with the Project needing to be completed in order to unlock this area for development.  This dependency is set out within Ashford Borough Council’s local plan. The South Ashford Garden Community (Court Lodge) is also reliant on this infrastructure upgrade coming forward as there is currently a grampian restriction of 250 houses.</t>
  </si>
  <si>
    <t>No ( Homes England are involved in the Chilmington Green Development and are aware of the constraints without the infrastructure being delivered)</t>
  </si>
  <si>
    <t>TN23 1EN</t>
  </si>
  <si>
    <t>Land acquisition (CPO runs out in Feb 2021), road space and approval/possessions planned with Network Rail.</t>
  </si>
  <si>
    <t xml:space="preserve">S106 contributions are expected to fund the whole scheme and any Government investment would be paid back on receipt of the developer contributions, however only £1.4m banked to date (Potential additional contribution from Court Lodge development) - Funding is required to accelerate the development by delivering the infrastructure. </t>
  </si>
  <si>
    <t xml:space="preserve">•	Provide additional capacity on the road network to improve traffic flow 
•	Alleviate congestion along the A28 Chart Road 
•	Improve journey time reliability along the A28 Chart Road.
•	Improve road safety along the A28 Chart Road.
•	Reduce environmental impacts for local residents. 
•	Support the economy by supporting the delivery of houses and jobs. </t>
  </si>
  <si>
    <t xml:space="preserve">(1.9km of resurfaced road, 0.9km of new cycleways)
•	Reduce environmental impacts for local residents. 
•	Support the economy by supporting the delivery of houses and jobs. </t>
  </si>
  <si>
    <t>Additionality with respect of acceleration of Chilmington Green development. Traffic inputs to the economic assessment have been derived from the SATURN highway assignment model, which was developed for the A28 Chart Road widening scheme forecasting. Details of the traffic modelling have been documented in a Local Model Validation Report and in the Traffic Forecasting Report. The highway network was modelled entirely in detailed ‘simulation’ format.
Forecast outputs from the SATURN model have been input to the economic assessment for a number of situations, as follows:
Highway network configurations: - Do-Something and Do-Minimum;
Traffic demand scenarios:
- Core Scenario (most likely), Low Growth (pessimistic) and High Growth (optimistic);
Forecast Traffic Assignment years:
- 2020 and 2030; and
Model periods:
- AM Peak hour (0800-0900), average inter Peak hour (1000-1600) and PM peak hour (1700-1800).
Model development and traffic forecasting have been carried out in line with WebTAG units for the modelling practitioner (Units M1-1, M1-2, M3-1 and M4). The Model Forecasting Report and a Local Model Validation Report (LMVR) are available for the A28 Chart Road Model.
Travel time and vehicle operating cost have been assessed using DfT’s Transport User Benefit Appraisal (TUBA 1.9.5 with economic parameters 1.9.5) software program with matrix inputs (trips, time and distance) taken from the SATURN models.
Accident benefits have been assessed using DfT’s Cost Benefit Analysis – Light Touch (COBALT 2013.2 with 2014.1 WebTAG 2013 parameters)</t>
  </si>
  <si>
    <t xml:space="preserve">A planning condition has been imposed by Kent County Council (KCC) that the A28 will require upgrading in order to carry the expected level of demand attributable to the Chilmington Green development. The development will comprise: 
•	Up to 5,750 dwellings; 
•	Up to 10000 sqm of B1 use class; 
•	Up to 9000 sqm of A1-A5 use classes; 
•	Three primary schools for up to 1200 pupils; and 
•	A site for a Secondary School for up to 1080 pupils. </t>
  </si>
  <si>
    <t>Resort Studio</t>
  </si>
  <si>
    <t>This project is a significant priority for building physical infrastructure to improve the local economy as part of the Thames Estuary.  It involves the purchase and retrofit of a warehouse converting it into a  creative and digital hub by Resort Studios, the current tenants.  Resort Studios lease areas on the ground and first floor.  The warehouse is for sale and a price has been discussed with the landlord who is very keen to sell.  No planning is required, a robust business plan in place, RIBA Stages 0 -2 have been completed and costed and the project can be on site January 2021.  The purchase and retrofit of this building will create a total 1,515 sqm of commerical space which can support the employment of  135 creative and digital practioners and 100 creative and digital businesses.  The hub will boost local regeneration, provide human capital, be a marker of green recovery and exemplary in economic growth.</t>
  </si>
  <si>
    <t>Thanet District Council</t>
  </si>
  <si>
    <t>CT9 2BH</t>
  </si>
  <si>
    <t>No planning permission required for project to procced</t>
  </si>
  <si>
    <t>Finalising the  sale price with landlord.  Have included full asking price in project cost.</t>
  </si>
  <si>
    <t>Agreement in principle</t>
  </si>
  <si>
    <t xml:space="preserve">The warehouse is in Margate, part of the Thames Estuary Corridor and already identified as a location for continued growth of new businesses and jobs in the area.  This building is of the right scale and position to provide space for large scale employment in an area of need and demand (OB1).
Retrofitting existing buildings is of key importance to reducing carbon emissions.  This project would be an exemplar in the area, up skilling construction workers, boosting green professional services and providing an accessible and confident marker of green recovery in action (OB2).
Resort Studios has been identified by the Thames Estuary as having significant impact on the physical infrastructure of the local economy.  It is positioned in one of the most degraded town centres in the UK but it's position, reach and cultural value will help develop and promote the Thames corridor as a world class location for the creative industries (P2).
Human capital is the essence of what Resort Studios already do.  They have run several successful programmes including SECCADS (ERDF) which provide mentoring, workshops &amp; events to creative and digital businesses (P3).  Resort Studios creates inclusive and supportive encounters between businesses which boost business strength, creates revenue and champions collaborative innovation (P4).
</t>
  </si>
  <si>
    <t xml:space="preserve">The warehouse is a landmark building which has the scale to create a lasting civic imprint on the area.  As well as employment, economic growth and business support the additional value is of digital innovation and cultural enrichment.  A creative and digital hub run by Resort Studios will foster community engagement, civic pride and personal value and development.  The project will encourage urban regeneration and stimulate further business growth and investment. </t>
  </si>
  <si>
    <t>Dover Fastrack bus link - Connaught Barracks and Whitfield extensions</t>
  </si>
  <si>
    <t xml:space="preserve">Dover Fastrack will link the District's major housing allocation with Dover town centre and high speed rail link.  Crucial infrastructure is already funded through the Housing Infrastructure Fund; this project will extend the route to the boundary of consented development in Whitfield to the north and bring forward the connecting area for development.  It will also extend the route to the south through Connaught Barracks, will increase reliability of bus services between Whitfield and Dover and will also bring forward both residential and commercial development of the site.    </t>
  </si>
  <si>
    <t>Forms an intergal part of the Dover Fastrack Scheme which has been successful in receiving £16.1m from the HIF Marginal Fund . The additional Connaught site is currently owned by Homes England and requires the infrastructure to bring forward the residential and commerical development.</t>
  </si>
  <si>
    <t>CT16 1HL</t>
  </si>
  <si>
    <t>December northern section, July / August 2020 for Connaught Barracks as a whole, then reserved matters required for the road</t>
  </si>
  <si>
    <t>Planning consent and full ground investigations</t>
  </si>
  <si>
    <t>The Dover Fastrack project is a major objective in the District's Core Strategy, because it will provide a high quality sustainable transport link between the main housing allocation and the High Speed rail link to London, via the White Cliffs Business Park and Dover Town centre.  Due to low development viability in Dover it has proved impossible to secure development funding for the infrastructure required to deliver Fastrack.  This was recognised by Homes England awarding £16m to provide a bridge over the A2 and a new road across the business park.  This additional funding request would take the Fastrack through a second strategic allocation, including a mixed use regeneration of the Drop Redoubt and link the northern end to Whitfield Phase 1.</t>
  </si>
  <si>
    <t>TBC - economic appraisal carried out as part of HIF Marginal Fund bid which can be referenced.</t>
  </si>
  <si>
    <t>Maidstone District Heat Network</t>
  </si>
  <si>
    <t xml:space="preserve">This project will deliver a district heating network in central Maidstone. This will involve the development of an energy centre utilising heat from the River Medway, which will support a heating network for the new Maidstone East mixed-use scheme in the town centre, as well as HMP Maidstone, County Hall and a number of other sites. Several technology options have been modelled, and work is underway to progress an Outline Business Case. </t>
  </si>
  <si>
    <t>Maidstone Borough Council</t>
  </si>
  <si>
    <t>ME14 1XQ</t>
  </si>
  <si>
    <t>No - although physical delivery will be underway by January 2022</t>
  </si>
  <si>
    <t>Main barriers will be addressed through the OBC, which is now being progressed. These include technology viability (addressed through recent technology options appraisal) and market appetite (addressed through recent soft market testing)</t>
  </si>
  <si>
    <t>Creates a long-term, lower carbon energy solution, which can be expanded in the future 
Demonstrates the market, encouraging commercial investment in future schemes
Creates jobs in implementation, raising opportunities in the low carbon supply chain
Reduces long term energy costs and improves environmental resilience for a major new residential/ mixed use development as well as within the public estate</t>
  </si>
  <si>
    <t xml:space="preserve">1,000 tonnes of CO2 saved per year
40,000 tonnes of CO2 saved over project lifetime
Improved air quality
Energy cost savings
</t>
  </si>
  <si>
    <t>Note that the OBC for the project is currently being prepared. This will provide further detail of value for money metrics</t>
  </si>
  <si>
    <t>Romney Marsh Employment Hub, Mountfield Industrial Estate, New Romney - Stage 2 (5 hectares of employment land)</t>
  </si>
  <si>
    <t xml:space="preserve">This is the second stage of the Masterplan for the Romney Marsh Employment Hub at Mountfield Road Industrial Estate, New Romney to create employment in an area already affected by the closure of a nuclear power station. The second stage is to open up 5 hectares of land for employment uses in accordance with a planning consent granted in 2019 to build the access road, services and utilities in accordance with the Masterplan's sustainable development principles. It enables land to be released for some 150,000 sq.ft of floorspace for SME use with potential to create some 240 jobs over 5 years or 480 jobs over 10 years. The masterplan is supported by the Romney Marsh Partnership which includes NDA representation.  </t>
  </si>
  <si>
    <t>N0</t>
  </si>
  <si>
    <t>Folkestone &amp; Hythe District Council</t>
  </si>
  <si>
    <t>TN28</t>
  </si>
  <si>
    <t>Tender prices</t>
  </si>
  <si>
    <t xml:space="preserve">Council land contribution available at £1,575,000. The remainder is sought under this call from MHCLG. </t>
  </si>
  <si>
    <t>This project provides physical infrastructure in the form of a road and services to open up employment land where unable to do so on a commercial basis for financial viability reasons (i.e. land value does not cover investment costs).</t>
  </si>
  <si>
    <t>240 over 5 years or 480 over 10 years</t>
  </si>
  <si>
    <t>14,500 (Indirect)</t>
  </si>
  <si>
    <t>6.3:1</t>
  </si>
  <si>
    <t>OB - 29%</t>
  </si>
  <si>
    <t xml:space="preserve">Opens up land to aid the recovery by providing opportunities for SME's to self-build business premises. The land has been masterplanned to optimise use and achieve sustainable development. It enables leverage of private sector investment to develop out the site to create some 150,000sq.ft of space capable of accommodating up to 480 jobs. Indirect employment counted as benefit.  </t>
  </si>
  <si>
    <t>Green Infrastructure for Recovery and Adaption</t>
  </si>
  <si>
    <t xml:space="preserve">This project will  create jobs and supply chain opportunities in the delivery of new green infrastructure within local communities level across Kent and Medway. Measures  will include sustainable water and drainage schemes,  tree planting and habitat improvement, where they will offer direct community benefit (in both new and established communities), can be delivered at pace and will support lasting environmental impact </t>
  </si>
  <si>
    <t>Demand - mitigated through work with voluntary sector, local authorities, statutory bodies (e.g. AONB) 
Supply constraints - mitigated through existing supplier databases and relationships and active promotion, including through LOCASE and other schemes</t>
  </si>
  <si>
    <t>Directly improves the local environment and delivers carbon reduction
Drives supplier market for environmental goods and services
Improves local infrastructure</t>
  </si>
  <si>
    <t>Total CO2 reduced
Sqm new/ enhanced green space delivered
Number of natural capital projects delivered
Increased delivery capacity
Biodiversity benefits</t>
  </si>
  <si>
    <t>Dartford Health and Care Innovation Hub</t>
  </si>
  <si>
    <t xml:space="preserve">The proposed Dartford Health and Care Innovation Hub (HCIH) is a 28,900 sq ft facility, which will provide primary care provision alongside flexible, managed space for commercial businesses and social enterprises engaged in health and wellbeing. Forming an integral part of the wider Westgate scheme (a mixed-use development incorporating leisure and retail space as well as new residential), the HCIH will help to diversify Dartford town centre, providing improved access to public services and new, higher-value employment to support a growing population. </t>
  </si>
  <si>
    <t>Yes - this project has been submitted by Dartford BC as a bid to the Future High Streets Fund</t>
  </si>
  <si>
    <t>Dartford Borough Council</t>
  </si>
  <si>
    <t>DA1 2DL</t>
  </si>
  <si>
    <t>Market conditons associated with the delivery of the wider Westgate mixed use scheme. 
Demand from occupiers, although health demand is expected to be strong, and there is a high level of demand for flexible business space in Dartford</t>
  </si>
  <si>
    <t>Delivers additional jobs through new innovation hub facility
Supports additional economic activity closer to home, reducing the need to travel
Revitalises town centre and helps to unlock larger strategic development
Directly supports businesses and promotes innovation</t>
  </si>
  <si>
    <t>Businesses supported
Firms introducing new to market products
Interaction between business and health economy</t>
  </si>
  <si>
    <t>Based on Full Business Case, applying optimism bias to costs and benefits and discounting appropriately</t>
  </si>
  <si>
    <t xml:space="preserve">Non-monetised benefits include: 
Improved health outcomes
Increased innovation and productivity within the local health economy
Increased activity within the town centre
Increased community capacity and confidence 
</t>
  </si>
  <si>
    <t>The Docking Station</t>
  </si>
  <si>
    <t>Transformation of  an unused  building creating an environmentally sustainable, innovative and dynamic ‘University of the Future’, uniting industry, creatives, students, academics and young people in state-of-the art digital facilities, co-working space and innovative research and development space.  Offering digital skills development and knowledge exchange it  will drive innovation fuelling the growth of the Medway creative economy through experimentation,  research, training, skills and product development, ideas- sharing and partnership. Inspiring young people to choose to study in Medway it will bridge the gap between university and the world of business for graduates, encouraging them to live and work in the area.</t>
  </si>
  <si>
    <t>ME4 4AF</t>
  </si>
  <si>
    <t xml:space="preserve">The Docking Station is a partnership project  enshrined in a Memorandum of Understanding, including Medway Council, the local planning authority. Whilst the project does not yet have planning permission, as an existing building with no designated use, planning permission would be sought for Educational and Commercial purposes.  Within current Medway Council planning policy, any educational re-use project within the Historic Dockyard will receive planning permission.  These plans also accord with the adopted Supplementary Planning Document for the site (2018).It is assumed that planning permission and Scheduled Ancient Monument consent would be received within a maximum of 8 weeks.
</t>
  </si>
  <si>
    <t>There are inherent risks to the use of an existing structure to be repurposed and brought up to date for green impact which may raise unexpected issues during the build and impact the space and it’s use going forward, this has been mitigated by detailed initial investigations and by the chosen development. There are risks relating to the number of users and students in view of the current economic climate and anticipated post Covid-19 impact, the attraction of this new facility and attractiveness of the co-creativity between external organisations and students will help mitigate this, as will the development of the offer.</t>
  </si>
  <si>
    <t>This project will sustainably re-use existing property, creating an eco-friendly facility fuelling innovative growth in the local and wider economy. HE working in partnership with creative industries, FE and schools will address the creative digital skills gap, empowering young people with the entrepreneurial skills to create the jobs of the future, providing workspace, training and access for local people and business to expertise and cutting edge technology. It will support work to develop Medway as a ‘Smart City’, and the development of supporting infrastructure in Chatham centre. It will be a placemaking asset for the adjacent Homes England development site.</t>
  </si>
  <si>
    <t>600 sq m</t>
  </si>
  <si>
    <t>250 sq m</t>
  </si>
  <si>
    <t>2000 per annum</t>
  </si>
  <si>
    <t>Number of freelancers and organisations supported for enhanced digital skills - 80 (year 1 post project)</t>
  </si>
  <si>
    <t>TechFort</t>
  </si>
  <si>
    <t>The TechFort project delivers an enterprise hub for impact, technology and innovation at the gateway to the UK, Dover. Using an internationally proven model, the TechFort provides businesses and individuals with the skills, training and environment to drive economic growth, with a particular focus on the impact and green economy. The hub will be a catalyst for new jobs within the technology, impact and innovation sectors, boosting employment in the region. The new workspaces will be delivered across a digital and physical platform and provide the setting for incubation, scale-up, collaboration as well as skills/training programmes, with an international reach.</t>
  </si>
  <si>
    <t>CT17 9DR</t>
  </si>
  <si>
    <t>Project requires change of use for existing buildings, there is support from the Local Authroity for the change of use.  If needs be, planning will be obtained initially on a temporary basis to accelerate the programme</t>
  </si>
  <si>
    <t xml:space="preserve">No, these are buildings which are to be refurbished for reuse.  </t>
  </si>
  <si>
    <t>Funding this project will expedite the delivery of the first phase of the TechFort by at least three years. Delivering workspace with enhanced digital connectivity to enable the best outputs for the new innovation accelerator. Thereby delivering an ecosystem, focussed on impact and sustainability, to grow jobs, businesses and the wider economy. The mixed digital and physical platform enables a broader reach, but acts as a beacon of innovation for the region. It will deliver direct jobs but also have a multiplier effect through the skills and training programmes and commercial workspace. This investment could, in turn, create more than 1000 spin-off jobs in the next five years. The training programmes also work to create greater resilience in the local labour force and work to diversify the local economy. Already there are a number of number of companies focussed on the green economy waiting to occupy space at the TechFort.</t>
  </si>
  <si>
    <t>Upwards of a 1,000 spin off jobs</t>
  </si>
  <si>
    <t>St George' Creative Hub Phase One</t>
  </si>
  <si>
    <t xml:space="preserve">
- A catalyst workspace for attracting talent, to 're-imagine' the future High Street - its promotion, design &amp; physical development.   
- Part of a phase 1 redevelopment of a 150,000 sqft shopping centre owned by the Local Authority &amp; subject to current or imminent planning for a total of 700,000 sq ft of associated mixed use development with young developer, Reef Group.  
In the heart of Gravesend, the project would be a major Thames Estuary flagship for attracting young talent as a key element of transforming local economic prospects and providing a wider platform for recovery in the immediate years ahead through a range of workspace and business support. 
</t>
  </si>
  <si>
    <t>Yes - to be managed in conjunction with GBC development partner, Reef Group, using joint procurement model</t>
  </si>
  <si>
    <t>Gravesham Borough Council</t>
  </si>
  <si>
    <t>DA11 0TA</t>
  </si>
  <si>
    <t>Target submission - Aug
Determination November latest</t>
  </si>
  <si>
    <t>No significant risks, 
beyond normal project controls</t>
  </si>
  <si>
    <t>Design Stage, subject to 
constuction contract. 
Landowner consent as St George's Centre is owned by GBC</t>
  </si>
  <si>
    <t xml:space="preserve">Obj 1: The Arts Centre is intended as a catalyst for attracting new businesses to kickstart an ongoing redevelopment of the town centre for a mix of uses including leisure, retail, office and residential uses. 
Obj 2: At the heart of a sustainable town centre location with multi-modal transport options, the project will support green design for the wider scheme.
Priority 1: As an incubator for innovation which will be run in tandem with a major active redevelopment project, modernisation is fundamental.
Priority 2: The provision of digitally-enabled, modern workspace will address a long term under-supply and will also drive the business model for existing wider redevelopment plans for the town centre.
Priority 3: Through clear commitments on collaboration with all town centre stakeholders, the project will create a platform for learning &amp; added value.
Priority 4: Innovation will be stimulated by the co-location of creative businesses and other project stakeholders (virtually as well as physically), plus the opportunity to test ideas and develop assets owned by the LA.
Priority 5: High speed connectivity is a given for this project but as a test bed for a wider scheme, there are other proposals for a digital hub.  </t>
  </si>
  <si>
    <t>No Use Empty Residential</t>
  </si>
  <si>
    <t>A capital award will allow Kent CC to run its award-winning No Use Empty (NUE) scheme. £2.5m will facilitate the refurbishment of 100 derelict empty homes and their return back into use by Jan 22. As NUE C is a recyclable loan scheme, more empty houses will come back into use after Jan 22, so the outputs will increase. Through the NUE schemes, Kent CC offers short-term secured loans to owners of long-term empty properties. The NUE programme has a strong track record and has previously provided loans to the value of £33.6m, leveraging £31.2m of  private sector investment to help bring back into use 1,055 residential units. Kent CC is experiencing higher than normal demand for NUE, because of COVID-19. The NUE C scheme will focus on town centres (particularly in coastal Kent), where secondary retail and other commercial areas have been significantly impacted by changing consumer demand and have often been neglected as a result of larger regeneration schemes. NUE C transformation help support town centre regeneration.</t>
  </si>
  <si>
    <t>Kent County Council and Medway Council</t>
  </si>
  <si>
    <t>All owners seeking a loan to refurbish their empty properties must provide confirmation as to whether planning is required or not, and planning must be in place (if applicable) before any loans are awarded. Hence, eliminating the risk to the Gov. and Kent CC.</t>
  </si>
  <si>
    <t xml:space="preserve">No significant risks.
</t>
  </si>
  <si>
    <t>Owners match-funding to be confirmed as projects are approved, but waiting list of interested parties wishing to apply for loan.
Kent CC funding of £2.5m committed.</t>
  </si>
  <si>
    <t>Empty Homes is a national problem. Latest Government data shows that over 216,000 homes in England have been empty for over six months. In all, over 600,000 homes are currently vacant. The NUE initiative has been operational since 2005 working in partnership with all 12 Kent districts to reduce the number of long-term empty properties. Initially there was a lack of a corporate approach to the problem of empty properties in Kent, which resulted in Councils dealing with the issue in a piecemeal fashion. There was also a lack of understanding of the overall picture and the methods available to deal with empty properties. Creating a change in culture has facilitated a more positive approach to the problem with the initiative helping to reduce the number of long term empty properties by 35% in Kent since the scheme started. Leaving homes empty is a wasted resource. England needs over 300,000 additional homes each year and whilst individual Local Plans for new builds will help address this over the long term, it makes environmental sense to bring empty homes back into use to help neighbourhoods, growth and jobs in the local economy. Creating homes from empty properties saves substantial amounts of material compared to building new homes, minimises the amount of land used for development and avoids wasting embedded carbon; helping to combat climate change. Lack of traditional finance is a barrier to bringing empty properties back into use. KCC made available funding of £6m to be used as a recyclable loan fund to provide short term secured loans to owners of long term empty properties. To date NUE has provided loans to the value of £33.6m, leveraging £31.2m private sector to help bring back into use 1,055 residential units.</t>
  </si>
  <si>
    <t>3.2 (based on £2.5m loan)</t>
  </si>
  <si>
    <t>No Use Empty Commercial</t>
  </si>
  <si>
    <t>A capital award will allow Kent CC to run its award-winning No Use Empty Commerical (NUE C) scheme. £2m will facilitate the refurbishment of 18 run-down commercial units &amp; 36 derelict empty homes and their return back into use by Jan 22. As NUE C is a recyclable loan scheme, more commercial units and houses will come back into use after Jan 22, so the outputs will increase. Through the NUE schemes, Kent CC offers short-term secured loans to owners of long-term empty properties. The NUE programme has a strong track record and has previously provided loans to the value of £33.6m, leveraging £31.2m of  private sector investment to help bring back into use 1,055 residential units. Kent CC is experiencing higher than normal demand for NUE, because of COVID-19. The NUE C scheme will focus on town centres (particularly in coastal Kent), where secondary retail and other commercial areas have been significantly impacted by changing consumer demand and have often been neglected as a result of larger regeneration schemes. NUE C transformation help support town centre regeneration.</t>
  </si>
  <si>
    <t>N/A - In the town &amp; city centres of Kent and Medway</t>
  </si>
  <si>
    <t>No significant risks.
COVID-19 has increased rather than reduced the number of owners approaching Kent CC wanting a NUE C loan - hence the impact of COVID-19 is not viewed as a risk. Also, owners can apply to convert commercial units into part commerical + part residential units. This scheme therefore supports the change that may be required in the town centres following a drop in footfall.</t>
  </si>
  <si>
    <t>Owners applying for a NUE C loan must provide match-funding. It is not expected securing this match funding will be an issue given that Kent CC has a waiting list of interested parties wishing to apply for a NUE C loan. These interested parties are aware of the match-funding requirement.
Kent CC of £500k is committed.</t>
  </si>
  <si>
    <t xml:space="preserve">The national town centre vacancy rate was 9.9% (Jan 2019) up from 8.9% (Jan 2018), and this may have grown further due to COVID-19. During Jan 18 to Jan 19, footfall dropped by 0.7% marking a 14th consecutive month of decline. (source: Retail Gazette). NUE C will continue to focus on those town centres which have empty commercial units. Through the NUE C scheme, town and city centres are regenerated, and through having fewer derelict boarded up shops, the town centre can increase its attractiveness to the consumer. The scheme can also help prevent crime and anti-social behaviour, as there are fewer empty unmonitored properties. </t>
  </si>
  <si>
    <t>1,588.9 sqm.</t>
  </si>
  <si>
    <t>2.35 (based on a £2m loan)</t>
  </si>
  <si>
    <t>EKC Group - Dover Technical College Employability, Digital Skills, Nursery and Welcome Building</t>
  </si>
  <si>
    <t>The project will create expanded facilities for employability provision, digital skills, Apprenticeships, a new reception, and a new nursery by refurbishing the ground floor of an existing building where reception is currently located.  A new 'Welcome' building will be created which will accommodate reception and support services. The project will enable growth and an increase in the number and level of relevant skills for the local economy. It will also support adults to gain sustainable employment. The new nursery will create new jobs and increase capacity for childcare in the local area, supporting local people to return to work.</t>
  </si>
  <si>
    <t>Yes - ESFA T-level capital fund</t>
  </si>
  <si>
    <t>Dover</t>
  </si>
  <si>
    <t>CT161DH</t>
  </si>
  <si>
    <t>Planning application to be submitted August 2020.</t>
  </si>
  <si>
    <t>Potential minor risk related to being granted a right of way to the new entrance by Dover District Council</t>
  </si>
  <si>
    <t>£1263372.5 is fully committed and secured.
£412,668 is coming from the ESFA T-level capital fund. The application is being submitted next week.</t>
  </si>
  <si>
    <t>The project meets objectives 1 and 2 by increasing employability provision, training the unemployed to access sustainable jobs locally, in turn reducing the impact on the environment through local training for local jobs.  The Digital Skills T Level and Apprenticeships enables young people to gain skills for careers in a sector with acute shortages. 22 local jobs will be created through the nursery.  There is a shortage of provision in Dover, so this enables more residents to access childcare to re-enter the job market. The College is in Dover town centre, therefore the project meets priority 1 by modernising this important location.  Priority 2 is met by providing infrastructure to support the local economy in areas such as digital skills.</t>
  </si>
  <si>
    <t>102 employability students enter sustainable employment three years after project completion.</t>
  </si>
  <si>
    <t>New build life expectancy - 40 years, refurbishment 25 years.</t>
  </si>
  <si>
    <t>In addition to economic benefits, social benefits of reduced unemployment, reduced NEETs, increased career opportunities, individual and community wellbeing.</t>
  </si>
  <si>
    <t xml:space="preserve">New Performing &amp; Production Digital Arts Facility at North Kent College, Dartford </t>
  </si>
  <si>
    <t xml:space="preserve">A new two storey block that will provide modern teaching facilities for new dance studios, performance and rehearsal spaces, digital design classrooms, food court and social zone.  Planning consent for the new facility is extant have being granted permission by Dartford Borough Council in March 2019. The project could commence in Q3 2019, with completion in Q4 2022
</t>
  </si>
  <si>
    <t>Dartford</t>
  </si>
  <si>
    <t>DA1 2JT</t>
  </si>
  <si>
    <t xml:space="preserve">The project meets both key objectives. Job prospects will be enhanced as the new facility will provide high quality education to students, supporting young people in developing new skills and supporting the economic regeneration. Secondly, the project replaces former university accommodation with modern facilities which will adopt modern building techniques and more efficient use of energy including renewable. The project meets all priority interest areas through the provision of new modern college infrastructure which invests in vocational courses for the 16-18 age group, including digital technology.
</t>
  </si>
  <si>
    <t>up to 100 during construction period</t>
  </si>
  <si>
    <t>2826 sq m</t>
  </si>
  <si>
    <t>400 per annum</t>
  </si>
  <si>
    <t>Hatchery @ Preston Farm</t>
  </si>
  <si>
    <t>This project will create 20,000 sq ft of exceptional, flexible workspaces aimed at helping small business grow faster.
A former farm (called Preston Farm) will be redeveloped into an innovative new work and community hub hosting approximately 250 workers, alongside spaces that will be made available to the local community and visitors, for education, recreation and social uses.
The farm’s existing commercial use is low-intensity with a small horse livery business and a tree surgeonbased at the site (Currently 8 employees in total). The intention is to create a new business hub that will serve a number of different customer groups, but with a particular focus on SME businesses and freelancers.</t>
  </si>
  <si>
    <t>TN14 7UD</t>
  </si>
  <si>
    <t>Planning application is expected in summer 2020.</t>
  </si>
  <si>
    <t>COVID-19 has impacted on the demand for flexible workspace, however the project promoter is confident that the market demand will increase back to a sufficient level by the time construction is complete (Jan 22). Also, the developer must secure a laon of £1.2m</t>
  </si>
  <si>
    <t>£500,000 loan from Kent &amp; Medway Business Fund</t>
  </si>
  <si>
    <t>Developer must secure £1.2m private loan. Other public funding is secure.</t>
  </si>
  <si>
    <t>Sevenoaks District is a location with very little workspace available for rent. Information from Sevenoaks Town Council has revealed that 9.1% of the Sevenoaks population are small employers, and 12.6% of Sevenoaks’ residents are self-employed which is higher than the Kent average of 10.9% (ONS, 2011). Additionally, the number of people working from home was on the rise (pre-COVID-19), with those who usually work from home having increased by a fifth (19%) over the past decade (Source: TUC).
The market in Sevenoaks principally consists of expensive serviced office space that is accompanied with long contracts that are inflexible for small start-up companies and freelancers. Hatchery at Preston Farm would provide easy-in/easy-out leases and affordable co-working space for this self-employed market as well as small and start-up businesses. Many businesses struggle in raising the finance for their expansion plans and this gives them a flexible, affordable space in which they can save and receive support for their expansion plans.
The workspace will help create a new workspace that can accommodate 250 employees. It is located to the north of Sevenoaks town, which is a rural area. The workspace will have direct digital connectivity to the site, ensuring that people wishing to work in that location will have access to a fully service office, with full digital connectivity.</t>
  </si>
  <si>
    <t>20,000 sq ft</t>
  </si>
  <si>
    <t>The developer will also explore the potential to create additional public amenities, including a farm-to-fork café – serving food and drink produced in the Darent Valley, which surrounds the farm. This has the potential to increase tourism and visits to the area</t>
  </si>
  <si>
    <t>12:1 - (based on £500k loan, rather than grant).</t>
  </si>
  <si>
    <t>Coombe Valley Project</t>
  </si>
  <si>
    <t xml:space="preserve">A new-build housing scheme for 26 flats and 4 houses, which will all become affordable units and will be delivered/sold to the local authority’s housing association. The houses will be built in St. Radigunds ward, which is the most deprived ward in Dover, and within the top 5% most deprived wards within the nation according to the Indices of Multiple Deprivation Data from 2015. </t>
  </si>
  <si>
    <t>CT17 0UP</t>
  </si>
  <si>
    <t>Planning application is expected to be submitted in June/July 2020</t>
  </si>
  <si>
    <t>No significant risks</t>
  </si>
  <si>
    <t>The local housing association must purchase the completed units towards end of scheme.</t>
  </si>
  <si>
    <t>The project will deliver 26 new flats and 4 houses in an area of substantial deprivation near the heart of Dover twon centre - hence connection to priority area 1. It will create additional jobs in the construction sector. The developer has indicated he will permanently employ 5 new staff, including new apprentices.</t>
  </si>
  <si>
    <t>2 apprentices</t>
  </si>
  <si>
    <t>4.5:1 (based on £1m loan, rather than grant) - A £1m loan would suffice to allow scheme to proceed.</t>
  </si>
  <si>
    <t>Tunbridge Wells LCWIP - Pembury Road (A264) Cycle Route</t>
  </si>
  <si>
    <t xml:space="preserve">Tunbridge Wells has prepared the first phase of its Local Cycling Walking Infrastructure Plan which focuses on the urban area in and around Royal Tunbridge Wells.  The Plan sets out a number of cycle routes and walking routes that require improvement to encourage active travel. The Plan supports the delivery of growth that is set out in the Borough's emerging Local Plan including new homes and employment space. We are proposing the delivery of improvements to the existing cycle route on the A264 Pembury Road for this funding. The route is one of our key priorities and is already well used but it well below the standard of a safe and secure cycle route for all cyclists. At present cyclists have to cross a number of dangerous side junctions along the whole route.  </t>
  </si>
  <si>
    <t>TN1/TN2</t>
  </si>
  <si>
    <t>The improved cycle route on the A264 Pembury Road will link proposed Local Plan housing allocations at Pembury and Paddock Wood to Royal Tunbridge Wells which is a key employment area in the borough. It will be part of a proposed longer inter-urban cycle route between Paddock Wood and RTW. The scheme will assist in relieving existing congestion and promotiong active travel. It meets the Objectives 1 and 2 and Priority interest areas 1 and 2.</t>
  </si>
  <si>
    <t>4000 at Paddock Wood &amp; 280 at Pembury</t>
  </si>
  <si>
    <t>Additonal High Speed Rolling Stock</t>
  </si>
  <si>
    <t>HS1 rail services face a looming capacity ceiling. Even with a temporary fall in numbers, unless new rolling stock is in place by 2025, 31 highspeed services a day will be full-to-capacity and 25 highspeed services will have standing room only. Decisions on new rolling stock needs to be taken this year with Government acting as guarantor but investment part of the new passenger service contract.</t>
  </si>
  <si>
    <t>Specific benefits in North Kent, Mid and  East Kent, and East Sussex</t>
  </si>
  <si>
    <t>£90,000,000 commitment required as guarantor, but cost would be financed through new operating agreement</t>
  </si>
  <si>
    <t>No planning required for rolling stock</t>
  </si>
  <si>
    <t>Guarantees High Speed capacity from 2025 onwards</t>
  </si>
  <si>
    <t>£90,000,000 (as guarantor)</t>
  </si>
  <si>
    <t>Funding will be released in new service contract</t>
  </si>
  <si>
    <t>N/A - the funding will be released in new service contract</t>
  </si>
  <si>
    <t>New High Speed 1 capacity will support jobs, unlock housing delivery and support economic recovery</t>
  </si>
  <si>
    <t>See 'other key metric'</t>
  </si>
  <si>
    <t>High Speed 1 (HS1), and the services which make use of the HighSpeed Line, supports more than £427m of economic benefits to the UK and continental Europe every year. This is equivalent to adding 4,600 employees to the national workforce.  HS1 allows a further 164,000 households in Kent to access job opportunities in London. London’s labour market has access to an additional 63,000 highly-skilled individuals with higher education qualifications. The Kent economy, London and key destinations in Europe also benefit from international services as HS1 contributes to over £400m of annual trade between the South East and Europe, unlocking foreign direct investment and supporting £2bn of tourist expenditure each year.  Without rolling stock investment this will halt.</t>
  </si>
  <si>
    <t>Swan  modular housing factory</t>
  </si>
  <si>
    <t>This proposal is to seek funding for a modular housing factory in Basildon.  The new facility is immediately adjacent to Swan’s current factory, established in 2017, providing 70 jobs and producing c450 homes p.a.  The new facility will deliver up to an additional 1,000 homes per year.   The factories will provide homes across Swan’s programme and for third parties including Queensway (Southend), Purfleet (Thurrock) and Blackwall Reach (Tower Hamlets) – in total a pipeline of some 8,000 new homes.  The combined capacity of 1,450 homes p.a. could be doubled if second shifts were to be introduced.</t>
  </si>
  <si>
    <t>SS14 3ES</t>
  </si>
  <si>
    <t>PIA1 - Modernising town and city centres - Our scheme's at Purfleet and Queensway are both in the heart of the town centres.  Purfleet includes the provision of a new town centre, with retail, a new station entrance and ticket hall, a university/college campus, 2 new schools, an Integrated Medical Centre and 1,000,000 sqft of film and TV studios.  PIA2 - Physical infrastructure to improve the local economy - the new factory will be based in a newly constructed, speculatively built warehouse/distribution facility.  Terms have been agreed on a 15 year lease.  The facility will therefore provide permanent jobs over the long term as well as many associated jobs in the local supply chain.  PIA4 - Innovation ecosystem - modular housing is a key focus of government in modernising the construction industry.  With the addition of a second factory Swan would be the largest manufacturer of modular homes in the South East.  This will allow us to invest in technology to generate further manufacturing efficiencies and increase productivity.  Our current facility already operates at 70% productivity compared to c26% on a traditional construction site.  PIA5 - Digital economy - All homes produced in the factory will be future proofed for wireless connectivity and incorporate smart technology for heating, lighting and monitoring.  BIM Level 3 will be used in the design of the homes which will then be adopted for the purposes of Asset Management.</t>
  </si>
  <si>
    <t>1030 in first two years</t>
  </si>
  <si>
    <t>94m2</t>
  </si>
  <si>
    <t>Sutton Road/Purdeys Way Junction Improvements</t>
  </si>
  <si>
    <t>Modification of the access junction for Purdeys Industrial Estate to remove the mini-roundabout and replace with a larger signalised junction with widened approaches and improved footways</t>
  </si>
  <si>
    <t>SS4 1LY</t>
  </si>
  <si>
    <t>A1306 and Lakeside Basin capacity improvements and Bus Priority</t>
  </si>
  <si>
    <t>Widening of the A1306 Arterial Road link between J31 of M25 and A1012 Treacle Mine Roundabout, improvements to the B186 Moto Services Roundabout (Access to Lakeside Retail Park), Spiral Roundabout (Access to Intu Lakeside) and B186 Pilgrims Roundabout (Access to Chafford Hundred and South Ockendon). Improved walking and cycling access resulting from bus priority measures.</t>
  </si>
  <si>
    <t>EoI submitted to Dft Locl Pinch Point fund</t>
  </si>
  <si>
    <t>Thurrock</t>
  </si>
  <si>
    <t>rm20 2wj</t>
  </si>
  <si>
    <t>na</t>
  </si>
  <si>
    <t>£1.5m</t>
  </si>
  <si>
    <t>£15m</t>
  </si>
  <si>
    <t>Support the delivery of housing and job growth in the area. Increased bus priority, combined with improved walking and cycling links will encourage sustainable travel. Job creation and an evolving regional town centre will be supported.</t>
  </si>
  <si>
    <t>The Reception, High House Production Park</t>
  </si>
  <si>
    <t xml:space="preserve">A new c.30,000ft² (2,787m²) mixed use facility comprising c.15,000ft² of creative workspace, a central reception, café/events hall and canteen at High House Production Park (HHPP); a 14-acre site dedicated to production and skills development in the creative sector. 
HHPP is a national centre for the creative industries and has received various accolades for its innovation and achievements.
The much needed Reception will be the  central hub for HHPP where the campus community (artists, students, and arts organisations) and public can gather, a platform within the supportive environment of the Park for artists and small businesses to develop, flourish and create synergies. </t>
  </si>
  <si>
    <t xml:space="preserve">Thurrock </t>
  </si>
  <si>
    <t>RM19 1RJ</t>
  </si>
  <si>
    <t xml:space="preserve">Full planning application re-submission is required as the approval granted in 2016 (Decision Notice: 16/00989/FUL) has lapsed.  The previous consent places the development in a favourable position as the principle has already been established.
</t>
  </si>
  <si>
    <t xml:space="preserve">Grant 
Confirmation Timecales: Grants to be secured by August 2020. Delays in confirmation of grant funding may result in a slippage in the overall delivery programme. </t>
  </si>
  <si>
    <t>The deliverability of the scheme is entirely dependent on the grant funding support. Without external grant, the scheme will remain on hold until full funding is secured.
£1.5 million project funding for The Reception provided by the Council’s Capital Programme using prudential borrowings was approved by the Council on the 23rd September 2015</t>
  </si>
  <si>
    <t>High House Production Park (HHPP) is a knowledge sharing hub dedicated to the creative cultural sector -providing learning and cultural development opportunities to the arts community, inspiring the local community with new horizons through its extensive community engagement work, offering the public a greater appreciation of the sector and opportunities within it. 
The Reception will augment HHPP as a hub for the creative industries locally and in the wider South East Local Enterprise Partnership area.  
The provision of substantial amounts of commercial workspace in support of the rapidly growing Creative sector is strongly aligned to the aims of the Council’s Economic Development Strategy. The benefits and ability of creative economy to act as a catalyst for regeneration and the importance of creative clusters is highlighted in several publications including the South East Local Enterprise Partnership’s ‘The Creative Economy in the South East’ prospectus. The Reception’s offer of additional creative workspace on the Production Park will contribute towards these aims. It will help create a culture of entrepreneurship in the heart of HHPP and will enhance HHPP as a hub for the creative industries both locally and in the wider area.</t>
  </si>
  <si>
    <t>73 FTE</t>
  </si>
  <si>
    <t xml:space="preserve">c.30,000ft² (2,787m²) new build comprising a mixture of creative commercial workspace, café/events hall and canteen.
Use classes: Mixed B Class and A3
</t>
  </si>
  <si>
    <t xml:space="preserve">Navigator Park Acquisition, Site Remediation and Enabling Works </t>
  </si>
  <si>
    <t xml:space="preserve">Acquisition of c.20 acres of land off Oliver Road and unlocking an employment site; enabling site to be developed for industrial use providing a mixture of open storage and industrial floor space (potentially up to 295,000 sqft).
</t>
  </si>
  <si>
    <t xml:space="preserve">Planning application to be submitted by March 2021.
</t>
  </si>
  <si>
    <t xml:space="preserve">Land Acquisition: Funding fully committed. £250,000 refundable deposit was paid on exchange of conditional acquisition contract in June 2020. The remainder £19.25m to be paid when planning condition is satisfied. 
Design Development: Consultant Team to be appointed to secure planning approval and to develop design to RIBA Stage 4 - subject to full funding being secured. 
Works: Site remediation and enabling works to be commissioned when planning approval and full funding are secured. </t>
  </si>
  <si>
    <t xml:space="preserve">The Council seeks to unlock a 20-acre employment site, through the acquisition of Navigator Park, and proposed site remediation and enabling works - creating an opportunity to offer a diverse range of industrial, warehouse and office accommodation on the site. 
Ultimately, Navigator Park aims to attract industries to the area, bringing additional employment and inward investment contributing towards the physical, social and economic regeneration of Thurrock.  
It is aligned with the Council’s Economic Growth Strategy which identifies the need to strengthen and diversify the local economy, and create opportunities for local people, and recognises the importance of good quality, sustainable and flexible sites and premises as a key driver for economic growth and development.  </t>
  </si>
  <si>
    <t xml:space="preserve">Unlocking potentially up to 300 FTE. 
</t>
  </si>
  <si>
    <t>Unlocking employment site enabling industrial development of potentially up to 295,000 sqft</t>
  </si>
  <si>
    <t xml:space="preserve">c. 20 acres employment use land acquired and remediated.
</t>
  </si>
  <si>
    <t>Social Properties as Energy Centres (SEH Flats Solar)</t>
  </si>
  <si>
    <t>Project based on solar and battery on social flats.  SBC has 17 blocks with 428 residents and space for 3.1MWp solar.  Simple project would be to size solar for landlord's consumption (131kWp or 4%).  However, if we sell excess power locally through private wire and using batteries to manage the power flow, the 3.1MWp would be viable creating value for residents, for local jobs etc.  Potential for huge benefits nationally with possibility to go on private houses and/or private landlord flats. May also lower cost of energy for many.</t>
  </si>
  <si>
    <t>Several within SS0, SS1, SS2, SS9</t>
  </si>
  <si>
    <t>Permitted Development so no planning required</t>
  </si>
  <si>
    <t>Requires design to esnure fit within current exemption to energy regulations</t>
  </si>
  <si>
    <t>£0.2m</t>
  </si>
  <si>
    <t>£1.0m</t>
  </si>
  <si>
    <t>£1.2m</t>
  </si>
  <si>
    <t>This project would increase solar generation on buildings previously not considered or under-utilised as landlord usage is so low and regulations prevent the sale of generation.  However, there is an exemption which would allow the power to be sold to the tendants within the building and this project seeks to exploit this to bring more rooftops into economic play.  This will releive local grid constraints, provide direct jobs and if successful provide a blueprint to bring similar buildings across the country into similar schemes providing a boost to both solar and battery industries and local installation companies creating potentially thousands of jobs.  Variations on the scheme woulod be viablkke for Private Sector Housing and for investors to provide solar/batteries into private homes.</t>
  </si>
  <si>
    <t>320tCO2e saved each year.  Energy cost reductions for social tenants up to c£12k across 160 homes</t>
  </si>
  <si>
    <t>£3.76m</t>
  </si>
  <si>
    <t>Zero Inflation assumed for energy or RPI, up to 50% of energy generated can be sold to local commercial loads (small business mainly) with balance to tenants, can be designed within current exemptions to regulations.</t>
  </si>
  <si>
    <t>320t CO2e saved directly, releives local grid constraints as all power generated used locally and not exported, stimulates solar and battery industry, creates model for use elsewhere to bring properties not previously considered as economic for solar into use as local generators, direct beneficiaries include solacial tennats and local small businesses</t>
  </si>
  <si>
    <t>CARE - SECTA</t>
  </si>
  <si>
    <t>The CARE sector has a critical skills shortage. In 2018, adult social care in England had circa 18,500 organisations across 39,000 locations and a workforce of around 1.62 million. Southend had circa 6,100 jobs in adult social care across 244 settings. Adult social care is growing; it has increased by 40% since 2012 in the Eastern region.  Projections indicate a 40% increase by 2035. CARE- SECTA will recruit: a minimum of 840 new entrants into care, get 670 work ready and 250 into sustained employment. It will target career changers and young people providing industry insight and basic training.</t>
  </si>
  <si>
    <t>various - as links across whole ASELA area</t>
  </si>
  <si>
    <t>Will require the engagement of ASELA to support delivery</t>
  </si>
  <si>
    <t>No - Funding in kind through use of training facilities, partnership working to provide support from Care providers, JCP, Colleges</t>
  </si>
  <si>
    <t>£0.638m</t>
  </si>
  <si>
    <t>The project will result in approx 300 people being placed into jobs in the care sector who are new to the sector, thus supporting the skills shortage in this area. There will also be 670 work ready for a career in Care and 840 introduced to the care sector. We will also investigate running an ATA for Care to support the upskilling and development of the workforce.</t>
  </si>
  <si>
    <t>670 - work ready 300 into employment, 250 sustained employment, a minimum of 840 some engagement</t>
  </si>
  <si>
    <t>South Essex No Use Empty</t>
  </si>
  <si>
    <t xml:space="preserve">NUE would return long-term empty commercial properties back into use, for residential, alternative commercial or mixed-use purposes. The project will focus on secondary retail and other commercial premises which have been significantly impacted by the recent COVID lockdown, changing consumer demand or which may have been impacted by larger regeneration schemes. This would be achieved this by providing short-term secured loans (up to 3 years) to bring long-term empty commercial properties back into use. The project has worked successfully elsewhere in SELEP. Repayments would be 're-loaned' realising additional benefits post 2022. </t>
  </si>
  <si>
    <t>Southend on Sea, Thurrock, Rochford, Castle Point</t>
  </si>
  <si>
    <t xml:space="preserve">Various </t>
  </si>
  <si>
    <t>Each project will require separate planning</t>
  </si>
  <si>
    <t>Investor/Developer appetite post COVID</t>
  </si>
  <si>
    <t>£0.9m</t>
  </si>
  <si>
    <t>£0.1m</t>
  </si>
  <si>
    <t>£1.35m</t>
  </si>
  <si>
    <t>Commitment in principle from Local Authorities</t>
  </si>
  <si>
    <t>£2.65m</t>
  </si>
  <si>
    <t xml:space="preserve">The No Use Empty scheme has a proven track record across Kent with local authorities working in partnership to provide direct, rapid and targeted intervention in the local property market, returning empty properties back into use for residential and commercial use, particularly supporting communities in urban and coastal areas that have become ‘stuck’. This had already been identified as a key project for South Essex town/retail centres with high vacancy rates. Demand is likely to be even higher post-COVID. No Use Empty supports the delivery of a number of OSE priorities:
• SELEP Local Industrial Strategy - The emerging LIS recognises that support is needed to help regenerate towns across the South East. The NUE initiative will bring underused and empty buildings back into productive use. New commercial space will support SELEP’s ambition of creating a thriving business environment. 
• SELEP Coastal Prospectus - The prospectus highlights the need to create a programme that targets empty property for redevelopment. Bringing premises, both commercial and residential, back into use will be key to place making. The prospectus also highlights the need to create small and flexible workspace.  
• South Essex Productivity Strategy – within SEPS there is a programme of work to create vibrant places. We recognise that the right space, for a range of uses (commercial, residential, retail, leisure) underpins our ability to reanimate our towns. Bringing underused and redundant premises back into productive use is an essential part of this.  
   </t>
  </si>
  <si>
    <t>£1.3m</t>
  </si>
  <si>
    <t>£6.23m</t>
  </si>
  <si>
    <t xml:space="preserve">* Interest will be charged on loans at 2% below the Public Works Loan Board (PWLB) Fixed Loan Maturity Rate or zero percent – whichever is higher.            
</t>
  </si>
  <si>
    <t>Benefits included are jobs created, homes and commercial premises. Doesn't include public realm benefit. Benefis are counted to January 2022 but as it is a revolving loan fund additional benefits would be secured post 2022.</t>
  </si>
  <si>
    <t>Southend MMC Pilot Project</t>
  </si>
  <si>
    <t xml:space="preserve">Redevelopment of 3 underutilised garage sites within housing estates for the development of council housing. The units will be built using energy efficient modern methods of construction and will act as pilots to assess potential to use this type of construction on a wider basis. The council housing will comprise of 2 x 4 bedroom houses, 2 x 2 bed houses and a shared accommodation property for up to 7 bed spaces across 3 sites. These properties will offer significant benefits for the wider community including reductions in antisocial behaviour, improvements to local landscaping, job opportunities and improved local connectivity. </t>
  </si>
  <si>
    <t>Southend-on-Sea</t>
  </si>
  <si>
    <t>SS3 9PX, SS2 4PP</t>
  </si>
  <si>
    <t>Planning in for determination</t>
  </si>
  <si>
    <t>Construction of new council housing using energy efficient modern methods of construction fulfils a number of objectives and priorities. The construction of the new housing units will contribute towards new growth and jobs locally in line with the Council's social value objectives. The new housing units will also constructed to exceed energy efficiency targets through construction technique and interventions used.</t>
  </si>
  <si>
    <t>South East Business Boost</t>
  </si>
  <si>
    <t>Based on the successful SEBB programme, it is proposed to offer capital grants to SME's on a 30% basis with 70% funded by the business applicant ensuring a commitment to the project. With proven delivery of 283 new jobs created during 2017-2020 using ERDF funded grant projects to the value of £2.8M, the provision of a further £500,000 would enable an extension of the project principles which would deliver 50 new jobs across the SELEP region. The SEBB project funds projects which directly results in new job creation in 1 in 2 cases.</t>
  </si>
  <si>
    <t>Southend-on-Sea on behalf of SELEP</t>
  </si>
  <si>
    <t>Across Essex, Kent and East Sussex</t>
  </si>
  <si>
    <t>Additional  resource will be required</t>
  </si>
  <si>
    <t>£0.35M</t>
  </si>
  <si>
    <t>£0.15M</t>
  </si>
  <si>
    <t>£0.02M</t>
  </si>
  <si>
    <t>£0.5M</t>
  </si>
  <si>
    <t>£1.552M</t>
  </si>
  <si>
    <t xml:space="preserve">The additional funding will enable an extension of a proven grants programme which has helped deliver new jobs primarily to the micro business sector during 2017-2020. The business sectors who have benefited include manufacturing, wholesale, science and technology, personal health which complements other construction and green economy programmes. The Grant funding would be made available on a 30% project value basis ensuring the business is committed to long term benefit of the project as it requires 70% investment from the SME.  </t>
  </si>
  <si>
    <t xml:space="preserve">Known vfm from  SEBB programme can be replicated to  generate grants for micro businesses which will generate new jobs. </t>
  </si>
  <si>
    <t>Leigh Port (Cockle Wharf)</t>
  </si>
  <si>
    <t>Old Leigh is identified as a fishing village known for its cockle sheds and seafood eateries. The project I aims to safeguard the long term sustainability of the port by constructing a new quay wall frontage, dredging channels, improving access to the site and re-surfacing the wharf to make the port a safe place to work and visit. The cockle sheds support an estimated 50 jobs directly and indirectly within the local supply chain. Maintaining the viability of these cockle sheds and their business is central to the objectives of this project.</t>
  </si>
  <si>
    <t>SS9 2ER</t>
  </si>
  <si>
    <t>Temporary arrangements for fishermen</t>
  </si>
  <si>
    <t>£0.6m</t>
  </si>
  <si>
    <t>£4.4m</t>
  </si>
  <si>
    <t>£3.0m</t>
  </si>
  <si>
    <t xml:space="preserve">£3.0m </t>
  </si>
  <si>
    <t>£11.0m</t>
  </si>
  <si>
    <t>Fishing at Leigh-on-Sea has been an active industry in the area for over 1,000 years. The area’s cockle businesses operate out of the 16 properties, housed by Leigh Port, called the cockle sheds. The cockle industry is important to the local economy, with a full year’s catch having an estimated value of £2.2 million in a good year. The industry at Leigh-on-Sea also offers valuable direct and indirect employment opportunities. The industry and the port itself contributes significantly towards the visitor economy, bringing opportunities for employment as tourists have a desire to visit Southend-on-Sea for the experience of its unique heritage. The employment areas between Leigh-on-Sea and Chalkwell are dominated by industries reliant on tourism, with 44% employed in accommodation and food services and 19% employed in retail. Significant investment is needed in the port infrastructure if the fishing industry (in this location) is to be sustained in the long term. Without the investment it is likely that the industry will be lost from the north bank of the Thames with an obvious impact not only on the direct jobs in the industry but also on the indirect jobs in leisure, culture, tourism and retail. This would be a significant blow to the area as it seeks to recover from the impact of COVID</t>
  </si>
  <si>
    <t>Additional construction jobs will also be created but not yet identified</t>
  </si>
  <si>
    <t>Better Queensway</t>
  </si>
  <si>
    <t xml:space="preserve">Better Queensway is an active comprehensive estate and town centre renewal project being run as a 50/50 JV by SBC and Swan Housing Association. The redevelopment of circa 25 acres within the town centre of Southend including boosting local cycling and pedestrian infrastructure, delivering at least 1,669 new homes, circa 7,000 sqm of new flexible commercial space and enhanced public realm underpinned by sustainable urban drainage system proposals that will alleviate flood risk on Southend seafront. Funding sought is for a specific capital sum to upgrade local electrical networks to provide capacity to meet new government guidelines on energy use in new homes and to enable sufficient resilience in the local grid to provide the required level of electrical vehicle charging to future proof the town centre. </t>
  </si>
  <si>
    <t>SS2 5AW</t>
  </si>
  <si>
    <t>Hybrid application which includes detail for all infrastructure to be submitted in July 2020 with consent anticipated by January 2021.</t>
  </si>
  <si>
    <t>Yes - Planning</t>
  </si>
  <si>
    <t>£1m</t>
  </si>
  <si>
    <t>£5.7m</t>
  </si>
  <si>
    <t>HIF £15m</t>
  </si>
  <si>
    <t>Upgrading electrical capacity within the town centre will permit delivery of the wider scheme (1,669 new homes) and associated infrastructure (7,000 sqm of commercial space) in addition it will support the electrical vehicle charging infrastructure and allow for the opportunity for other town centre sites to be re-developed or re-generated in due course in support of the wider aspirations. As the site forms circa 25 acres in the town centre and is the gateway to Southend on Sea it is an important piece in the regeneration of the town.</t>
  </si>
  <si>
    <t>7000 - 10000</t>
  </si>
  <si>
    <t>Not all construction jobs will be created by Jan. 2022 but over the life of the project.</t>
  </si>
  <si>
    <t>Labworth Car Park, Canvey Island -  resurfacing/ modernisation</t>
  </si>
  <si>
    <t>Resurfacing of main seafront car park which is in poor state of repair with porous ecoblocks will reduce localised flooding and be sympathetic to the local environment visually. Changes to access/egress with improve safety , marked bays will increase  car parking capacity. Provision of disabled bays and electric charging points will  future proof the car park and align to the green recovery objective. This improved and modernised seafront infrastructure given its proximity to the beach and to local  (primarily seasonal) businesses as well as the town centre will improve the attractiveness of the seafront and visitor experience, increase parking capacity and be beneficial to the local economy in the longer term.</t>
  </si>
  <si>
    <t>Use of existing framework agreement/construction line/minimum three tenders</t>
  </si>
  <si>
    <t>Castle Point Borough Council</t>
  </si>
  <si>
    <t>SS8 0DA</t>
  </si>
  <si>
    <t>£700k</t>
  </si>
  <si>
    <t>Having completed the feasibility study we are at the final design/ planning application stage. Planning application is to be submitted by end of June and we will be seeking to get planning consent by September so that we can go out to tender and complete the works by March 2021 subject to securing the necessary funding.</t>
  </si>
  <si>
    <t>Weather, need to get works completed before start on new summer 2021 season</t>
  </si>
  <si>
    <t>£700K</t>
  </si>
  <si>
    <t>Nil</t>
  </si>
  <si>
    <t>£40k</t>
  </si>
  <si>
    <t>£10</t>
  </si>
  <si>
    <t>£650K</t>
  </si>
  <si>
    <t>This project supports the objectives and priority interest area 2 because the improved infrastructure will encourage more visitors, especially those from outside the borough to visit the seafront, which will have on a knock on effect for both the seafront traders and town centre traders. The provision of a porous surface will help to address localised flooding issues and ensure that car park remains usable at all times.</t>
  </si>
  <si>
    <t>Knightswick Centre - Removal of Mall Roof</t>
  </si>
  <si>
    <t>The removal of the Mall roof on the 1970's Knightswick shopping centre, that will be the first stage in the regenation of Canvey town centre, create a new public space and address Covid-19 fears of enclosed Malls. This will help boost the local economy during recovery.
The project involves the removal of the Mall, New paving and street furniture and remedial works tothe existing builidng structure. The new space, will amonsgt other things provide space for a new town market. This will be the first phase of redevelopment of parts of the mall and integration into the rest of the town centre</t>
  </si>
  <si>
    <t>SS8 7AD</t>
  </si>
  <si>
    <t xml:space="preserve"> Planning permission may not be required </t>
  </si>
  <si>
    <t xml:space="preserve"> £75,000 </t>
  </si>
  <si>
    <t xml:space="preserve"> £250,000 </t>
  </si>
  <si>
    <t xml:space="preserve"> £100,000 </t>
  </si>
  <si>
    <t xml:space="preserve"> Earmarked in capital programme </t>
  </si>
  <si>
    <t xml:space="preserve"> £425,000 </t>
  </si>
  <si>
    <t>Growth and Jobs - supports improvements in the town centre at a time of Covid-19 recovery that will safeguard existing jobs, and facilitate regeneration with resultant repurposed retail, leisure and community offer.
Modernising town and city centres - The Council invested in the acquisition of the Knightswick centre to facilitate the repurposing of the town centre. The first phase was public realm and a new market. The Council has earmarked funds for that work, which includes the feasibility into the first phase redevelopment of the centre itself. Additional funding funding will enable that redevelopment to start earlier than anticipated by removal of the mall roof, which is a critical part of the redevelopment demolition. This will accelerate plans for new retail, community and residential development.</t>
  </si>
  <si>
    <t>1500 sqm of public realm</t>
  </si>
  <si>
    <t>new project: At this stage cannot be calculated</t>
  </si>
  <si>
    <t>Black Jetty Feasibility &amp; Phase 1 Trial</t>
  </si>
  <si>
    <t>Feasibility study and first phase trial for the repurposing of the Black Jetty on Canvey Island into a renewable energy project, with later stages to include providing a centre of excellence in environmental technologies, plus integrating an education, tourism and natural environment offer into the scheme.
The feasibility study will consider a staged approach to the delivery of a longer-term vision, with the phase one trial involving the installation of a 0.2MW solar farm.</t>
  </si>
  <si>
    <t>SS8 0SB</t>
  </si>
  <si>
    <t xml:space="preserve">Planning approval not required for the feasibilty study. Planning approval is likely to be required for installation of first phase solar PV which will be  completed by  April 2021. </t>
  </si>
  <si>
    <t>PLA is a key stakeholder and has been involved in discussions to date.  Ownership/licence matters would need to be addressed in advance of the project (not considered a major risk)</t>
  </si>
  <si>
    <t>£200k</t>
  </si>
  <si>
    <t>£1.65m</t>
  </si>
  <si>
    <t>c£10k (staff in-kind)</t>
  </si>
  <si>
    <t>£1.86m</t>
  </si>
  <si>
    <t>The project meets both the strategic objectives as it would bring together the creation of new jobs and associated economic growth with a green recovery.   The project would also align to several of the priority interest areas and in particular:
- Physical Infrastructure as the project will help re-purpose a decaying piece of infrastructure into an active economic asset that can support the local area;
- Human capital, as the longer term project will help to develop new skills in the green economy and especially related to areas of seawater heat exchange and energy production; 
- Innovation Ecosystem as the project aims to position canvey at the centre of a new environmental heat and power offer by showcasing innovative technologies.
The project is also expected to delivery additional value in the form of a visitor attraction focused upon the natural environment (which also aligns to other existing natural reserves in the area).</t>
  </si>
  <si>
    <t>1. Carbon reduction (estimate offset of 106 tonnes of grid emitted CO2 per year)
2. Tourism/Visitation
3. Education</t>
  </si>
  <si>
    <t>tbc</t>
  </si>
  <si>
    <t xml:space="preserve"> Purfleet Studios </t>
  </si>
  <si>
    <t>The project is to develop the initial phase of a film and TV production facility as part of the Purfleet Centre regeneration project which is a JV between PCRL &amp; Thurrock Council. It is supported by Thurrock Council and provides 30,000m2 of production space and additional supporting facilities to meet an immediate demand for accommodation in the sector. It supports and accelerates the Thames Esturary Growth Corridor promoted by GLA and SELEP and will create the level of confidence in the location enabling further growth. The facility will be in operation in Q3 2021 and will remain in place for up to 5 years, by which time the larger film and TV studios provided within the Purfleet Centre regeneration will be in place and the operators and occupiers from this project will relocate. Funding will cover the cost of groundworks and site servicing as well as the construction (using semi-perminant &amp; MMC) of production studios, workshops and ancillary facilities. After completion of the permanent studios, the infrastucture created by this funding can be repurposed to other employment or commercial uses in support of the Purfleet Centre project and Thurrock.</t>
  </si>
  <si>
    <t>RM15</t>
  </si>
  <si>
    <t xml:space="preserve">A detailed planning application is anticipated to submitted in October 2020 following a pre-consultation application in August 2020. Planning approval is anticipated in March 2021. The delivery programme is to start on site following planning approval and commence operations in August 2021. The Purfleet Centre regeneration project has full Outline Planning Consent including approval for the 135,000m2 film and TV studios element. </t>
  </si>
  <si>
    <t>Planning Approval. The detailed planning application and pre-consultation process has been discussed with and is supported by Thurrock Council Statutory Planning team.</t>
  </si>
  <si>
    <t>To be confirmed</t>
  </si>
  <si>
    <t>The project will deliver the initial phase of a new world class cultural hub in Thurrock that delivers economic growth and jobs through supporting the cultural, enterprise, innnovation and business sectors. It also contributes to the delivery of a new town centre and regeneration project as part of the Purfleet Centre regeneration project which is a JV between PCRL and Thurrock. The investment would improve the local economy through strengthening and building on the existing High House Production Park facility and in doing so drive improvements in local and regional business productivity in the cultural and associated sectors. The facilities to be provided will be constructed using MMC and sustainable practices.</t>
  </si>
  <si>
    <t>The total number of newly created  permanent full-time equivalent jobs as a direct result of the project would be up to 100. This is then followed by an expansion of jobs created to c350 when the facility relocates into the larger film and TV studios.</t>
  </si>
  <si>
    <t>All jobs are new jobs created</t>
  </si>
  <si>
    <t>There is no housing created as a result of this project although the project supports the Purfleet Centre regeneration project which will provide 2850 new homes.</t>
  </si>
  <si>
    <t xml:space="preserve">The facilities would be classified as Sui Generis, a land use commonly used for creative and employment uses. Floor areas are: 30,000m2 production studios, 13,000m2 workshops and dressing rooms, 20,000m2 ancillary offices, canteens and amenity.							</t>
  </si>
  <si>
    <t>The project is a new build facility and due to the nature of its use a high proportion of the floorspace provided will contribute to training/ learning.</t>
  </si>
  <si>
    <t>It is anticipated that c20 new learners will be created</t>
  </si>
  <si>
    <t xml:space="preserve">The project will assist in the acceleration of the Purfleet Centre regeneration, a 2850 home and mixed-use scheme that includes 135,000m2 film and TV producton and media facilities. The project is the inital phase of the larger facility and supports the Thames Estuary Growth Corridor initiative promoted by GLA and SELEP. The facility will be linked with High House Production Park, an existing facility in close proximity that is an international centre of excellence for creative industries in Thurrock working in partnership with the Royal Opera House, Creative &amp; Cultural Skills, Acme Studios and Thurrock Council. </t>
  </si>
  <si>
    <t>Currently in assessment with Thurrock Council</t>
  </si>
  <si>
    <t>Route 1 - Rochford Railway Station to Wallasea Island Proposed RSPB Site (predominantly off-road route)</t>
  </si>
  <si>
    <t>Provides a 7.25 mile dedicated cycle route from Rochford Railway Station to RSPB Wallasea Island Wild Coast Project - a major new nature reserve and the largest of its kind in Europe. Route includes  4.48 miles off-road and 2.77 miles on-road cycle lanes and infrastructure, and runs via the villages of Stambridge and Paglesham.  The route is flat and will encourage families, increasing the potential for visitor spend in rural areas of the District. In connecting Rochford with its rural hinterland through a safe cycle route, the scheme will both encourage green tourism and rural diversification, while also providing local communities with alternatives to driving to access employment opportunities. The scheme is backed by Essex County Council Highways and the River Crouch Coastal Community Team. It already has a technical note report, and requires further technical studies to progress to a deliverable stage.</t>
  </si>
  <si>
    <t xml:space="preserve">No - costed scheme requiring technical study to progress. </t>
  </si>
  <si>
    <t>SS4 2HA</t>
  </si>
  <si>
    <t>Securing landowner permissions, planning permission</t>
  </si>
  <si>
    <t xml:space="preserve">Objective 1 – the scheme will provide safe cycle access to a major wildlife project, increasing visitor 
numbers to the site from Rochford Town Centre and its railway station on the London Liverpool Street - Southend line. Being a largely off-road 
route, it will prove attractive to families, who are demonstrated to spend more on attractions and 
local amenities, which will in turn support existing local amenities in Rochford and the villages along 
the route (shops, cafes, pubs etc), whilst encouraging rural diversification and start-up businesses 
along the route (e.g. B&amp;Bs, farm shops, boat excursions). This is a particular opportunity given the 
COVID-19 situation casts uncertainty on international travel and is encouraging people to consider 
‘staycations’. The project will also provide isolated rural areas with an additional option for transport 
connectivity, allowing residents to cycle to access employment in sites such as Rochford Town 
Centre and Baltic Wharf on Wallasea Island, as well as connecting to the mainline station with its 
links to London, Southend and London Southend Airport. This is particularly beneficial for those 
without access to a car – e.g. young people and those from lower socio-economic groups, who are 
presently reliant on a very limited bus service. The scheme will also provide employment and 
associated spend through the construction phase.
Objective 2 – In providing a high-quality cycle route with a large proportion being off-road, the 
scheme will help encourage more people to travel by bike for work and leisure, reducing road 
congestion and pollution and contributing to health objectives in a district where rates of obesity are 
above average. Combined with the Burnham-on-Crouch to Wallasea ferry, this also provides an 
alternative transport route between Burnham and Rochford, cutting out a lengthy drive of up to 1 
hour and reducing associated congestion and emissions. 
Priority 1 – This project will help establish the town of Rochford as a local hub for the visitor 
economy, as the start and finish point for visitors to Wallasea Island. Rochford is an historic market 
town with a considerable number of listed buildings, centred on a medieval market square, but also 
presently suffers from a high vacancy rate and prominent vacant properties. Increased visitors will 
support both existing shops and amenities, and encourage the establishment of new ones. The 
scheme will also encourage more cyclists to visit the town of Burnham-on-Crouch, on the opposite 
side of the River Crouch from Wallasea, as the ferry service there will enable access to the island and 
onward bike travel into Rochford District. 
Priority 2 – As previously stated, the scheme will provide high-quality physical infrastructure into a 
currently poorly-connected rural area, providing new economic opportunities by connecting 
residents to employment opportunities and supporting rural diversification and tourism. </t>
  </si>
  <si>
    <t>Thames Enterprise Park</t>
  </si>
  <si>
    <t>Outline planning permission with all matters (aside from access) reserved for the demolition, phased remediation and redevelopment of 167 hectares of former Coryton Oil Refinery to provide up to 480,000 sq. m of commercial development including a Food Park (Use Class B2/B8); Energy &amp; Waste related facilities (Use Class Sui Generis/B2/B8); A Central Hub incorporating a range of active uses (office, leisure, education, hotel and conferencing facilities) (Use Classes B1; D1; D2; C1) and ancillary retail/leisure/community facilities (Use Classes A1, A3, A4, A5, D2 &amp; Sui Generis), as well as additional land set aside for a Rail Freight Terminal; 4.1 Hectares of Open Storage (Use Class B8); Lorry Parking Facilities; structural landscaping; car parking, new road and access facilities; vehicular crossing over Shellhaven Creek; pedestrian crossing facilities to existing and proposed estate roads; retention of existing jetties; and associated infrastructure works</t>
  </si>
  <si>
    <t>December 2020 - Outline Approval</t>
  </si>
  <si>
    <t>Investment in highways infrastructure</t>
  </si>
  <si>
    <t>TEP would generate 5,000 new jobs. An central hub will provide faciliaites for innovation. High quality design will provide a destination for investment. Capacity for low carbon energy generation of up to 49MW and potential for a decentralised energy and heating system would contrinute towards the green recovery. The opportunity for clustering of operators linked to the nearby major Ports provides the opportunity for greater resilience and capacity in import/export markets as well and storage and distribution of materials.</t>
  </si>
  <si>
    <t>Great Oaks Multi Storey Car Park (Car Park 1) - Expansion</t>
  </si>
  <si>
    <t>Revitalisation of Basildon Town Centre and the delivery of masterplan objectives through supporting the local economy, creating and safeguarding jobs and stimulating investment into the town centre. Acceleration of an expansion, full refurbishment and introduction of electric charging capacity for 20% of spaces of the main multistorey car park in Basildon town centre to accommodate displaced parking spaces from 2 surface car parks within the town centre to release for housing use. Creating c.724 new residential units and 18,500 sqft of new commercial, communty and flexible space, as well as extensive public realm and infrastructure improvements. Homes England supported project through the Housing Infrastructure Fund</t>
  </si>
  <si>
    <t xml:space="preserve">Yes - Housing Infrastructure funding awarded to support marginal scheme </t>
  </si>
  <si>
    <t xml:space="preserve">Basildon Borough Council </t>
  </si>
  <si>
    <t>SS14 1BY</t>
  </si>
  <si>
    <t>Appointment of the multi-disciplinery team has taken place, RIBA stages 1 &amp; 2 of the design have been completed along with stage 2 cost plan. 
Pre planning and consultation to be completed in July, planning to be submitted in August.</t>
  </si>
  <si>
    <t>Securing the funding package for this ambitious project is a signnificant milestone to taking forward the project to completion. Other risks identified for the successful delivery of the project reflect the outstanding planning approval required, however, the proposed developments are in accordance with the draft masterplan vision and objectives. A further risk lies with the procurement of a construction partner to undertake the development, the Council have a successful track record of project delivery within the town centre in recent years and have developed strong relationships with a range of highly reputable contractors through regular investor and stakeholder engagement, which can be demonstrated through the continued progresison of the East Square Cinema project as well as continued private investment in the town centre through what has become an extremely difficult period for the economy.</t>
  </si>
  <si>
    <t xml:space="preserve">The funding required has not been identified as fully committed at this stage as the Council are required to proceed through the planning and procurement stages prior to confirmation of commitment. </t>
  </si>
  <si>
    <t>This will enhance and accelerate the modernisation, expansion and renewable energy opportunities within an extensive town centre regeneration scheme and will bring forward new and safeguarded opportunities for full time job creation, through the infrastructure construction period as well as through persistence in the construction industry and through the addition of new flexible space. The releasing of significate development sites ensures the viability of the development of c.724 residential units and commercial space. The local economy will benefit through the significant increase in investment generated from the scheme this will enable continued growth and enhancement of the economic potential of the town. Affordable and key worker accommodation can also be secured to ensure the economic makeup of a vibrant, modern and sustainable town centre can be maintained.</t>
  </si>
  <si>
    <t>Grays Shopping Centre redevelopment</t>
  </si>
  <si>
    <t>The redevelopment of Grays shopping centre forms an integral part of the wider town centre regeneration, as set out in Thurrock Councils Grays Town Centre Regeneration Framework.
The shopping centre comprises 170,000sqft of retail space which is increasingly difficult to let to new retailers owing to a general reduction in demand for town centre retail space as a consequence of the growth in online shopping.  
The proposed redevelopment of the shopping centre will provide a smaller, more varied retail provison, with greater emphasis on community and leisure provision, as well as a new town square providing  increased and improved public realm and pedestrian permeability across the town centre, in line with Thurrocks ambition for regeneration.
The proposals will also provide up to 1000 residential units which supports the Councils housing requirement in this central, sustainable location and this bid is for the electrical infrastructure costs associated with that new residential provision, the costs of which would otherwise compromise the viability of the redevelopment.</t>
  </si>
  <si>
    <t>RM17 6QE</t>
  </si>
  <si>
    <t>Pre-app discussions are currently ongoing, with a  planning application anticipated to be submitted in Q4 2020.
The electrical supply infrastructure works will be a primary procurement item once planning consent has been achieved, with new substations as required for the new residential provision anticipated for contruction during 2021.</t>
  </si>
  <si>
    <t xml:space="preserve">Planning consent will be required before funding can be committedd to the infrastructure works </t>
  </si>
  <si>
    <t xml:space="preserve">The scheme is a key part of the wider Grays Town Centre Regeneration Programme which aims for significant economic growth and job creation, while supporting a range of infrastructure projects which contribute to all the objectives and priorities.  
 The redevelopment will create improved economic activity in the town centre as a consequence of greater numbers of residents deploying convenience factor spending in local shops and restaurants. Increased residential activity in the town centre will diminish perceived evening safety risk, leading to greater numbers of evening visitors, supporting growth of the evening economy.  Jobs will be created through the construction programme.
The redevelopment will deliver sustainable standards of design, and the provision of clean energy, while replacing an ageing structure with a limited remaining lifetime, and the provision of high specification modern residential apartments in the heart of the town centre.
</t>
  </si>
  <si>
    <t xml:space="preserve">Approximately 8 new jobs will be created for the management and servicing of the proposed new residential buildings </t>
  </si>
  <si>
    <t>During the construction phase of the shopping centre redevelopment there will in excess of 250 new construction jobs created, over a period over approximately 5 years</t>
  </si>
  <si>
    <t>The redevelopment of the shopping centre will ensure continued long term employment for approximately 100 retail jobs</t>
  </si>
  <si>
    <t>The redevelopment of the shopping centre will deliver up to 1000 new homes, for which the new electrical infrastructure is required, which is the subject of this bid</t>
  </si>
  <si>
    <t>The redevelopment of the shopping centre will deliver 6,000sqm of new fit for purpose commercial space</t>
  </si>
  <si>
    <t>The funding will ensure viability of delivery of up to 1000 residential units into the town centre including affordable housing.  Sales of the residential units will provide a surplus to cross subsidise the proposed public realm improvements in the regeneration project. The project enables wider benefits of town centre redevelopment and contributes to the overall benefits envisaged in the Grays Town Centre Regeneration Framework.</t>
  </si>
  <si>
    <t>Transport and Logistics Institute</t>
  </si>
  <si>
    <t>The project is to develop a state of the art Transport and Logistics Institute through the conversion of part of our Thurrock Campus.  The new facility will provide a focus for logistics training in Thurrock which will enable over 100 students per year to achieve training and future employment in this key local, regional and national sector.  With courses from level 2 to level 5 for young people and adults wishing to retrain alongside upskilling existing staff in the increased use of automation in the logistics sector. This project will meet the identified skills needs in the area.</t>
  </si>
  <si>
    <t>RM17 6TF</t>
  </si>
  <si>
    <t>Thurrock is the logistics capital of the UK. It has two major ports and several very large logistics parks. The requirement for logistics has been maintained throughout the recent pandemic and has actually seen an increase in jobs and outputs. There is also a bid submitted to government for the development of a freeport which will increase the demand for transport and logistics jobs.</t>
  </si>
  <si>
    <t>Learner number estimate is based on 5 year plan</t>
  </si>
  <si>
    <t>Not completed yet</t>
  </si>
  <si>
    <t>Youth Zone</t>
  </si>
  <si>
    <t xml:space="preserve">Basildon Youth Zone will be a state of the art facility for young people across the borough, 8-19yrs (25 with additional needs).  Open 7 days a week, all year, Basildon Youth Zone will provide a high aspiration environment for young people to engage in social, sporting, artistic/music/creative arts, multimedia, employability and enterprise activities, supported by youth workers. OnSide’s proven experience will deliver outcomes for young people and the community. The unique 4-way partnership (young people, community, local authority and business sector) and galvanises financial support through a mixed income model, sharing the responsibility and impact created by a Youth Zone. </t>
  </si>
  <si>
    <t xml:space="preserve">No </t>
  </si>
  <si>
    <t>Planning will be submitted following the completion of RIBA stage 3. It is expected to be submitted in Q2 2020/21 with an estimated October 2020 committee determination.</t>
  </si>
  <si>
    <t xml:space="preserve">The funding of the project provides the key element to ensuring delivery of the project can be achieved within the timeframes stipulated. It significantly reduces the delivery programme as the private fundraising initiatives can be eliminated and this also safeguards the deliverables and social outputs that may have been at risk should private fundraising opportunities become harder to access post Covid 19. 
Further risks are inherent within any development project such as planning, procurement and land assembly but head way has been made with regards to these through extensive consultation and partner liaison as well as the evolution of the draft Basildon Town Centre Masterplan.
</t>
  </si>
  <si>
    <t xml:space="preserve">The funding for the project is not yet committed.Commitment to the project will be undertaken upon the securing of funding to support the project. Should this funding opportunity fail to materialise, the Council will seek other funding possibilities in order to deliver the project. </t>
  </si>
  <si>
    <t>Stimulation of the local construction industry with up to 90 roles plus apprentices required. 
Creation of 70 permanent new jobs and 80-100 voluntary roles, essential to run Basildon Youth Zone.
Establishing an individually designed, iconic building. Basildon Youth Zone will become a local landmark in the community and through its operations, will increase footfall and reduce youth violence/ASB by 50-77%.
Basildon Youth Zone will support young people to increase academic achievement and prepare them to be ‘job ready’ through employability programmes, whilst also building essential ‘soft skills’ required for adulthood/employment, eg. Communication, presentation, interview techniques and self-confidence/esteem.</t>
  </si>
  <si>
    <t>80-100 voluntary roles also created</t>
  </si>
  <si>
    <t>Laindon Place  (High Street Improvements)</t>
  </si>
  <si>
    <t>Laindon Place regeneration project delivers a revitalised high street for the lcoal community. Investment in the shop fronts will assist new and returning retailers to deliver viable businesses and provide opportunities for local employment.</t>
  </si>
  <si>
    <t>Basildon Council</t>
  </si>
  <si>
    <t>SS15 5TQ</t>
  </si>
  <si>
    <t>Investment in new retail provision as part of the regeneration of Laindon Shopping Centre providing local employments and business growth opportunities. Modernises defunct 1970s shopping centre, improving the local are and providing new community infrastructure (new NHS Centre). Capital funding will provide support for new businesses moving in to new premises.</t>
  </si>
  <si>
    <t>Laindon Place Electrical Vehicle Charging Infrastructure</t>
  </si>
  <si>
    <t>As part of Laindon Place Regeneration we can install circa 70 electric charging points for resident parking and 5 in public parking areas.</t>
  </si>
  <si>
    <t>As part of the regeneration of Laindon Shopping Centre we can deliver additional infrastrucutre for electric vehcle charging points in both public and private parking areas (75no).</t>
  </si>
  <si>
    <t>Laindon Place Evironemental Improvements</t>
  </si>
  <si>
    <t>As part of Laindon Place Regeneration deliver imprvoements to the surrounding streets to deliver clear connectivity to Laindon Station to encourage use of public transport etc</t>
  </si>
  <si>
    <t>As part of the regeneration of Laindon Shopping Centre this delivers wider public realm improvements to the lcoal area, especially signposting connectivity to the local station.</t>
  </si>
  <si>
    <t>Beechwood Village Phase North</t>
  </si>
  <si>
    <t>Beechwood is regeneration of Craylands Estate, Phase North delivers 96 new homes where we can introduce air source heat pumps and adding PV to roofs.</t>
  </si>
  <si>
    <t>SS14 3RZ</t>
  </si>
  <si>
    <t>Only timescale on delivery of new modular homes and confirmation of vacant possession (CPO Order to be advertised July 2020)</t>
  </si>
  <si>
    <t>Introducing enhance environmental features to get closer to Zero Carbon for new homes.</t>
  </si>
  <si>
    <t>Beechwood is regeneration of Craylands Estate, Phase North delivers 96 new homes where we can introduce air source heat pumps and adding PV to roofs. This will require additional infrastructure (capcity of electrical substations) which in turn allow increase in local residents getting their own elctric vehicles.</t>
  </si>
  <si>
    <t>Increases local capicty for more use of electricity</t>
  </si>
  <si>
    <t>Beechwood Village Phase North &amp; South</t>
  </si>
  <si>
    <t>As part of the regeneration of Craylands Estate (Beechwood Village) significant rod imporvements are required to deliver traffic calming and clearer pedestrian routes.</t>
  </si>
  <si>
    <t>Technical approval from Highways Dept</t>
  </si>
  <si>
    <t>By delivering improved public realm assists in deliver of the growth agenda and the regeneration of Craylands Estet</t>
  </si>
  <si>
    <t>Ref No.</t>
  </si>
  <si>
    <t>Previously supported by SELEP?</t>
  </si>
  <si>
    <t>Investment per job</t>
  </si>
  <si>
    <t>Former Littlebrook Power Station</t>
  </si>
  <si>
    <t>Three Phases of highly sustainable logistics development, comprising circa 3million sq. ft with the capability of supporting up to 4,000 jobs. Phases One and Two comprise large warehouses which have planning permission following remediation of the site and removal of previous structures associated with the Power Station. An occupier is identified for the latter to be open in Late 2022. The Third Phase of development will include space dedicated to Small &amp; Medium Local Businesses, a requirement of the permission granted for Phase 2. The phases are linked by a masterplan comprising areas of open space for enhanced biodiversity, estate roads, an enhanced landscaped river frontage for pedestrians, a wind turbine and signficiant funds to enhacne local public transport and highways in the vicinity of M25 Junction 1A. 
•	Bericote are transforming the former power station at Dartford into a logistics park that pioneers world class sustainability
•	The whole development will provide over 3m sq ft of employment space at a cost of over £350m.
•	The funding gap is £25m for the development of the Follow-On Unit scheme and the associated wind turbine.
•	The site is development ready; the Follow-On Unit scheme could be developed and completed within 12 months.; before the end of 2021
•	The Follow-On scheme will create in the region of 300 jobs, through construction and end use employment
•	There is strong demand in the local area for these units and the use of public funding de-risks the delivery thus creating jobs</t>
  </si>
  <si>
    <t>DA1 5PZ</t>
  </si>
  <si>
    <t>£25m</t>
  </si>
  <si>
    <t>Phase One &amp; Two approved. Phase Three is identified as an empoyment site; the scheme is fully supported by Dartford Borough Council as well as Members of Dartford's Planning Committee</t>
  </si>
  <si>
    <t xml:space="preserve">The Project, delivered in Three Phases would create circa 4,000 jobs. It includes world class sustainability measures - including PV Panels to units; the first piece of the EA 2100 Flood Defence; open space and biodiversity areas; New units dedicated to Small &amp; Local Businesses; signficiant contribuitions to be spent on improving the flow of Traffic at Junction 1 A of the M25 and local environs as well a new landscaped enhanced riverside frontage for which local residents/pedestrians will have dedicated access to, linking the site to Public Rights of Way and residential areas to the East and West. </t>
  </si>
  <si>
    <t>=26</t>
  </si>
  <si>
    <t>=33</t>
  </si>
  <si>
    <t>=36</t>
  </si>
  <si>
    <t>Totals</t>
  </si>
  <si>
    <t>=13</t>
  </si>
  <si>
    <t>=19</t>
  </si>
  <si>
    <t>=29</t>
  </si>
  <si>
    <t>=38</t>
  </si>
  <si>
    <t>=45</t>
  </si>
  <si>
    <t>=47</t>
  </si>
  <si>
    <t>=49</t>
  </si>
  <si>
    <t>=56</t>
  </si>
  <si>
    <t>=64</t>
  </si>
  <si>
    <t>=76</t>
  </si>
  <si>
    <t>=78</t>
  </si>
  <si>
    <t>=80</t>
  </si>
  <si>
    <t>=89</t>
  </si>
  <si>
    <t>=92</t>
  </si>
  <si>
    <t>=95</t>
  </si>
  <si>
    <t>=99</t>
  </si>
  <si>
    <t>=101</t>
  </si>
  <si>
    <t>=104</t>
  </si>
  <si>
    <t>=107</t>
  </si>
  <si>
    <t>=113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</si>
</sst>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44" formatCode="_-&quot;£&quot;* #,##0.00_-;\-&quot;£&quot;* #,##0.00_-;_-&quot;£&quot;* &quot;-&quot;??_-;_-@_-"/>
    <numFmt numFmtId="43" formatCode="_-* #,##0.00_-;\-* #,##0.00_-;_-* &quot;-&quot;??_-;_-@_-"/>
    <numFmt numFmtId="164" formatCode="_-&quot;£&quot;* #,##0_-;\-&quot;£&quot;* #,##0_-;_-&quot;£&quot;* &quot;-&quot;??_-;_-@_-"/>
    <numFmt numFmtId="165" formatCode="&quot;£&quot;#,##0.00"/>
  </numFmts>
  <fonts count="26" x14ac:knownFonts="1">
    <font>
      <sz val="11"/>
      <color theme="1"/>
      <name val="Calibri"/>
      <family val="2"/>
      <scheme val="minor"/>
    </font>
    <font>
      <sz val="11"/>
      <color theme="1"/>
      <name val="Calibri"/>
      <family val="2"/>
      <scheme val="minor"/>
    </font>
    <font>
      <b/>
      <sz val="9"/>
      <color theme="1"/>
      <name val="Calibri"/>
      <family val="2"/>
      <scheme val="minor"/>
    </font>
    <font>
      <b/>
      <sz val="10"/>
      <color theme="1"/>
      <name val="Calibri"/>
      <family val="2"/>
      <scheme val="minor"/>
    </font>
    <font>
      <b/>
      <sz val="14"/>
      <color theme="1"/>
      <name val="Calibri"/>
      <family val="2"/>
      <scheme val="minor"/>
    </font>
    <font>
      <sz val="14"/>
      <color theme="1"/>
      <name val="Calibri"/>
      <family val="2"/>
      <scheme val="minor"/>
    </font>
    <font>
      <sz val="11"/>
      <color theme="5"/>
      <name val="Calibri"/>
      <family val="2"/>
      <scheme val="minor"/>
    </font>
    <font>
      <sz val="12"/>
      <color theme="1"/>
      <name val="Arial"/>
      <family val="2"/>
    </font>
    <font>
      <b/>
      <sz val="12"/>
      <color theme="1"/>
      <name val="Arial"/>
      <family val="2"/>
    </font>
    <font>
      <b/>
      <sz val="11"/>
      <color theme="1"/>
      <name val="Calibri"/>
      <family val="2"/>
      <scheme val="minor"/>
    </font>
    <font>
      <sz val="10"/>
      <color theme="1"/>
      <name val="Calibri"/>
      <family val="2"/>
      <scheme val="minor"/>
    </font>
    <font>
      <sz val="10"/>
      <color rgb="FF1F497D"/>
      <name val="Calibri"/>
      <family val="2"/>
      <scheme val="minor"/>
    </font>
    <font>
      <sz val="11"/>
      <color theme="0"/>
      <name val="Calibri"/>
      <family val="2"/>
      <scheme val="minor"/>
    </font>
    <font>
      <sz val="11"/>
      <name val="Calibri"/>
      <family val="2"/>
      <scheme val="minor"/>
    </font>
    <font>
      <b/>
      <sz val="11"/>
      <name val="Calibri"/>
      <family val="2"/>
      <scheme val="minor"/>
    </font>
    <font>
      <b/>
      <sz val="22"/>
      <color theme="1"/>
      <name val="Calibri"/>
      <family val="2"/>
      <scheme val="minor"/>
    </font>
    <font>
      <b/>
      <sz val="2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rgb="FF000000"/>
      <name val="Arial"/>
      <family val="2"/>
    </font>
    <font>
      <sz val="12"/>
      <color rgb="FF000000"/>
      <name val="Arial"/>
      <family val="2"/>
    </font>
    <font>
      <b/>
      <sz val="18"/>
      <color theme="1"/>
      <name val="Calibri"/>
      <family val="2"/>
      <scheme val="minor"/>
    </font>
    <font>
      <b/>
      <sz val="16"/>
      <color theme="1"/>
      <name val="Calibri"/>
      <family val="2"/>
      <scheme val="minor"/>
    </font>
    <font>
      <sz val="10"/>
      <name val="Calibri"/>
      <family val="2"/>
      <scheme val="minor"/>
    </font>
    <font>
      <b/>
      <sz val="10"/>
      <name val="Calibri"/>
      <family val="2"/>
      <scheme val="minor"/>
    </font>
  </fonts>
  <fills count="27">
    <fill>
      <patternFill patternType="none"/>
    </fill>
    <fill>
      <patternFill patternType="gray125"/>
    </fill>
    <fill>
      <patternFill patternType="solid">
        <fgColor rgb="FF92D05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7086A4"/>
        <bgColor indexed="64"/>
      </patternFill>
    </fill>
    <fill>
      <patternFill patternType="solid">
        <fgColor rgb="FF7093D2"/>
        <bgColor indexed="64"/>
      </patternFill>
    </fill>
    <fill>
      <patternFill patternType="solid">
        <fgColor rgb="FF8D6F4B"/>
        <bgColor indexed="64"/>
      </patternFill>
    </fill>
    <fill>
      <patternFill patternType="solid">
        <fgColor rgb="FFC0ADAA"/>
        <bgColor indexed="64"/>
      </patternFill>
    </fill>
    <fill>
      <patternFill patternType="solid">
        <fgColor theme="0"/>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0" tint="-0.249977111117893"/>
        <bgColor indexed="64"/>
      </patternFill>
    </fill>
    <fill>
      <patternFill patternType="solid">
        <fgColor rgb="FFFF0000"/>
        <bgColor indexed="64"/>
      </patternFill>
    </fill>
  </fills>
  <borders count="41">
    <border>
      <left/>
      <right/>
      <top/>
      <bottom/>
      <diagonal/>
    </border>
    <border>
      <left/>
      <right/>
      <top style="thin">
        <color indexed="64"/>
      </top>
      <bottom style="thin">
        <color indexed="64"/>
      </bottom>
      <diagonal/>
    </border>
    <border>
      <left/>
      <right/>
      <top/>
      <bottom style="thin">
        <color theme="1"/>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theme="2"/>
      </left>
      <right style="thin">
        <color theme="2"/>
      </right>
      <top style="thin">
        <color theme="2"/>
      </top>
      <bottom style="thin">
        <color auto="1"/>
      </bottom>
      <diagonal/>
    </border>
    <border>
      <left style="thin">
        <color theme="2"/>
      </left>
      <right style="thin">
        <color theme="2"/>
      </right>
      <top style="thin">
        <color auto="1"/>
      </top>
      <bottom style="thin">
        <color auto="1"/>
      </bottom>
      <diagonal/>
    </border>
    <border>
      <left style="thin">
        <color theme="2"/>
      </left>
      <right style="thin">
        <color theme="2"/>
      </right>
      <top style="thin">
        <color auto="1"/>
      </top>
      <bottom style="thin">
        <color theme="2"/>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theme="2"/>
      </left>
      <right style="thin">
        <color theme="2"/>
      </right>
      <top/>
      <bottom style="thin">
        <color auto="1"/>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s>
  <cellStyleXfs count="8">
    <xf numFmtId="0" fontId="0" fillId="0" borderId="0"/>
    <xf numFmtId="4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24">
    <xf numFmtId="0" fontId="0" fillId="0" borderId="0" xfId="0"/>
    <xf numFmtId="0" fontId="0" fillId="0" borderId="0" xfId="0"/>
    <xf numFmtId="0" fontId="2" fillId="0" borderId="0" xfId="0" applyFont="1" applyFill="1"/>
    <xf numFmtId="0" fontId="6" fillId="0" borderId="0" xfId="0" applyFont="1"/>
    <xf numFmtId="0" fontId="0" fillId="0" borderId="0" xfId="0"/>
    <xf numFmtId="0" fontId="4" fillId="2" borderId="0" xfId="0" applyFont="1" applyFill="1" applyAlignment="1">
      <alignment horizontal="left" vertical="center" wrapText="1"/>
    </xf>
    <xf numFmtId="0" fontId="7" fillId="0" borderId="0" xfId="0" applyFont="1"/>
    <xf numFmtId="0" fontId="8" fillId="0" borderId="0" xfId="0" applyFont="1" applyAlignment="1">
      <alignment wrapText="1"/>
    </xf>
    <xf numFmtId="0" fontId="8" fillId="0" borderId="0" xfId="0" applyFont="1" applyAlignment="1">
      <alignment horizontal="left" vertical="center" indent="4"/>
    </xf>
    <xf numFmtId="0" fontId="7" fillId="0" borderId="10" xfId="0" applyFont="1" applyFill="1" applyBorder="1" applyAlignment="1">
      <alignment horizontal="center" wrapText="1"/>
    </xf>
    <xf numFmtId="0" fontId="7" fillId="0" borderId="10" xfId="0" applyFont="1" applyFill="1" applyBorder="1" applyAlignment="1">
      <alignment horizontal="left" wrapText="1"/>
    </xf>
    <xf numFmtId="0" fontId="2" fillId="20" borderId="0" xfId="0" applyFont="1" applyFill="1" applyBorder="1" applyAlignment="1">
      <alignment wrapText="1"/>
    </xf>
    <xf numFmtId="0" fontId="7" fillId="20" borderId="0" xfId="0" applyFont="1" applyFill="1" applyBorder="1"/>
    <xf numFmtId="0" fontId="7" fillId="0" borderId="0" xfId="0" applyFont="1" applyBorder="1"/>
    <xf numFmtId="0" fontId="0" fillId="0" borderId="0" xfId="0" applyAlignment="1"/>
    <xf numFmtId="0" fontId="9" fillId="0" borderId="0" xfId="0" applyFont="1"/>
    <xf numFmtId="0" fontId="4" fillId="2" borderId="0" xfId="0" applyFont="1" applyFill="1" applyAlignment="1">
      <alignment horizontal="left" vertical="center"/>
    </xf>
    <xf numFmtId="0" fontId="2" fillId="0" borderId="0" xfId="0" applyFont="1" applyFill="1" applyAlignment="1"/>
    <xf numFmtId="0" fontId="6" fillId="0" borderId="0" xfId="0" applyFont="1" applyAlignment="1"/>
    <xf numFmtId="0" fontId="9" fillId="0" borderId="0" xfId="0" applyFont="1" applyAlignment="1"/>
    <xf numFmtId="0" fontId="1" fillId="0" borderId="22" xfId="4" applyFill="1" applyBorder="1"/>
    <xf numFmtId="0" fontId="1" fillId="0" borderId="23" xfId="4" applyFill="1" applyBorder="1"/>
    <xf numFmtId="0" fontId="1" fillId="0" borderId="24" xfId="4" applyFill="1" applyBorder="1"/>
    <xf numFmtId="0" fontId="9" fillId="0" borderId="25" xfId="0" applyFont="1" applyBorder="1" applyAlignment="1"/>
    <xf numFmtId="0" fontId="0" fillId="0" borderId="26" xfId="0" applyBorder="1" applyAlignment="1"/>
    <xf numFmtId="0" fontId="0" fillId="0" borderId="27" xfId="0" applyBorder="1" applyAlignment="1"/>
    <xf numFmtId="0" fontId="0" fillId="0" borderId="0" xfId="0" applyBorder="1"/>
    <xf numFmtId="0" fontId="1" fillId="0" borderId="0" xfId="2" applyFill="1" applyBorder="1" applyAlignment="1">
      <alignment horizontal="center" vertical="center"/>
    </xf>
    <xf numFmtId="0" fontId="1" fillId="0" borderId="0" xfId="3" applyFill="1" applyBorder="1" applyAlignment="1">
      <alignment horizontal="center" vertical="center"/>
    </xf>
    <xf numFmtId="0" fontId="1" fillId="0" borderId="0" xfId="4" applyFill="1" applyBorder="1" applyAlignment="1">
      <alignment horizontal="center" vertical="center"/>
    </xf>
    <xf numFmtId="0" fontId="1" fillId="0" borderId="0" xfId="5" applyFill="1" applyBorder="1" applyAlignment="1">
      <alignment horizontal="center" vertical="center"/>
    </xf>
    <xf numFmtId="0" fontId="0" fillId="0" borderId="0" xfId="0" applyFill="1" applyBorder="1"/>
    <xf numFmtId="0" fontId="0" fillId="0" borderId="0" xfId="0" applyFill="1"/>
    <xf numFmtId="0" fontId="0" fillId="0" borderId="0" xfId="0" applyBorder="1" applyAlignment="1"/>
    <xf numFmtId="0" fontId="0" fillId="0" borderId="0" xfId="0" applyFill="1" applyAlignment="1"/>
    <xf numFmtId="0" fontId="1" fillId="0" borderId="0" xfId="4" applyFill="1" applyBorder="1"/>
    <xf numFmtId="0" fontId="13" fillId="0" borderId="0" xfId="0" applyFont="1" applyAlignment="1">
      <alignment horizontal="center" vertical="top"/>
    </xf>
    <xf numFmtId="0" fontId="9" fillId="0" borderId="28" xfId="0" applyFont="1" applyBorder="1" applyAlignment="1"/>
    <xf numFmtId="0" fontId="0" fillId="0" borderId="29" xfId="0" applyBorder="1" applyAlignment="1"/>
    <xf numFmtId="0" fontId="0" fillId="0" borderId="30" xfId="0" applyBorder="1" applyAlignment="1"/>
    <xf numFmtId="0" fontId="9" fillId="0" borderId="0" xfId="0" applyFont="1" applyBorder="1" applyAlignment="1"/>
    <xf numFmtId="0" fontId="9" fillId="0" borderId="0" xfId="0" applyFont="1" applyBorder="1"/>
    <xf numFmtId="0" fontId="0" fillId="0" borderId="0" xfId="0" applyAlignment="1">
      <alignment horizontal="center" vertical="center"/>
    </xf>
    <xf numFmtId="0" fontId="0" fillId="0" borderId="0" xfId="0" applyBorder="1" applyAlignment="1">
      <alignment horizontal="center" vertical="center"/>
    </xf>
    <xf numFmtId="44" fontId="0" fillId="0" borderId="0" xfId="6" applyFont="1"/>
    <xf numFmtId="44" fontId="0" fillId="0" borderId="0" xfId="6" applyFont="1" applyBorder="1"/>
    <xf numFmtId="44" fontId="0" fillId="0" borderId="0" xfId="6" applyFont="1" applyFill="1" applyBorder="1"/>
    <xf numFmtId="0" fontId="13" fillId="25" borderId="0" xfId="0" applyFont="1" applyFill="1" applyAlignment="1">
      <alignment horizontal="center" vertical="center" wrapText="1"/>
    </xf>
    <xf numFmtId="0" fontId="14" fillId="2" borderId="1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14" fillId="19" borderId="0" xfId="0" applyFont="1" applyFill="1" applyBorder="1" applyAlignment="1">
      <alignment horizontal="center" vertical="center" wrapText="1"/>
    </xf>
    <xf numFmtId="0" fontId="14" fillId="19" borderId="15"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0"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15"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0"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3" fillId="0" borderId="0" xfId="0" applyFont="1" applyAlignment="1">
      <alignment vertical="center" wrapText="1"/>
    </xf>
    <xf numFmtId="0" fontId="12" fillId="0" borderId="0" xfId="0" applyFont="1" applyFill="1" applyAlignment="1"/>
    <xf numFmtId="0" fontId="1" fillId="0" borderId="0" xfId="4" applyFill="1" applyBorder="1" applyAlignment="1">
      <alignment vertical="top"/>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 fillId="2" borderId="0" xfId="0" applyFont="1" applyFill="1" applyAlignment="1">
      <alignment horizontal="right" vertical="center"/>
    </xf>
    <xf numFmtId="0" fontId="17" fillId="0" borderId="0" xfId="0" applyFont="1" applyAlignment="1"/>
    <xf numFmtId="0" fontId="15" fillId="0" borderId="0" xfId="0" applyFont="1" applyAlignment="1">
      <alignment vertical="top"/>
    </xf>
    <xf numFmtId="0" fontId="18" fillId="0" borderId="0" xfId="0" applyFont="1" applyAlignment="1">
      <alignment vertical="top"/>
    </xf>
    <xf numFmtId="0" fontId="19" fillId="0" borderId="0" xfId="0" applyFont="1" applyAlignment="1">
      <alignment vertical="center" wrapText="1"/>
    </xf>
    <xf numFmtId="0" fontId="17" fillId="0" borderId="0" xfId="0" applyFont="1" applyFill="1" applyAlignment="1"/>
    <xf numFmtId="0" fontId="20" fillId="0" borderId="0" xfId="0" applyFont="1" applyAlignment="1">
      <alignment vertical="top"/>
    </xf>
    <xf numFmtId="0" fontId="21" fillId="0" borderId="0" xfId="0" applyFont="1" applyAlignment="1">
      <alignment vertical="top"/>
    </xf>
    <xf numFmtId="0" fontId="0" fillId="0" borderId="0" xfId="0" applyAlignment="1">
      <alignment wrapText="1"/>
    </xf>
    <xf numFmtId="0" fontId="3" fillId="0" borderId="31" xfId="4" applyFont="1" applyFill="1" applyBorder="1" applyAlignment="1">
      <alignment horizontal="left" vertical="center" wrapText="1"/>
    </xf>
    <xf numFmtId="0" fontId="3" fillId="0" borderId="31" xfId="5" applyFont="1" applyFill="1" applyBorder="1" applyAlignment="1">
      <alignment horizontal="left" vertical="center" wrapText="1"/>
    </xf>
    <xf numFmtId="0" fontId="10" fillId="0" borderId="31" xfId="4" applyFont="1" applyFill="1" applyBorder="1" applyAlignment="1">
      <alignment horizontal="left" vertical="center" wrapText="1"/>
    </xf>
    <xf numFmtId="0" fontId="10" fillId="0" borderId="31" xfId="5" applyFont="1" applyFill="1" applyBorder="1" applyAlignment="1">
      <alignment horizontal="left" vertical="center" wrapText="1"/>
    </xf>
    <xf numFmtId="0" fontId="3" fillId="0" borderId="31" xfId="0" applyFont="1" applyBorder="1" applyAlignment="1">
      <alignment horizontal="left" vertical="center" wrapText="1"/>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44" fontId="14" fillId="2" borderId="15" xfId="6" applyFont="1" applyFill="1" applyBorder="1" applyAlignment="1">
      <alignment horizontal="center" vertical="center" wrapText="1"/>
    </xf>
    <xf numFmtId="44" fontId="14" fillId="19" borderId="11" xfId="6" applyFont="1" applyFill="1" applyBorder="1" applyAlignment="1">
      <alignment horizontal="center" vertical="center" wrapText="1"/>
    </xf>
    <xf numFmtId="44" fontId="14" fillId="19" borderId="15" xfId="6" applyFont="1" applyFill="1" applyBorder="1" applyAlignment="1">
      <alignment horizontal="center" vertical="center" wrapText="1"/>
    </xf>
    <xf numFmtId="44" fontId="14" fillId="17" borderId="11" xfId="6" applyFont="1" applyFill="1" applyBorder="1" applyAlignment="1">
      <alignment horizontal="center" vertical="center" wrapText="1"/>
    </xf>
    <xf numFmtId="44" fontId="14" fillId="17" borderId="0" xfId="6" applyFont="1" applyFill="1" applyBorder="1" applyAlignment="1">
      <alignment horizontal="center" vertical="center" wrapText="1"/>
    </xf>
    <xf numFmtId="44" fontId="14" fillId="17" borderId="15" xfId="6" applyFont="1" applyFill="1" applyBorder="1" applyAlignment="1">
      <alignment horizontal="center" vertical="center" wrapText="1"/>
    </xf>
    <xf numFmtId="164" fontId="10" fillId="0" borderId="31" xfId="4" applyNumberFormat="1" applyFont="1" applyFill="1" applyBorder="1" applyAlignment="1">
      <alignment horizontal="left" vertical="center" wrapText="1"/>
    </xf>
    <xf numFmtId="44" fontId="10" fillId="0" borderId="31" xfId="6" applyFont="1" applyFill="1" applyBorder="1" applyAlignment="1">
      <alignment horizontal="left" vertical="center" wrapText="1"/>
    </xf>
    <xf numFmtId="0" fontId="7" fillId="0" borderId="12"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7" fillId="0" borderId="1" xfId="0" applyFont="1" applyBorder="1" applyAlignment="1">
      <alignment horizontal="center" vertical="top" wrapText="1"/>
    </xf>
    <xf numFmtId="0" fontId="7" fillId="0" borderId="13" xfId="0" applyFont="1" applyBorder="1" applyAlignment="1">
      <alignment horizontal="center" vertical="top" wrapText="1"/>
    </xf>
    <xf numFmtId="0" fontId="7" fillId="0" borderId="1" xfId="0" applyFont="1" applyBorder="1" applyAlignment="1">
      <alignment horizontal="left" vertical="top" wrapText="1"/>
    </xf>
    <xf numFmtId="0" fontId="7" fillId="0" borderId="13" xfId="0" applyFont="1" applyBorder="1" applyAlignment="1">
      <alignment horizontal="left" vertical="top" wrapText="1"/>
    </xf>
    <xf numFmtId="0" fontId="7" fillId="0" borderId="10" xfId="0" applyFont="1" applyBorder="1" applyAlignment="1">
      <alignment horizontal="center" vertical="center"/>
    </xf>
    <xf numFmtId="0" fontId="7" fillId="0" borderId="0" xfId="0" applyFont="1" applyAlignment="1">
      <alignment horizontal="center"/>
    </xf>
    <xf numFmtId="0" fontId="7" fillId="0" borderId="11" xfId="0" applyFont="1" applyBorder="1" applyAlignment="1">
      <alignment horizontal="center"/>
    </xf>
    <xf numFmtId="0" fontId="10" fillId="0" borderId="32" xfId="4" applyFont="1" applyFill="1" applyBorder="1" applyAlignment="1">
      <alignment horizontal="left" vertical="center" wrapText="1"/>
    </xf>
    <xf numFmtId="0" fontId="10" fillId="0" borderId="32" xfId="5" applyFont="1" applyFill="1" applyBorder="1" applyAlignment="1">
      <alignment horizontal="left" vertical="center" wrapText="1"/>
    </xf>
    <xf numFmtId="49" fontId="10" fillId="0" borderId="31" xfId="5" applyNumberFormat="1" applyFont="1" applyFill="1" applyBorder="1" applyAlignment="1">
      <alignment horizontal="left" vertical="center" wrapText="1"/>
    </xf>
    <xf numFmtId="164" fontId="10" fillId="0" borderId="31" xfId="0" applyNumberFormat="1" applyFont="1" applyBorder="1" applyAlignment="1">
      <alignment horizontal="left" vertical="center" wrapText="1"/>
    </xf>
    <xf numFmtId="49" fontId="10" fillId="0" borderId="31" xfId="4" applyNumberFormat="1" applyFont="1" applyFill="1" applyBorder="1" applyAlignment="1">
      <alignment horizontal="left" vertical="center" wrapText="1"/>
    </xf>
    <xf numFmtId="3" fontId="10" fillId="0" borderId="31" xfId="4" applyNumberFormat="1" applyFont="1" applyFill="1" applyBorder="1" applyAlignment="1">
      <alignment horizontal="left" vertical="center" wrapText="1"/>
    </xf>
    <xf numFmtId="164" fontId="10" fillId="0" borderId="31" xfId="5" applyNumberFormat="1" applyFont="1" applyFill="1" applyBorder="1" applyAlignment="1">
      <alignment horizontal="left" vertical="center" wrapText="1"/>
    </xf>
    <xf numFmtId="0" fontId="10" fillId="0" borderId="32" xfId="0" applyFont="1" applyBorder="1" applyAlignment="1">
      <alignment horizontal="left" vertical="center" wrapText="1"/>
    </xf>
    <xf numFmtId="0" fontId="11" fillId="0" borderId="31" xfId="0" applyFont="1" applyBorder="1" applyAlignment="1">
      <alignment horizontal="left" vertical="center" wrapText="1"/>
    </xf>
    <xf numFmtId="0" fontId="3" fillId="0" borderId="33" xfId="0" applyFont="1" applyBorder="1" applyAlignment="1">
      <alignment horizontal="left" vertical="center" wrapText="1"/>
    </xf>
    <xf numFmtId="0" fontId="10" fillId="0" borderId="34" xfId="0" applyFont="1" applyBorder="1" applyAlignment="1">
      <alignment horizontal="left" vertical="center" wrapText="1"/>
    </xf>
    <xf numFmtId="0" fontId="12" fillId="0" borderId="0" xfId="0" applyFont="1" applyFill="1" applyBorder="1" applyAlignment="1"/>
    <xf numFmtId="3" fontId="0" fillId="0" borderId="0" xfId="0" applyNumberFormat="1" applyBorder="1" applyAlignment="1"/>
    <xf numFmtId="3" fontId="9" fillId="0" borderId="0" xfId="0" applyNumberFormat="1" applyFont="1" applyBorder="1" applyAlignment="1"/>
    <xf numFmtId="0" fontId="12" fillId="26" borderId="0" xfId="0" applyFont="1" applyFill="1" applyAlignment="1"/>
    <xf numFmtId="0" fontId="0" fillId="26" borderId="0" xfId="0" applyFill="1" applyBorder="1"/>
    <xf numFmtId="0" fontId="0" fillId="26" borderId="0" xfId="0" applyFill="1"/>
    <xf numFmtId="49" fontId="10" fillId="0" borderId="31" xfId="0" applyNumberFormat="1" applyFont="1" applyBorder="1" applyAlignment="1">
      <alignment horizontal="left" vertical="center" wrapText="1"/>
    </xf>
    <xf numFmtId="49" fontId="10" fillId="0" borderId="33" xfId="0" applyNumberFormat="1" applyFont="1" applyBorder="1" applyAlignment="1">
      <alignment horizontal="left" vertical="center" wrapText="1"/>
    </xf>
    <xf numFmtId="0" fontId="10" fillId="0" borderId="31" xfId="0" applyFont="1" applyFill="1" applyBorder="1" applyAlignment="1">
      <alignment horizontal="left" vertical="center" wrapText="1"/>
    </xf>
    <xf numFmtId="0" fontId="3" fillId="0" borderId="31" xfId="0" applyFont="1" applyFill="1" applyBorder="1" applyAlignment="1">
      <alignment horizontal="left" vertical="center" wrapText="1"/>
    </xf>
    <xf numFmtId="44" fontId="10" fillId="0" borderId="31" xfId="6" applyFont="1" applyBorder="1" applyAlignment="1">
      <alignment horizontal="left" vertical="center" wrapText="1"/>
    </xf>
    <xf numFmtId="0" fontId="10" fillId="12" borderId="31" xfId="0" applyFont="1" applyFill="1" applyBorder="1" applyAlignment="1">
      <alignment horizontal="left" vertical="center" wrapText="1"/>
    </xf>
    <xf numFmtId="0" fontId="10" fillId="0" borderId="35" xfId="0" applyFont="1" applyBorder="1" applyAlignment="1">
      <alignment horizontal="left" vertical="center" wrapText="1"/>
    </xf>
    <xf numFmtId="0" fontId="3" fillId="0" borderId="35" xfId="0" applyFont="1" applyBorder="1" applyAlignment="1">
      <alignment horizontal="left" vertical="center" wrapText="1"/>
    </xf>
    <xf numFmtId="49" fontId="10" fillId="0" borderId="35" xfId="0" applyNumberFormat="1" applyFont="1" applyBorder="1" applyAlignment="1">
      <alignment horizontal="left" vertical="center" wrapText="1"/>
    </xf>
    <xf numFmtId="0" fontId="10" fillId="0" borderId="36" xfId="0" applyFont="1" applyBorder="1" applyAlignment="1">
      <alignment horizontal="left" vertical="center" wrapText="1"/>
    </xf>
    <xf numFmtId="49" fontId="10" fillId="0" borderId="0" xfId="0" applyNumberFormat="1" applyFont="1" applyBorder="1" applyAlignment="1">
      <alignment horizontal="left" vertical="center" wrapText="1"/>
    </xf>
    <xf numFmtId="44" fontId="10" fillId="0" borderId="0" xfId="6" applyFont="1" applyBorder="1" applyAlignment="1">
      <alignment horizontal="left" vertical="center" wrapText="1"/>
    </xf>
    <xf numFmtId="0" fontId="10" fillId="0" borderId="0" xfId="0" applyFont="1" applyBorder="1" applyAlignment="1">
      <alignment horizontal="left" vertical="center" wrapText="1"/>
    </xf>
    <xf numFmtId="49" fontId="10" fillId="0" borderId="31" xfId="0" applyNumberFormat="1" applyFont="1" applyFill="1" applyBorder="1" applyAlignment="1">
      <alignment horizontal="left" vertical="center" wrapText="1"/>
    </xf>
    <xf numFmtId="0" fontId="10" fillId="0" borderId="32" xfId="0" applyFont="1" applyFill="1" applyBorder="1" applyAlignment="1">
      <alignment horizontal="left" vertical="center" wrapText="1"/>
    </xf>
    <xf numFmtId="49" fontId="10" fillId="0" borderId="31" xfId="0" applyNumberFormat="1" applyFont="1" applyBorder="1" applyAlignment="1">
      <alignment horizontal="left" wrapText="1"/>
    </xf>
    <xf numFmtId="44" fontId="10" fillId="0" borderId="35" xfId="6" applyFont="1" applyBorder="1" applyAlignment="1">
      <alignment horizontal="left" vertical="center" wrapText="1"/>
    </xf>
    <xf numFmtId="0" fontId="10" fillId="0" borderId="31" xfId="0" applyFont="1" applyBorder="1" applyAlignment="1">
      <alignment horizontal="left" wrapText="1"/>
    </xf>
    <xf numFmtId="0" fontId="1" fillId="0" borderId="37" xfId="4" applyFill="1" applyBorder="1"/>
    <xf numFmtId="0" fontId="10" fillId="0" borderId="31" xfId="0" applyNumberFormat="1" applyFont="1" applyFill="1" applyBorder="1" applyAlignment="1">
      <alignment horizontal="left" vertical="center" wrapText="1"/>
    </xf>
    <xf numFmtId="0" fontId="10" fillId="0" borderId="31"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31" xfId="0" applyNumberFormat="1" applyFont="1" applyFill="1" applyBorder="1" applyAlignment="1">
      <alignment horizontal="center" vertical="center" wrapText="1"/>
    </xf>
    <xf numFmtId="0" fontId="13" fillId="12" borderId="0" xfId="0" applyFont="1" applyFill="1" applyAlignment="1"/>
    <xf numFmtId="0" fontId="13" fillId="12" borderId="0" xfId="0" applyFont="1" applyFill="1" applyBorder="1"/>
    <xf numFmtId="0" fontId="13" fillId="12" borderId="0" xfId="0" applyFont="1" applyFill="1"/>
    <xf numFmtId="44" fontId="10" fillId="0" borderId="31" xfId="0" applyNumberFormat="1" applyFont="1" applyFill="1" applyBorder="1" applyAlignment="1">
      <alignment horizontal="center" vertical="center" wrapText="1"/>
    </xf>
    <xf numFmtId="44" fontId="10" fillId="0" borderId="35" xfId="0" applyNumberFormat="1" applyFont="1" applyFill="1" applyBorder="1" applyAlignment="1">
      <alignment horizontal="center" vertical="center" wrapText="1"/>
    </xf>
    <xf numFmtId="44" fontId="10" fillId="0" borderId="31" xfId="6" applyFont="1" applyFill="1" applyBorder="1" applyAlignment="1">
      <alignment horizontal="center" vertical="center" wrapText="1"/>
    </xf>
    <xf numFmtId="44" fontId="10" fillId="0" borderId="35" xfId="6" applyFont="1" applyFill="1" applyBorder="1" applyAlignment="1">
      <alignment horizontal="center" vertical="center" wrapText="1"/>
    </xf>
    <xf numFmtId="0" fontId="0" fillId="0" borderId="0" xfId="0" applyFill="1" applyBorder="1" applyAlignment="1"/>
    <xf numFmtId="0" fontId="24" fillId="0" borderId="31" xfId="0" applyFont="1" applyBorder="1" applyAlignment="1">
      <alignment horizontal="left" vertical="center" wrapText="1"/>
    </xf>
    <xf numFmtId="0" fontId="10" fillId="0" borderId="31" xfId="5" quotePrefix="1" applyFont="1" applyFill="1" applyBorder="1" applyAlignment="1">
      <alignment horizontal="left" vertical="center" wrapText="1"/>
    </xf>
    <xf numFmtId="0" fontId="10" fillId="0" borderId="31" xfId="0" quotePrefix="1" applyFont="1" applyBorder="1" applyAlignment="1">
      <alignment horizontal="left" vertical="center" wrapText="1"/>
    </xf>
    <xf numFmtId="0" fontId="10" fillId="0" borderId="31" xfId="0" quotePrefix="1" applyFont="1" applyFill="1" applyBorder="1" applyAlignment="1">
      <alignment horizontal="left" vertical="center" wrapText="1"/>
    </xf>
    <xf numFmtId="0" fontId="3" fillId="0" borderId="38" xfId="0" applyFont="1" applyBorder="1" applyAlignment="1">
      <alignment horizontal="left" vertical="center" wrapText="1"/>
    </xf>
    <xf numFmtId="0" fontId="10" fillId="0" borderId="38" xfId="0" applyFont="1" applyBorder="1" applyAlignment="1">
      <alignment horizontal="left" vertical="center" wrapText="1"/>
    </xf>
    <xf numFmtId="0" fontId="24" fillId="0" borderId="38" xfId="0" applyFont="1" applyBorder="1" applyAlignment="1">
      <alignment horizontal="left" vertical="center" wrapText="1"/>
    </xf>
    <xf numFmtId="164" fontId="10" fillId="0" borderId="38" xfId="0" applyNumberFormat="1" applyFont="1" applyBorder="1" applyAlignment="1">
      <alignment horizontal="left" vertical="center" wrapText="1"/>
    </xf>
    <xf numFmtId="49" fontId="10" fillId="0" borderId="38" xfId="0" applyNumberFormat="1" applyFont="1" applyBorder="1" applyAlignment="1">
      <alignment horizontal="left" vertical="center" wrapText="1"/>
    </xf>
    <xf numFmtId="0" fontId="10" fillId="0" borderId="39" xfId="0" applyFont="1" applyBorder="1" applyAlignment="1">
      <alignment horizontal="left" vertical="center" wrapText="1"/>
    </xf>
    <xf numFmtId="0" fontId="10" fillId="0" borderId="33" xfId="0" quotePrefix="1" applyFont="1" applyFill="1" applyBorder="1" applyAlignment="1">
      <alignment horizontal="left" vertical="center" wrapText="1"/>
    </xf>
    <xf numFmtId="0" fontId="3" fillId="0" borderId="40" xfId="0" applyFont="1" applyBorder="1" applyAlignment="1">
      <alignment horizontal="left" vertical="center" wrapText="1"/>
    </xf>
    <xf numFmtId="0" fontId="10" fillId="0" borderId="31" xfId="6" applyNumberFormat="1" applyFont="1" applyFill="1" applyBorder="1" applyAlignment="1">
      <alignment horizontal="left" vertical="center" wrapText="1"/>
    </xf>
    <xf numFmtId="0" fontId="10" fillId="0" borderId="31" xfId="4" quotePrefix="1" applyFont="1" applyFill="1" applyBorder="1" applyAlignment="1">
      <alignment horizontal="left" vertical="center" wrapText="1"/>
    </xf>
    <xf numFmtId="0" fontId="24" fillId="0" borderId="31" xfId="0" applyFont="1" applyFill="1" applyBorder="1" applyAlignment="1">
      <alignment horizontal="left" vertical="center" wrapText="1"/>
    </xf>
    <xf numFmtId="0" fontId="24" fillId="0" borderId="31" xfId="0" applyFont="1" applyFill="1" applyBorder="1" applyAlignment="1">
      <alignment horizontal="center" vertical="center" wrapText="1"/>
    </xf>
    <xf numFmtId="44" fontId="24" fillId="0" borderId="31" xfId="0" applyNumberFormat="1" applyFont="1" applyFill="1" applyBorder="1" applyAlignment="1">
      <alignment horizontal="center" vertical="center" wrapText="1"/>
    </xf>
    <xf numFmtId="0" fontId="25" fillId="0" borderId="31" xfId="0" applyFont="1" applyFill="1" applyBorder="1" applyAlignment="1">
      <alignment horizontal="left" vertical="center" wrapText="1"/>
    </xf>
    <xf numFmtId="44" fontId="24" fillId="0" borderId="31" xfId="6" applyFont="1" applyFill="1" applyBorder="1" applyAlignment="1">
      <alignment horizontal="left" vertical="center" wrapText="1"/>
    </xf>
    <xf numFmtId="49" fontId="24" fillId="0" borderId="31" xfId="0" applyNumberFormat="1" applyFont="1" applyFill="1" applyBorder="1" applyAlignment="1">
      <alignment horizontal="left" vertical="center" wrapText="1"/>
    </xf>
    <xf numFmtId="0" fontId="24" fillId="0" borderId="32" xfId="0" applyFont="1" applyFill="1" applyBorder="1" applyAlignment="1">
      <alignment horizontal="left" vertical="center" wrapText="1"/>
    </xf>
    <xf numFmtId="0" fontId="10" fillId="0" borderId="35" xfId="0" applyNumberFormat="1" applyFont="1" applyFill="1" applyBorder="1" applyAlignment="1">
      <alignment horizontal="left" vertical="center" wrapText="1"/>
    </xf>
    <xf numFmtId="165" fontId="10" fillId="0" borderId="31" xfId="0" applyNumberFormat="1" applyFont="1" applyBorder="1" applyAlignment="1">
      <alignment horizontal="right" vertical="center" wrapText="1"/>
    </xf>
    <xf numFmtId="165" fontId="10" fillId="0" borderId="31" xfId="1" applyNumberFormat="1" applyFont="1" applyBorder="1" applyAlignment="1">
      <alignment horizontal="right" vertical="center" wrapText="1"/>
    </xf>
    <xf numFmtId="165" fontId="10" fillId="0" borderId="31" xfId="4" applyNumberFormat="1" applyFont="1" applyFill="1" applyBorder="1" applyAlignment="1">
      <alignment horizontal="right" vertical="center" wrapText="1"/>
    </xf>
    <xf numFmtId="165" fontId="10" fillId="0" borderId="38" xfId="0" applyNumberFormat="1" applyFont="1" applyBorder="1" applyAlignment="1">
      <alignment horizontal="right" vertical="center" wrapText="1"/>
    </xf>
    <xf numFmtId="165" fontId="10" fillId="0" borderId="31" xfId="5" applyNumberFormat="1" applyFont="1" applyFill="1" applyBorder="1" applyAlignment="1">
      <alignment horizontal="right" vertical="center" wrapText="1"/>
    </xf>
    <xf numFmtId="165" fontId="10" fillId="0" borderId="31" xfId="7" applyNumberFormat="1" applyFont="1" applyBorder="1" applyAlignment="1">
      <alignment horizontal="right" vertical="center" wrapText="1"/>
    </xf>
    <xf numFmtId="165" fontId="10" fillId="0" borderId="31" xfId="0" applyNumberFormat="1" applyFont="1" applyFill="1" applyBorder="1" applyAlignment="1">
      <alignment horizontal="right" vertical="center" wrapText="1"/>
    </xf>
    <xf numFmtId="165" fontId="10" fillId="0" borderId="33" xfId="0" applyNumberFormat="1" applyFont="1" applyBorder="1" applyAlignment="1">
      <alignment horizontal="right" vertical="center" wrapText="1"/>
    </xf>
    <xf numFmtId="165" fontId="3" fillId="0" borderId="35" xfId="0" applyNumberFormat="1" applyFont="1" applyBorder="1" applyAlignment="1">
      <alignment horizontal="right" vertical="center" wrapText="1"/>
    </xf>
    <xf numFmtId="7" fontId="10" fillId="0" borderId="31" xfId="6" applyNumberFormat="1" applyFont="1" applyBorder="1" applyAlignment="1">
      <alignment horizontal="right" vertical="center" wrapText="1"/>
    </xf>
    <xf numFmtId="7" fontId="10" fillId="0" borderId="31" xfId="6" applyNumberFormat="1" applyFont="1" applyFill="1" applyBorder="1" applyAlignment="1">
      <alignment horizontal="right" vertical="center" wrapText="1"/>
    </xf>
    <xf numFmtId="7" fontId="10" fillId="0" borderId="35" xfId="6" applyNumberFormat="1" applyFont="1" applyBorder="1" applyAlignment="1">
      <alignment horizontal="right" vertical="center" wrapText="1"/>
    </xf>
    <xf numFmtId="7" fontId="24" fillId="0" borderId="31" xfId="6" applyNumberFormat="1" applyFont="1" applyFill="1" applyBorder="1" applyAlignment="1">
      <alignment horizontal="right" vertical="center" wrapText="1"/>
    </xf>
    <xf numFmtId="7" fontId="3" fillId="0" borderId="35" xfId="6" applyNumberFormat="1" applyFont="1" applyBorder="1" applyAlignment="1">
      <alignment horizontal="right" vertical="center" wrapText="1"/>
    </xf>
    <xf numFmtId="0" fontId="7" fillId="0" borderId="12"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7" fillId="0" borderId="12" xfId="0" applyFont="1" applyBorder="1" applyAlignment="1">
      <alignment horizontal="center" vertical="top" wrapText="1"/>
    </xf>
    <xf numFmtId="0" fontId="7" fillId="0" borderId="1" xfId="0" applyFont="1" applyBorder="1" applyAlignment="1">
      <alignment horizontal="center" vertical="top" wrapText="1"/>
    </xf>
    <xf numFmtId="0" fontId="7" fillId="0" borderId="13" xfId="0" applyFont="1" applyBorder="1" applyAlignment="1">
      <alignment horizontal="center" vertical="top" wrapText="1"/>
    </xf>
    <xf numFmtId="0" fontId="7" fillId="14" borderId="12" xfId="0" applyFont="1" applyFill="1" applyBorder="1" applyAlignment="1">
      <alignment horizontal="center" wrapText="1"/>
    </xf>
    <xf numFmtId="0" fontId="7" fillId="14" borderId="1" xfId="0" applyFont="1" applyFill="1" applyBorder="1" applyAlignment="1">
      <alignment horizontal="center" wrapText="1"/>
    </xf>
    <xf numFmtId="0" fontId="7" fillId="14" borderId="13" xfId="0" applyFont="1" applyFill="1" applyBorder="1" applyAlignment="1">
      <alignment horizontal="center" wrapText="1"/>
    </xf>
    <xf numFmtId="0" fontId="7" fillId="0" borderId="12" xfId="0" applyFont="1" applyFill="1" applyBorder="1" applyAlignment="1">
      <alignment horizontal="center" wrapText="1"/>
    </xf>
    <xf numFmtId="0" fontId="7" fillId="0" borderId="1" xfId="0" applyFont="1" applyFill="1" applyBorder="1" applyAlignment="1">
      <alignment horizontal="center" wrapText="1"/>
    </xf>
    <xf numFmtId="0" fontId="7" fillId="0" borderId="13" xfId="0" applyFont="1" applyFill="1" applyBorder="1" applyAlignment="1">
      <alignment horizontal="center" wrapText="1"/>
    </xf>
    <xf numFmtId="0" fontId="7" fillId="0" borderId="10" xfId="0" applyFont="1" applyBorder="1" applyAlignment="1">
      <alignment horizontal="center"/>
    </xf>
    <xf numFmtId="0" fontId="7" fillId="0" borderId="1" xfId="0" applyFont="1" applyBorder="1" applyAlignment="1">
      <alignment horizontal="left" vertical="top" wrapText="1"/>
    </xf>
    <xf numFmtId="0" fontId="7" fillId="0" borderId="13" xfId="0" applyFont="1" applyBorder="1" applyAlignment="1">
      <alignment horizontal="left" vertical="top" wrapText="1"/>
    </xf>
    <xf numFmtId="0" fontId="5" fillId="18" borderId="20" xfId="0" applyFont="1" applyFill="1" applyBorder="1" applyAlignment="1">
      <alignment horizontal="center" wrapText="1"/>
    </xf>
    <xf numFmtId="0" fontId="5" fillId="18" borderId="1" xfId="0" applyFont="1" applyFill="1" applyBorder="1" applyAlignment="1">
      <alignment horizontal="center" wrapText="1"/>
    </xf>
    <xf numFmtId="0" fontId="5" fillId="18" borderId="13" xfId="0" applyFont="1" applyFill="1" applyBorder="1" applyAlignment="1">
      <alignment horizontal="center" wrapText="1"/>
    </xf>
    <xf numFmtId="0" fontId="7" fillId="0" borderId="12" xfId="0" applyFont="1" applyBorder="1" applyAlignment="1">
      <alignment horizontal="left" vertical="top" wrapText="1"/>
    </xf>
    <xf numFmtId="0" fontId="7" fillId="0" borderId="10" xfId="0" applyFont="1" applyBorder="1" applyAlignment="1">
      <alignment horizontal="center" vertical="center"/>
    </xf>
    <xf numFmtId="0" fontId="7" fillId="0" borderId="10" xfId="0" applyFont="1" applyBorder="1" applyAlignment="1">
      <alignment horizontal="left" wrapText="1"/>
    </xf>
    <xf numFmtId="0" fontId="7" fillId="0" borderId="12" xfId="0" applyFont="1" applyBorder="1" applyAlignment="1">
      <alignment horizontal="left"/>
    </xf>
    <xf numFmtId="0" fontId="0" fillId="0" borderId="1" xfId="0" applyBorder="1" applyAlignment="1">
      <alignment horizontal="left"/>
    </xf>
    <xf numFmtId="0" fontId="0" fillId="0" borderId="13" xfId="0" applyBorder="1" applyAlignment="1">
      <alignment horizontal="left"/>
    </xf>
    <xf numFmtId="0" fontId="7" fillId="0" borderId="10" xfId="0" applyFont="1" applyBorder="1" applyAlignment="1">
      <alignment horizontal="center" wrapText="1"/>
    </xf>
    <xf numFmtId="0" fontId="7" fillId="12" borderId="10" xfId="0" applyFont="1" applyFill="1" applyBorder="1" applyAlignment="1">
      <alignment horizontal="left" wrapText="1"/>
    </xf>
    <xf numFmtId="0" fontId="7" fillId="20" borderId="1" xfId="0" applyFont="1" applyFill="1" applyBorder="1" applyAlignment="1">
      <alignment horizontal="center" wrapText="1"/>
    </xf>
    <xf numFmtId="0" fontId="7" fillId="20" borderId="13" xfId="0" applyFont="1" applyFill="1" applyBorder="1" applyAlignment="1">
      <alignment horizontal="center" wrapText="1"/>
    </xf>
    <xf numFmtId="0" fontId="7" fillId="0" borderId="12" xfId="0" applyFont="1" applyBorder="1" applyAlignment="1">
      <alignment horizontal="left" wrapText="1"/>
    </xf>
    <xf numFmtId="0" fontId="7" fillId="0" borderId="1" xfId="0" applyFont="1" applyBorder="1" applyAlignment="1">
      <alignment horizontal="left" wrapText="1"/>
    </xf>
    <xf numFmtId="0" fontId="7" fillId="0" borderId="13" xfId="0" applyFont="1" applyBorder="1" applyAlignment="1">
      <alignment horizontal="left" wrapText="1"/>
    </xf>
    <xf numFmtId="0" fontId="7" fillId="2" borderId="10" xfId="0" applyFont="1" applyFill="1" applyBorder="1" applyAlignment="1">
      <alignment horizontal="center"/>
    </xf>
    <xf numFmtId="0" fontId="7" fillId="3" borderId="12"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3" xfId="0" applyFont="1" applyFill="1" applyBorder="1" applyAlignment="1">
      <alignment horizontal="center" vertical="center"/>
    </xf>
    <xf numFmtId="0" fontId="7" fillId="13" borderId="12" xfId="0" applyFont="1" applyFill="1" applyBorder="1" applyAlignment="1">
      <alignment horizontal="center" vertical="center"/>
    </xf>
    <xf numFmtId="0" fontId="7" fillId="13" borderId="1" xfId="0" applyFont="1" applyFill="1" applyBorder="1" applyAlignment="1">
      <alignment horizontal="center" vertical="center"/>
    </xf>
    <xf numFmtId="0" fontId="7" fillId="13" borderId="13" xfId="0" applyFont="1" applyFill="1" applyBorder="1" applyAlignment="1">
      <alignment horizontal="center" vertical="center"/>
    </xf>
    <xf numFmtId="0" fontId="7" fillId="6" borderId="10" xfId="0" applyFont="1" applyFill="1" applyBorder="1" applyAlignment="1">
      <alignment horizontal="center"/>
    </xf>
    <xf numFmtId="0" fontId="7" fillId="0" borderId="0" xfId="0" applyFont="1" applyAlignment="1">
      <alignment horizontal="center"/>
    </xf>
    <xf numFmtId="0" fontId="7" fillId="0" borderId="10" xfId="0" applyFont="1" applyBorder="1" applyAlignment="1">
      <alignment horizontal="left"/>
    </xf>
    <xf numFmtId="0" fontId="7" fillId="12" borderId="10" xfId="0" applyFont="1" applyFill="1" applyBorder="1" applyAlignment="1">
      <alignment horizontal="center"/>
    </xf>
    <xf numFmtId="0" fontId="7" fillId="0" borderId="12" xfId="0" applyFont="1"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7" fillId="0" borderId="12" xfId="0" applyFont="1" applyBorder="1" applyAlignment="1">
      <alignment horizontal="center" wrapText="1"/>
    </xf>
    <xf numFmtId="0" fontId="0" fillId="0" borderId="1" xfId="0" applyBorder="1" applyAlignment="1">
      <alignment horizontal="center" wrapText="1"/>
    </xf>
    <xf numFmtId="0" fontId="0" fillId="0" borderId="13" xfId="0" applyBorder="1" applyAlignment="1">
      <alignment horizontal="center" wrapText="1"/>
    </xf>
    <xf numFmtId="0" fontId="7" fillId="0" borderId="10" xfId="0" applyFont="1" applyBorder="1" applyAlignment="1">
      <alignment horizontal="left" vertical="top" wrapText="1"/>
    </xf>
    <xf numFmtId="0" fontId="7" fillId="20" borderId="21" xfId="0" applyFont="1" applyFill="1" applyBorder="1" applyAlignment="1">
      <alignment horizontal="center" wrapText="1"/>
    </xf>
    <xf numFmtId="0" fontId="7" fillId="20" borderId="15" xfId="0" applyFont="1" applyFill="1" applyBorder="1" applyAlignment="1">
      <alignment horizontal="center" wrapText="1"/>
    </xf>
    <xf numFmtId="0" fontId="7" fillId="0" borderId="21" xfId="0" applyFont="1" applyBorder="1" applyAlignment="1">
      <alignment horizontal="left" wrapText="1"/>
    </xf>
    <xf numFmtId="0" fontId="7" fillId="0" borderId="21" xfId="0" applyFont="1" applyBorder="1" applyAlignment="1">
      <alignment horizontal="left"/>
    </xf>
    <xf numFmtId="0" fontId="7" fillId="0" borderId="11" xfId="0" applyFont="1" applyBorder="1" applyAlignment="1">
      <alignment horizontal="center"/>
    </xf>
    <xf numFmtId="0" fontId="7" fillId="19" borderId="12" xfId="0" applyFont="1" applyFill="1" applyBorder="1" applyAlignment="1">
      <alignment horizontal="center" vertical="center"/>
    </xf>
    <xf numFmtId="0" fontId="7" fillId="19" borderId="1" xfId="0" applyFont="1" applyFill="1" applyBorder="1" applyAlignment="1">
      <alignment horizontal="center" vertical="center"/>
    </xf>
    <xf numFmtId="0" fontId="7" fillId="19" borderId="13" xfId="0" applyFont="1" applyFill="1" applyBorder="1" applyAlignment="1">
      <alignment horizontal="center" vertical="center"/>
    </xf>
    <xf numFmtId="0" fontId="7" fillId="15" borderId="10" xfId="0" applyFont="1" applyFill="1" applyBorder="1" applyAlignment="1">
      <alignment horizontal="center"/>
    </xf>
    <xf numFmtId="0" fontId="7" fillId="0" borderId="0" xfId="0" applyFont="1" applyAlignment="1">
      <alignment horizontal="left" wrapText="1"/>
    </xf>
    <xf numFmtId="0" fontId="7" fillId="0" borderId="14" xfId="0" applyFont="1" applyBorder="1" applyAlignment="1">
      <alignment horizontal="center"/>
    </xf>
    <xf numFmtId="0" fontId="4" fillId="2" borderId="0" xfId="0" applyFont="1" applyFill="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6" fillId="7" borderId="4"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16" xfId="0" applyFont="1" applyFill="1" applyBorder="1" applyAlignment="1">
      <alignment horizontal="center" vertical="center"/>
    </xf>
    <xf numFmtId="0" fontId="16" fillId="7" borderId="2" xfId="0" applyFont="1" applyFill="1" applyBorder="1" applyAlignment="1">
      <alignment horizontal="center" vertical="center"/>
    </xf>
    <xf numFmtId="0" fontId="23" fillId="18" borderId="4" xfId="0" applyFont="1" applyFill="1" applyBorder="1" applyAlignment="1">
      <alignment horizontal="center" vertical="center"/>
    </xf>
    <xf numFmtId="0" fontId="23" fillId="18" borderId="5" xfId="0" applyFont="1" applyFill="1" applyBorder="1" applyAlignment="1">
      <alignment horizontal="center" vertical="center"/>
    </xf>
    <xf numFmtId="0" fontId="23" fillId="18" borderId="6" xfId="0" applyFont="1" applyFill="1" applyBorder="1" applyAlignment="1">
      <alignment horizontal="center" vertical="center"/>
    </xf>
    <xf numFmtId="0" fontId="15" fillId="18" borderId="4" xfId="0" applyFont="1" applyFill="1" applyBorder="1" applyAlignment="1">
      <alignment horizontal="center" vertical="center"/>
    </xf>
    <xf numFmtId="0" fontId="15" fillId="18" borderId="6" xfId="0" applyFont="1" applyFill="1" applyBorder="1" applyAlignment="1">
      <alignment horizontal="center" vertical="center"/>
    </xf>
    <xf numFmtId="0" fontId="15" fillId="10" borderId="4" xfId="0" applyFont="1" applyFill="1" applyBorder="1" applyAlignment="1">
      <alignment horizontal="center"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18" xfId="0" applyFont="1" applyBorder="1" applyAlignment="1">
      <alignment vertical="center"/>
    </xf>
    <xf numFmtId="0" fontId="15" fillId="0" borderId="3" xfId="0" applyFont="1" applyBorder="1" applyAlignment="1">
      <alignment vertical="center"/>
    </xf>
    <xf numFmtId="0" fontId="15" fillId="0" borderId="19" xfId="0" applyFont="1" applyBorder="1" applyAlignment="1">
      <alignment vertical="center"/>
    </xf>
    <xf numFmtId="0" fontId="15" fillId="9" borderId="4"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1" xfId="0" applyFont="1" applyFill="1" applyBorder="1" applyAlignment="1">
      <alignment horizontal="center" vertical="center"/>
    </xf>
    <xf numFmtId="0" fontId="15" fillId="9" borderId="0" xfId="0" applyFont="1" applyFill="1" applyBorder="1" applyAlignment="1">
      <alignment horizontal="center" vertical="center"/>
    </xf>
    <xf numFmtId="0" fontId="15" fillId="9" borderId="15" xfId="0" applyFont="1" applyFill="1" applyBorder="1" applyAlignment="1">
      <alignment horizontal="center" vertical="center"/>
    </xf>
    <xf numFmtId="0" fontId="15" fillId="6" borderId="4" xfId="0" applyFont="1" applyFill="1" applyBorder="1" applyAlignment="1">
      <alignment horizontal="center" vertical="center"/>
    </xf>
    <xf numFmtId="0" fontId="15" fillId="6" borderId="5"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11" xfId="0" applyFont="1" applyFill="1" applyBorder="1" applyAlignment="1">
      <alignment horizontal="center" vertical="center"/>
    </xf>
    <xf numFmtId="0" fontId="15" fillId="6" borderId="0" xfId="0" applyFont="1" applyFill="1" applyBorder="1" applyAlignment="1">
      <alignment horizontal="center" vertical="center"/>
    </xf>
    <xf numFmtId="0" fontId="15" fillId="6" borderId="15" xfId="0" applyFont="1" applyFill="1" applyBorder="1" applyAlignment="1">
      <alignment horizontal="center" vertical="center"/>
    </xf>
    <xf numFmtId="0" fontId="22" fillId="18" borderId="16" xfId="0" applyFont="1" applyFill="1" applyBorder="1" applyAlignment="1">
      <alignment horizontal="center" vertical="center" wrapText="1"/>
    </xf>
    <xf numFmtId="0" fontId="22" fillId="18" borderId="2" xfId="0" applyFont="1" applyFill="1" applyBorder="1" applyAlignment="1">
      <alignment horizontal="center" vertical="center" wrapText="1"/>
    </xf>
    <xf numFmtId="0" fontId="22" fillId="18" borderId="17"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7" xfId="0" applyFont="1" applyFill="1" applyBorder="1" applyAlignment="1">
      <alignment horizontal="center" vertical="center" wrapText="1"/>
    </xf>
    <xf numFmtId="0" fontId="15" fillId="16" borderId="16" xfId="0" applyFont="1" applyFill="1" applyBorder="1" applyAlignment="1">
      <alignment horizontal="center" vertical="center"/>
    </xf>
    <xf numFmtId="0" fontId="15" fillId="16" borderId="2" xfId="0" applyFont="1" applyFill="1" applyBorder="1" applyAlignment="1">
      <alignment horizontal="center" vertical="center"/>
    </xf>
    <xf numFmtId="0" fontId="15" fillId="16" borderId="17" xfId="0" applyFont="1" applyFill="1" applyBorder="1" applyAlignment="1">
      <alignment horizontal="center" vertical="center"/>
    </xf>
    <xf numFmtId="0" fontId="15" fillId="16" borderId="4" xfId="0" applyFont="1" applyFill="1" applyBorder="1" applyAlignment="1">
      <alignment horizontal="center" vertical="center"/>
    </xf>
    <xf numFmtId="0" fontId="15" fillId="16" borderId="5" xfId="0" applyFont="1" applyFill="1" applyBorder="1" applyAlignment="1">
      <alignment horizontal="center" vertical="center"/>
    </xf>
    <xf numFmtId="0" fontId="15" fillId="16" borderId="6" xfId="0" applyFont="1" applyFill="1" applyBorder="1" applyAlignment="1">
      <alignment horizontal="center" vertical="center"/>
    </xf>
    <xf numFmtId="44" fontId="15" fillId="16" borderId="4" xfId="6" applyFont="1" applyFill="1" applyBorder="1" applyAlignment="1">
      <alignment horizontal="center" vertical="center"/>
    </xf>
    <xf numFmtId="44" fontId="15" fillId="16" borderId="5" xfId="6" applyFont="1" applyFill="1" applyBorder="1" applyAlignment="1">
      <alignment horizontal="center" vertical="center"/>
    </xf>
    <xf numFmtId="44" fontId="15" fillId="16" borderId="6" xfId="6" applyFont="1" applyFill="1" applyBorder="1" applyAlignment="1">
      <alignment horizontal="center" vertical="center"/>
    </xf>
    <xf numFmtId="0" fontId="15" fillId="9" borderId="4"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5" fillId="9" borderId="11" xfId="0" applyFont="1" applyFill="1" applyBorder="1" applyAlignment="1">
      <alignment horizontal="center" vertical="center" wrapText="1"/>
    </xf>
    <xf numFmtId="0" fontId="15" fillId="9" borderId="0"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5" fillId="0" borderId="18" xfId="0" applyFont="1" applyBorder="1" applyAlignment="1">
      <alignment vertical="center" wrapText="1"/>
    </xf>
    <xf numFmtId="0" fontId="15" fillId="0" borderId="3" xfId="0" applyFont="1" applyBorder="1" applyAlignment="1">
      <alignment vertical="center" wrapText="1"/>
    </xf>
    <xf numFmtId="0" fontId="15" fillId="0" borderId="19" xfId="0" applyFont="1" applyBorder="1" applyAlignment="1">
      <alignment vertical="center" wrapText="1"/>
    </xf>
    <xf numFmtId="44" fontId="15" fillId="18" borderId="16" xfId="6" applyFont="1" applyFill="1" applyBorder="1" applyAlignment="1">
      <alignment horizontal="center" vertical="center" wrapText="1"/>
    </xf>
    <xf numFmtId="44" fontId="15" fillId="18" borderId="17" xfId="6" applyFont="1" applyFill="1" applyBorder="1" applyAlignment="1">
      <alignment horizontal="center" vertical="center" wrapText="1"/>
    </xf>
    <xf numFmtId="44" fontId="15" fillId="18" borderId="4" xfId="6" applyFont="1" applyFill="1" applyBorder="1" applyAlignment="1">
      <alignment horizontal="center" vertical="center" wrapText="1"/>
    </xf>
    <xf numFmtId="44" fontId="15" fillId="18" borderId="6" xfId="6" applyFont="1" applyFill="1" applyBorder="1" applyAlignment="1">
      <alignment horizontal="center" vertical="center" wrapText="1"/>
    </xf>
    <xf numFmtId="44" fontId="15" fillId="16" borderId="16" xfId="6" applyFont="1" applyFill="1" applyBorder="1" applyAlignment="1">
      <alignment horizontal="center" vertical="center"/>
    </xf>
    <xf numFmtId="44" fontId="15" fillId="16" borderId="2" xfId="6" applyFont="1" applyFill="1" applyBorder="1" applyAlignment="1">
      <alignment horizontal="center" vertical="center"/>
    </xf>
    <xf numFmtId="44" fontId="15" fillId="16" borderId="17" xfId="6" applyFont="1" applyFill="1" applyBorder="1" applyAlignment="1">
      <alignment horizontal="center" vertical="center"/>
    </xf>
  </cellXfs>
  <cellStyles count="8">
    <cellStyle name="40% - Accent1" xfId="2" builtinId="31"/>
    <cellStyle name="40% - Accent2" xfId="3" builtinId="35"/>
    <cellStyle name="40% - Accent4" xfId="4" builtinId="43"/>
    <cellStyle name="40% - Accent6" xfId="5" builtinId="51"/>
    <cellStyle name="Comma" xfId="7" builtinId="3"/>
    <cellStyle name="Comma 2" xfId="1" xr:uid="{04EBA777-46AE-4708-A669-032584E6E7C5}"/>
    <cellStyle name="Currency" xfId="6" builtinId="4"/>
    <cellStyle name="Normal" xfId="0" builtinId="0"/>
  </cellStyles>
  <dxfs count="216">
    <dxf>
      <alignment horizontal="left" vertical="center" textRotation="0" wrapText="0" indent="0" justifyLastLine="0" shrinkToFit="0" readingOrder="0"/>
      <border diagonalUp="0" diagonalDown="0" outline="0">
        <left style="hair">
          <color indexed="64"/>
        </left>
        <right style="thin">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numFmt numFmtId="30" formatCode="@"/>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34" formatCode="_-&quot;£&quot;* #,##0.00_-;\-&quot;£&quot;* #,##0.00_-;_-&quot;£&quot;* &quot;-&quot;??_-;_-@_-"/>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numFmt numFmtId="11" formatCode="&quot;£&quot;#,##0.00;\-&quot;£&quot;#,##0.00"/>
      <alignment horizontal="righ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right style="hair">
          <color indexed="64"/>
        </right>
        <top style="double">
          <color indexed="64"/>
        </top>
        <bottom/>
      </border>
    </dxf>
    <dxf>
      <font>
        <b/>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right style="hair">
          <color indexed="64"/>
        </right>
        <top style="double">
          <color indexed="64"/>
        </top>
        <bottom/>
      </border>
    </dxf>
    <dxf>
      <font>
        <b val="0"/>
        <i val="0"/>
        <strike val="0"/>
        <condense val="0"/>
        <extend val="0"/>
        <outline val="0"/>
        <shadow val="0"/>
        <u val="none"/>
        <vertAlign val="baseline"/>
        <sz val="10"/>
        <color theme="1"/>
        <name val="Calibri"/>
        <family val="2"/>
        <scheme val="minor"/>
      </font>
      <numFmt numFmtId="34" formatCode="_-&quot;£&quot;* #,##0.00_-;\-&quot;£&quot;* #,##0.00_-;_-&quot;£&quot;* &quot;-&quot;??_-;_-@_-"/>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right style="hair">
          <color indexed="64"/>
        </right>
        <top style="double">
          <color indexed="64"/>
        </top>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right style="hair">
          <color indexed="64"/>
        </right>
        <top style="double">
          <color indexed="64"/>
        </top>
        <bottom/>
      </border>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border>
        <top style="double">
          <color indexed="64"/>
        </top>
      </border>
    </dxf>
    <dxf>
      <font>
        <strike val="0"/>
        <outline val="0"/>
        <shadow val="0"/>
        <u val="none"/>
        <vertAlign val="baseline"/>
        <sz val="10"/>
        <color theme="1"/>
        <name val="Calibri"/>
        <family val="2"/>
        <scheme val="minor"/>
      </font>
      <alignment horizontal="left" vertical="center"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9" tint="0.39997558519241921"/>
        </patternFill>
      </fill>
      <alignment horizontal="center" vertical="top" textRotation="0" wrapText="1" indent="0" justifyLastLine="0" shrinkToFit="0" readingOrder="0"/>
    </dxf>
    <dxf>
      <alignment horizontal="general" vertical="bottom" textRotation="0" wrapText="0" indent="0" justifyLastLine="0" shrinkToFit="0" readingOrder="0"/>
      <border diagonalUp="0" diagonalDown="0" outline="0">
        <left style="hair">
          <color indexed="64"/>
        </left>
        <right style="thin">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numFmt numFmtId="30" formatCode="@"/>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numFmt numFmtId="164" formatCode="_-&quot;£&quot;* #,##0_-;\-&quot;£&quot;* #,##0_-;_-&quot;£&quot;* &quot;-&quot;??_-;_-@_-"/>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numFmt numFmtId="165" formatCode="&quot;£&quot;#,##0.00"/>
      <alignment horizontal="right" vertical="center" textRotation="0" wrapText="1" indent="0" justifyLastLine="0" shrinkToFit="0" readingOrder="0"/>
      <border diagonalUp="0" diagonalDown="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hair">
          <color indexed="64"/>
        </left>
        <right style="hair">
          <color indexed="64"/>
        </right>
        <top style="double">
          <color indexed="64"/>
        </top>
        <bottom/>
      </border>
    </dxf>
    <dxf>
      <font>
        <strike val="0"/>
        <outline val="0"/>
        <shadow val="0"/>
        <u val="none"/>
        <vertAlign val="baseline"/>
        <sz val="10"/>
      </font>
      <alignment horizontal="left"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border diagonalUp="0" diagonalDown="0" outline="0">
        <left/>
        <right style="hair">
          <color indexed="64"/>
        </right>
        <top style="double">
          <color indexed="64"/>
        </top>
        <bottom/>
      </border>
    </dxf>
    <dxf>
      <font>
        <b/>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right style="hair">
          <color indexed="64"/>
        </right>
        <top style="thin">
          <color indexed="64"/>
        </top>
        <bottom style="thin">
          <color indexed="64"/>
        </bottom>
      </border>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style="hair">
          <color indexed="64"/>
        </right>
        <top style="thin">
          <color indexed="64"/>
        </top>
        <bottom style="thin">
          <color indexed="64"/>
        </bottom>
      </border>
    </dxf>
    <dxf>
      <border>
        <top style="double">
          <color indexed="64"/>
        </top>
      </border>
    </dxf>
    <dxf>
      <font>
        <strike val="0"/>
        <outline val="0"/>
        <shadow val="0"/>
        <u val="none"/>
        <vertAlign val="baseline"/>
        <sz val="10"/>
      </font>
      <alignment horizontal="left" vertical="center"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9" tint="0.39997558519241921"/>
        </patternFill>
      </fill>
      <alignment horizontal="center" vertical="center" textRotation="0" wrapText="1" indent="0" justifyLastLine="0" shrinkToFit="0" readingOrder="0"/>
    </dxf>
  </dxfs>
  <tableStyles count="0" defaultTableStyle="TableStyleMedium2" defaultPivotStyle="PivotStyleLight16"/>
  <colors>
    <mruColors>
      <color rgb="FFC0ADAA"/>
      <color rgb="FF8D6F4B"/>
      <color rgb="FF9BAABF"/>
      <color rgb="FFA2B9E2"/>
      <color rgb="FF7093D2"/>
      <color rgb="FF7086A4"/>
      <color rgb="FFCCE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Amy Ferraro, Governance Officer (SELEP)" id="{39958F41-2B0D-4874-83D0-0B5BD46B7D48}" userId="S::Amy.Ferraro@southeastlep.com::9c4fca4b-2f62-4369-b0b5-7d8c1f1378a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923DD04-C9DB-4B9F-903C-3B747CCF0FA0}" name="Accelerated" displayName="Accelerated" ref="A5:BD46" totalsRowShown="0" headerRowDxfId="215" dataDxfId="214" totalsRowBorderDxfId="213">
  <autoFilter ref="A5:BD46" xr:uid="{0D064483-54AD-4658-89C6-2E609A911FDA}"/>
  <tableColumns count="56">
    <tableColumn id="61" xr3:uid="{EE72CBB8-4C19-41E0-A81F-2EF453BF3C4C}" name="Investment per job" dataDxfId="212" totalsRowDxfId="211" dataCellStyle="Currency">
      <calculatedColumnFormula>Accelerated[[#This Row],[Total capital £ ask (£)]]/#REF!</calculatedColumnFormula>
    </tableColumn>
    <tableColumn id="3" xr3:uid="{6BD769CC-1931-4939-B0C1-2DCDB3582689}" name="Project Name" dataDxfId="210" totalsRowDxfId="209"/>
    <tableColumn id="4" xr3:uid="{92AE5E01-083F-449E-AA8C-93F2D455A6E0}" name="LGF Project Reference Number (if applicable)" dataDxfId="208" totalsRowDxfId="207"/>
    <tableColumn id="5" xr3:uid="{D48B9611-C635-432D-8B59-E3B6AD2B0AA7}" name="Project type_x000a__x000a_Please select from drop down" dataDxfId="206" totalsRowDxfId="205"/>
    <tableColumn id="6" xr3:uid="{6D96131D-A0E4-4661-A169-CC7782087D55}" name="Project Summary (~100 words)_x000a_- Narrative about project_x000a_- Local interest" dataDxfId="204" totalsRowDxfId="203"/>
    <tableColumn id="7" xr3:uid="{725A6A46-F7D1-4992-AF75-D0BFFF616802}" name="Existing competitive process?" dataDxfId="202" totalsRowDxfId="201"/>
    <tableColumn id="8" xr3:uid="{39F96297-FD5D-4FA1-8AF7-82324B531B26}" name="Location (local authority)" dataDxfId="200" totalsRowDxfId="199"/>
    <tableColumn id="9" xr3:uid="{B17DF012-865D-4ECD-A418-2F8A01775F73}" name="Location by postcode if known" dataDxfId="198" totalsRowDxfId="197"/>
    <tableColumn id="10" xr3:uid="{1299A849-1FBC-499F-8914-86CF7CEBB46B}" name="Priority ranking" dataDxfId="196" totalsRowDxfId="195"/>
    <tableColumn id="11" xr3:uid="{2C89534B-ED7F-4612-A106-ED4EFF7CC846}" name="Total capital £ ask (£)" dataDxfId="194" totalsRowDxfId="193"/>
    <tableColumn id="12" xr3:uid="{7C3F837D-7530-4DF5-93C4-BC297DFE7ACB}" name="Project Status" dataDxfId="192" totalsRowDxfId="191"/>
    <tableColumn id="13" xr3:uid="{9FE61A16-5B92-44B2-B6A4-E2848DE8F62C}" name="Planning (Y,N/ N/A)" dataDxfId="190" totalsRowDxfId="189"/>
    <tableColumn id="14" xr3:uid="{59895E7C-C5A2-4859-A6B7-D2703DAC6BD5}" name="Where no planning is in place but is required- when is it expected &amp; at what stage is it the process?" dataDxfId="188" totalsRowDxfId="187"/>
    <tableColumn id="15" xr3:uid="{8F2D4802-FD7D-4EC9-89FE-432FD955A3E6}" name="Anticipated full project deliverability by January 2022? (Y,N)" dataDxfId="186" totalsRowDxfId="185"/>
    <tableColumn id="16" xr3:uid="{9FF69E67-6C6F-4ECD-A64D-10FDB73EACF7}" name="Any risks/blockers to delivery beyond funding?" dataDxfId="184" totalsRowDxfId="183"/>
    <tableColumn id="17" xr3:uid="{3D82CB55-4D2B-4C31-A8B1-1EFA62505694}" name="Forecast spend 20/21 (include accelerated scenario for existing projects)" dataDxfId="182" totalsRowDxfId="181"/>
    <tableColumn id="18" xr3:uid="{06E1D8AF-E483-487E-8E5C-4AE0AD2A09C3}" name="Forecast  spend 21/22 (include accelerated scenario for existing projects)" dataDxfId="180" totalsRowDxfId="179"/>
    <tableColumn id="19" xr3:uid="{0728072D-2DA3-4B9F-B5F9-EFB5BD31A685}" name="20/21" dataDxfId="178" totalsRowDxfId="177"/>
    <tableColumn id="20" xr3:uid="{7B823785-34DA-4FD5-AF65-FF38F18B71C5}" name="21/22" dataDxfId="176" totalsRowDxfId="175"/>
    <tableColumn id="21" xr3:uid="{EDA985AF-6620-438C-8500-E30117F8B5AA}" name="2022+" dataDxfId="174" totalsRowDxfId="173"/>
    <tableColumn id="22" xr3:uid="{7C8AFEC6-7FAA-410D-A738-8FA85D65F6CD}" name="20/212" dataDxfId="172" totalsRowDxfId="171"/>
    <tableColumn id="23" xr3:uid="{E705712E-F5F0-4B5B-BF53-82D911738654}" name="21/223" dataDxfId="170" totalsRowDxfId="169"/>
    <tableColumn id="24" xr3:uid="{32F18F7F-C029-4C81-932F-92EE9EE0515D}" name="2022+4" dataDxfId="168" totalsRowDxfId="167"/>
    <tableColumn id="25" xr3:uid="{20B94E01-020C-4914-BCDD-2A46C4FD47E9}" name="20/215" dataDxfId="166" totalsRowDxfId="165"/>
    <tableColumn id="26" xr3:uid="{0E254CCC-F392-4277-BA1A-968D477FFA26}" name="21/226" dataDxfId="164" totalsRowDxfId="163"/>
    <tableColumn id="27" xr3:uid="{0AFC86AD-065C-4B2F-9ECB-FC7C370B3FA2}" name="Local authority funding (£)" dataDxfId="162" totalsRowDxfId="161"/>
    <tableColumn id="28" xr3:uid="{17A5F5D1-AA99-4AE8-A71A-4D22B50CE6D2}" name="Other public funding (£)" dataDxfId="160" totalsRowDxfId="159"/>
    <tableColumn id="29" xr3:uid="{C4C6C19F-18BD-4A50-A21A-A0DE32A95BF3}" name="Private funding (£)" dataDxfId="158" totalsRowDxfId="157"/>
    <tableColumn id="30" xr3:uid="{6557627C-43C9-46BB-B0B3-1C7870757B66}" name="Third sector funding (£)" dataDxfId="156" totalsRowDxfId="155"/>
    <tableColumn id="31" xr3:uid="{36106CC7-6018-4A5D-A867-E3EC9B6E808E}" name="Other funding (inc in kind) (£)" dataDxfId="154" totalsRowDxfId="153"/>
    <tableColumn id="32" xr3:uid="{8CED43D3-3128-4DCB-8C7D-A6581754F47A}" name="Funding required but source not yet identified (£)" dataDxfId="152" totalsRowDxfId="151"/>
    <tableColumn id="33" xr3:uid="{19CA6FDA-E228-4509-87BB-3C0C3E85E4EF}" name="Is this funding fully-committed? (Y/N)" dataDxfId="150" totalsRowDxfId="149"/>
    <tableColumn id="34" xr3:uid="{0F824967-9449-49FB-8734-3B5740C071B8}" name="If not fully committed, please set out current position/issues" dataDxfId="148" totalsRowDxfId="147"/>
    <tableColumn id="35" xr3:uid="{D3CD4802-035C-485E-9338-C3D15AEEA17D}" name="Total project cost (£)" dataDxfId="146" totalsRowDxfId="145"/>
    <tableColumn id="36" xr3:uid="{40999B36-C429-40AA-90D1-AFA859944BE0}" name="Objective 1: Growth and Jobs (Y/N)" dataDxfId="144" totalsRowDxfId="143"/>
    <tableColumn id="37" xr3:uid="{86F1CBCB-8D2D-4801-8D86-6A22DCD365D8}" name="Objective 2: Green Recovery (Y/N)" dataDxfId="142" totalsRowDxfId="141"/>
    <tableColumn id="38" xr3:uid="{8C7AC357-FCAD-4BAC-A182-14360655C80C}" name="Priority interest area 1: modernising town and city centres (Y/N)" dataDxfId="140" totalsRowDxfId="139"/>
    <tableColumn id="39" xr3:uid="{EBA5E150-B5E4-4BE7-B38F-6CA3ACCAC572}" name="Priority interest area 2: Physical infrastructure to improve the local economy (Y/N)" dataDxfId="138" totalsRowDxfId="137"/>
    <tableColumn id="40" xr3:uid="{390C3B26-8E1D-4F11-A00F-837F94FEEA57}" name="Priority interest area 3: Human Capital including business support (Y/N)" dataDxfId="136" totalsRowDxfId="135"/>
    <tableColumn id="41" xr3:uid="{D300D6E5-6F8D-4943-954F-8DC4C7A6493E}" name="Priority interest area 4: Innovation ecosystem (Y/N)" dataDxfId="134" totalsRowDxfId="133"/>
    <tableColumn id="42" xr3:uid="{F09E85A0-14A5-4B2B-B2F0-1F036E154A7F}" name="Priority interest area 5: Digital connectivity  (Y/N)" dataDxfId="132" totalsRowDxfId="131"/>
    <tableColumn id="43" xr3:uid="{78D760A3-F30F-4CCF-9F31-B59608C0A0B7}" name="Summary on how the project meets one or both of the fund objectives and how it meets one or more of the 5 priority interest areas" dataDxfId="130" totalsRowDxfId="129"/>
    <tableColumn id="44" xr3:uid="{F79DD741-66E1-4F8E-AE72-76DC03DB3D2A}" name="Jobs Created " dataDxfId="128" totalsRowDxfId="127"/>
    <tableColumn id="45" xr3:uid="{98C4F875-3A31-4B60-A483-A69EFA4B348E}" name="Additional construction jobs" dataDxfId="126" totalsRowDxfId="125"/>
    <tableColumn id="46" xr3:uid="{5F05768A-F318-4C0A-9924-605DB1DCEE18}" name="Jobs Safeguarded" dataDxfId="124" totalsRowDxfId="123"/>
    <tableColumn id="47" xr3:uid="{DD4ADFB0-8379-4B15-A745-765AB82D419E}" name="Housing units delivered" dataDxfId="122" totalsRowDxfId="121"/>
    <tableColumn id="48" xr3:uid="{2A93C7C6-8B95-468A-B589-A3BECFC1170A}" name="Sqm commercial floorspace" dataDxfId="120" totalsRowDxfId="119"/>
    <tableColumn id="49" xr3:uid="{4CD067E0-13C5-46E8-ADFF-F67387B08883}" name="Area of new or improved learning/training floorespace" dataDxfId="118" totalsRowDxfId="117"/>
    <tableColumn id="50" xr3:uid="{6552CF73-130B-4161-BF2D-967CC2955A87}" name="Number of new learners assisted" dataDxfId="116" totalsRowDxfId="115"/>
    <tableColumn id="51" xr3:uid="{3F6B8055-E5AF-4B41-93BE-B61BCB3BE6C4}" name="Other Key output metric" dataDxfId="114" totalsRowDxfId="113"/>
    <tableColumn id="52" xr3:uid="{12094880-A8D0-4900-9C92-EC2D7A26D52C}" name="BCR" dataDxfId="112" totalsRowDxfId="111"/>
    <tableColumn id="53" xr3:uid="{3BB66417-252B-4AD7-A729-836123B3B0A3}" name="Present value of public costs" dataDxfId="110" totalsRowDxfId="109"/>
    <tableColumn id="54" xr3:uid="{5B9BC364-3460-4256-B999-EE1EE92E1385}" name="Present value of total cost" dataDxfId="108" totalsRowDxfId="107"/>
    <tableColumn id="55" xr3:uid="{0906EA01-6F42-4343-88CD-59E368BB3ADD}" name="Present value of benefits" dataDxfId="106" totalsRowDxfId="105"/>
    <tableColumn id="56" xr3:uid="{500EE6DD-97A3-4C07-A330-EA2A04590FC6}" name="Key assumptions (to include additionality, optimism)" dataDxfId="104" totalsRowDxfId="103"/>
    <tableColumn id="57" xr3:uid="{80E27F58-F4D4-4C91-9C05-5BD72F783B19}" name="Qualitative VFM Summary (why is this VFM, what benefits are counted inc non-montetary benefits)" dataDxfId="102" totalsRowDxfId="101"/>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B113C-3DC6-44F1-B231-B77F9D320230}" name="New" displayName="New" ref="A5:AW136" totalsRowShown="0" headerRowDxfId="100" dataDxfId="99" totalsRowBorderDxfId="98">
  <autoFilter ref="A5:AW136" xr:uid="{C4683700-0850-4AB2-9787-876F3E2EF9E6}"/>
  <tableColumns count="49">
    <tableColumn id="50" xr3:uid="{4DEDE5FC-2E67-432F-AF7F-A03E27CE520A}" name="Ref No." dataDxfId="97" totalsRowDxfId="96"/>
    <tableColumn id="51" xr3:uid="{1A9952E2-D05A-4F12-AFA6-0E3E0E4A7CC3}" name="Previously supported by SELEP?" dataDxfId="95" totalsRowDxfId="94"/>
    <tableColumn id="52" xr3:uid="{2BEF8E41-5111-4E22-BB03-8215C7A3078F}" name="Investment per job" dataDxfId="93" totalsRowDxfId="92">
      <calculatedColumnFormula>New[[#This Row],[Total capital £ ask (£)]]/#REF!</calculatedColumnFormula>
    </tableColumn>
    <tableColumn id="3" xr3:uid="{FC48C729-468E-460C-9637-394C7B8C3E34}" name="Project Name" dataDxfId="91" totalsRowDxfId="90"/>
    <tableColumn id="4" xr3:uid="{99461167-2EEB-4EB6-A2FB-59FE75E06146}" name="Project type_x000a__x000a_Please select from drop down" dataDxfId="89" totalsRowDxfId="88"/>
    <tableColumn id="5" xr3:uid="{CC480FEC-7855-4820-ABDE-DE26C773CE91}" name="Project Summary (~100 words)_x000a_- Narrative about project_x000a_- Local interest" dataDxfId="87" totalsRowDxfId="86"/>
    <tableColumn id="6" xr3:uid="{507B6EAE-DACF-43E3-B8B5-62D29613CA0C}" name="Existing competitive process?" dataDxfId="85" totalsRowDxfId="84"/>
    <tableColumn id="7" xr3:uid="{92F84A54-53A8-4246-9039-2F6FE973647F}" name="Location (local authority)" dataDxfId="83" totalsRowDxfId="82"/>
    <tableColumn id="8" xr3:uid="{F050B673-08F1-44EC-92C7-14453305CD0C}" name="Location by postcode if known" dataDxfId="81" totalsRowDxfId="80"/>
    <tableColumn id="9" xr3:uid="{27732CF4-746F-4A15-BAAE-2DECFCB76A8C}" name="Priority ranking" dataDxfId="79" totalsRowDxfId="78"/>
    <tableColumn id="10" xr3:uid="{37B9C486-8A79-4012-80CF-5E75426C0DF2}" name="Total capital £ ask (£)" dataDxfId="77" totalsRowDxfId="76" dataCellStyle="Currency"/>
    <tableColumn id="11" xr3:uid="{8EC71867-E95C-4057-8138-8E5067632E51}" name="Project Status" dataDxfId="75" totalsRowDxfId="74"/>
    <tableColumn id="12" xr3:uid="{4C2AF2A0-694F-4FBF-BBBD-8B5021C3FA1F}" name="Planning (Y,N/ N/A)" dataDxfId="73" totalsRowDxfId="72"/>
    <tableColumn id="13" xr3:uid="{839CF12B-E90C-4AB7-9A84-05804A18398C}" name="Where no planning is in place but is required- when is it expected &amp; at what stage is it the process?" dataDxfId="71" totalsRowDxfId="70"/>
    <tableColumn id="14" xr3:uid="{DBF9F0A7-B4BF-45B2-A01A-599C3B2CDB23}" name="Anticipated full project deliverability by January 2022? (Y,N)" dataDxfId="69" totalsRowDxfId="68"/>
    <tableColumn id="15" xr3:uid="{B003D7F5-3A30-4769-97CC-A9E0EAE9AD03}" name="Any risks/blockers to delivery beyond funding?" dataDxfId="67" totalsRowDxfId="66"/>
    <tableColumn id="16" xr3:uid="{5D3753A7-F635-4A7A-926C-1F04EA9CE593}" name="20/21" dataDxfId="65" totalsRowDxfId="64" dataCellStyle="Currency"/>
    <tableColumn id="17" xr3:uid="{EAAD979A-893A-44B4-90A9-1922CD99A1A9}" name="21/22" dataDxfId="63" totalsRowDxfId="62" dataCellStyle="Currency"/>
    <tableColumn id="18" xr3:uid="{6A39586C-BDD5-433B-BCD4-68A49C870785}" name="Local authority funding (£)" dataDxfId="61" totalsRowDxfId="60" dataCellStyle="Currency"/>
    <tableColumn id="19" xr3:uid="{5AD47F31-C955-4B8A-B8D8-81F28EB1D0AD}" name="Other public funding (£)" dataDxfId="59" totalsRowDxfId="58" dataCellStyle="Currency"/>
    <tableColumn id="20" xr3:uid="{AEDED528-7811-4787-A693-B7D91F2AA402}" name="Private funding (£)" dataDxfId="57" totalsRowDxfId="56" dataCellStyle="Currency"/>
    <tableColumn id="21" xr3:uid="{4327222D-0404-4DF0-B449-E24F0B657A05}" name="Third sector funding (£)" dataDxfId="55" totalsRowDxfId="54" dataCellStyle="Currency"/>
    <tableColumn id="22" xr3:uid="{DC58A7A3-C4B3-46F1-84B1-D9F13BCAA283}" name="Other funding (inc in kind) (£)" dataDxfId="53" totalsRowDxfId="52" dataCellStyle="Currency"/>
    <tableColumn id="23" xr3:uid="{182C2476-3F5B-4323-9CC4-A290F0F4110C}" name="Funding required but source not yet identified (£)" dataDxfId="51" totalsRowDxfId="50" dataCellStyle="Currency"/>
    <tableColumn id="24" xr3:uid="{4407FECB-556C-4EEF-A010-BEFDD943B216}" name="Is this funding fully-committed? (Y/N)" dataDxfId="49" totalsRowDxfId="48" dataCellStyle="Currency"/>
    <tableColumn id="25" xr3:uid="{BAB2E21F-ABD7-4C18-9F92-38626690C279}" name="If not fully committed, please set out current position/issues" dataDxfId="47" totalsRowDxfId="46" dataCellStyle="Currency"/>
    <tableColumn id="26" xr3:uid="{3E5ED4F7-5636-465A-8A4D-ABB3264E38A7}" name="Total project cost (£)" dataDxfId="45" totalsRowDxfId="44" dataCellStyle="Currency"/>
    <tableColumn id="27" xr3:uid="{73FB126C-4082-472E-994F-F166409AA500}" name="Objective 1: Growth and Jobs (Y/N)" dataDxfId="43" totalsRowDxfId="42"/>
    <tableColumn id="28" xr3:uid="{9A7C30F3-861C-4F84-957B-B4F64E4A984D}" name="Objective 2: Green Recovery (Y/N)" dataDxfId="41" totalsRowDxfId="40"/>
    <tableColumn id="29" xr3:uid="{87A5D040-BC4F-463A-AD89-3B5F1B74AD13}" name="Priority interest area 1: modernising town and city centres (Y/N)" dataDxfId="39" totalsRowDxfId="38"/>
    <tableColumn id="30" xr3:uid="{CB9AFD42-E1EF-4521-866A-64EEB7EF170B}" name="Priority interest area 2: Physical infrastructure to improve the local economy (Y/N)" dataDxfId="37" totalsRowDxfId="36"/>
    <tableColumn id="31" xr3:uid="{02CEBAB6-30B2-44B7-A1DD-7A425B97DE24}" name="Priority interest area 3: Human Capital including business support (Y/N)" dataDxfId="35" totalsRowDxfId="34"/>
    <tableColumn id="32" xr3:uid="{7F9B8A52-1CB1-406A-87BA-D011035D6C41}" name="Priority interest area 4: Innovation ecosystem (Y/N)" dataDxfId="33" totalsRowDxfId="32"/>
    <tableColumn id="33" xr3:uid="{CC44A85F-3BF8-41CD-B6DD-D452559F0414}" name="Priority interest area 5: Digital connectivity  (Y/N)" dataDxfId="31" totalsRowDxfId="30"/>
    <tableColumn id="34" xr3:uid="{035A19AC-F25C-450C-AE7F-79744FBDCB39}" name="Summary on how the project meets one or both of the fund objectives and how it meets one or more of the 5 priority interest areas" dataDxfId="29" totalsRowDxfId="28"/>
    <tableColumn id="35" xr3:uid="{043BB3B2-B8F0-4A53-8BD7-4A91CAB0A65E}" name="Jobs Created " dataDxfId="27" totalsRowDxfId="26"/>
    <tableColumn id="36" xr3:uid="{D69AC906-BF16-4474-81FE-76FBC1BB8424}" name="Additional construction jobs" dataDxfId="25" totalsRowDxfId="24"/>
    <tableColumn id="37" xr3:uid="{24D3ED34-D952-4EA7-8851-91AE7EFDE2DA}" name="Jobs Safeguarded" dataDxfId="23" totalsRowDxfId="22"/>
    <tableColumn id="38" xr3:uid="{94E938B4-B192-4ADC-8A0B-36CFB48E25E3}" name="Housing units delivered" dataDxfId="21" totalsRowDxfId="20"/>
    <tableColumn id="39" xr3:uid="{8DBF4D0A-C144-41DD-9F98-BABD49C6E2D0}" name="Sqm commercial floorspace" dataDxfId="19" totalsRowDxfId="18"/>
    <tableColumn id="40" xr3:uid="{3FE17005-768A-42A8-8756-DC22CA0A6464}" name="Area of new or improved learning/training floorespace" dataDxfId="17" totalsRowDxfId="16"/>
    <tableColumn id="41" xr3:uid="{AFA2C9DE-976F-4DE2-9DB2-C44441A1BA3C}" name="Number of new learners assisted" dataDxfId="15" totalsRowDxfId="14"/>
    <tableColumn id="42" xr3:uid="{1BB1B02C-3EAD-4A6F-AB99-5AC8261CBC62}" name="Other Key output metric" dataDxfId="13" totalsRowDxfId="12"/>
    <tableColumn id="43" xr3:uid="{52B52888-C104-4C33-9BAA-C5C076E22840}" name="BCR" dataDxfId="11" totalsRowDxfId="10"/>
    <tableColumn id="44" xr3:uid="{2A9CB044-012B-4CF9-AAA9-A9DAD694ABC6}" name="Present value of public costs" dataDxfId="9" totalsRowDxfId="8"/>
    <tableColumn id="45" xr3:uid="{F838CACA-87B3-4023-B5C2-1020E4B993BB}" name="Present value of total cost" dataDxfId="7" totalsRowDxfId="6"/>
    <tableColumn id="46" xr3:uid="{E0AD1339-490A-4E67-95E3-7E899A4B9AD5}" name="Present value of benefits" dataDxfId="5" totalsRowDxfId="4"/>
    <tableColumn id="47" xr3:uid="{BFD4E38B-0D66-4F58-B3ED-8EB447A4CD97}" name="Key assumptions (to include additionality, optimism)" dataDxfId="3" totalsRowDxfId="2"/>
    <tableColumn id="48" xr3:uid="{147FB75D-ED8B-4431-A452-CF4288852BD3}" name="Qualitative VFM Summary (why is this VFM, what benefits are counted inc non-montetary benefits)" dataDxfId="1" totalsRow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Q32" dT="2020-06-17T16:27:47.59" personId="{39958F41-2B0D-4874-83D0-0B5BD46B7D48}" id="{6859FF80-3416-49CC-9254-DA6B3B54AEB1}">
    <text>Annually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1C87-EA83-4491-B311-9A8C2D1D7659}">
  <dimension ref="A1:BC62"/>
  <sheetViews>
    <sheetView tabSelected="1" workbookViewId="0">
      <selection sqref="A1:K1"/>
    </sheetView>
  </sheetViews>
  <sheetFormatPr defaultColWidth="9" defaultRowHeight="15.5" x14ac:dyDescent="0.35"/>
  <cols>
    <col min="1" max="1" width="11" style="6" customWidth="1"/>
    <col min="2" max="2" width="9" style="6"/>
    <col min="3" max="3" width="29.81640625" style="6" customWidth="1"/>
    <col min="4" max="10" width="9" style="6"/>
    <col min="11" max="11" width="49.54296875" style="6" customWidth="1"/>
    <col min="12" max="47" width="9" style="6"/>
    <col min="48" max="48" width="5" style="6" customWidth="1"/>
    <col min="49" max="52" width="9" style="6" hidden="1" customWidth="1"/>
    <col min="53" max="53" width="66.1796875" style="6" customWidth="1"/>
    <col min="54" max="16384" width="9" style="6"/>
  </cols>
  <sheetData>
    <row r="1" spans="1:55" x14ac:dyDescent="0.35">
      <c r="A1" s="232" t="s">
        <v>0</v>
      </c>
      <c r="B1" s="232"/>
      <c r="C1" s="232"/>
      <c r="D1" s="232"/>
      <c r="E1" s="232"/>
      <c r="F1" s="232"/>
      <c r="G1" s="232"/>
      <c r="H1" s="232"/>
      <c r="I1" s="232"/>
      <c r="J1" s="232"/>
      <c r="K1" s="232"/>
    </row>
    <row r="3" spans="1:55" x14ac:dyDescent="0.35">
      <c r="A3" s="232" t="s">
        <v>1</v>
      </c>
      <c r="B3" s="232"/>
      <c r="C3" s="232"/>
      <c r="D3" s="232"/>
      <c r="E3" s="232"/>
      <c r="F3" s="232"/>
      <c r="G3" s="232"/>
      <c r="H3" s="232"/>
      <c r="I3" s="232"/>
      <c r="J3" s="232"/>
      <c r="K3" s="232"/>
    </row>
    <row r="4" spans="1:55" x14ac:dyDescent="0.35">
      <c r="A4" s="106"/>
      <c r="B4" s="105"/>
      <c r="C4" s="105"/>
      <c r="D4" s="105"/>
      <c r="E4" s="105"/>
      <c r="F4" s="105"/>
      <c r="G4" s="105"/>
      <c r="H4" s="105"/>
      <c r="I4" s="105"/>
    </row>
    <row r="5" spans="1:55" x14ac:dyDescent="0.35">
      <c r="A5" s="222" t="s">
        <v>2</v>
      </c>
      <c r="B5" s="222"/>
      <c r="C5" s="222"/>
      <c r="D5" s="203"/>
      <c r="E5" s="203"/>
      <c r="F5" s="203"/>
      <c r="G5" s="203"/>
      <c r="H5" s="203"/>
      <c r="I5" s="203"/>
      <c r="J5" s="203"/>
      <c r="K5" s="203"/>
    </row>
    <row r="6" spans="1:55" ht="20.25" customHeight="1" x14ac:dyDescent="0.35">
      <c r="A6" s="210" t="s">
        <v>3</v>
      </c>
      <c r="B6" s="210"/>
      <c r="C6" s="210"/>
      <c r="D6" s="239" t="s">
        <v>4</v>
      </c>
      <c r="E6" s="239"/>
      <c r="F6" s="239"/>
      <c r="G6" s="239"/>
      <c r="H6" s="239"/>
      <c r="I6" s="239"/>
      <c r="J6" s="239"/>
      <c r="K6" s="239"/>
      <c r="BA6" s="7" t="s">
        <v>5</v>
      </c>
      <c r="BC6" s="6" t="s">
        <v>6</v>
      </c>
    </row>
    <row r="7" spans="1:55" ht="20.25" customHeight="1" x14ac:dyDescent="0.35">
      <c r="A7" s="191" t="s">
        <v>7</v>
      </c>
      <c r="B7" s="192"/>
      <c r="C7" s="193"/>
      <c r="D7" s="194" t="s">
        <v>8</v>
      </c>
      <c r="E7" s="195"/>
      <c r="F7" s="195"/>
      <c r="G7" s="195"/>
      <c r="H7" s="195"/>
      <c r="I7" s="195"/>
      <c r="J7" s="195"/>
      <c r="K7" s="196"/>
      <c r="BA7" s="7"/>
    </row>
    <row r="8" spans="1:55" ht="91.15" customHeight="1" x14ac:dyDescent="0.35">
      <c r="A8" s="191" t="s">
        <v>9</v>
      </c>
      <c r="B8" s="192"/>
      <c r="C8" s="193"/>
      <c r="D8" s="209" t="s">
        <v>10</v>
      </c>
      <c r="E8" s="204"/>
      <c r="F8" s="204"/>
      <c r="G8" s="204"/>
      <c r="H8" s="204"/>
      <c r="I8" s="204"/>
      <c r="J8" s="204"/>
      <c r="K8" s="205"/>
      <c r="BA8" s="7"/>
    </row>
    <row r="9" spans="1:55" ht="47.65" customHeight="1" x14ac:dyDescent="0.35">
      <c r="A9" s="191" t="s">
        <v>11</v>
      </c>
      <c r="B9" s="192"/>
      <c r="C9" s="193"/>
      <c r="D9" s="209" t="s">
        <v>12</v>
      </c>
      <c r="E9" s="204"/>
      <c r="F9" s="204"/>
      <c r="G9" s="204"/>
      <c r="H9" s="204"/>
      <c r="I9" s="204"/>
      <c r="J9" s="204"/>
      <c r="K9" s="205"/>
      <c r="BA9" s="7"/>
    </row>
    <row r="10" spans="1:55" ht="39" customHeight="1" x14ac:dyDescent="0.35">
      <c r="A10" s="210" t="s">
        <v>13</v>
      </c>
      <c r="B10" s="210"/>
      <c r="C10" s="210"/>
      <c r="D10" s="209" t="s">
        <v>14</v>
      </c>
      <c r="E10" s="204"/>
      <c r="F10" s="204"/>
      <c r="G10" s="204"/>
      <c r="H10" s="204"/>
      <c r="I10" s="204"/>
      <c r="J10" s="204"/>
      <c r="K10" s="205"/>
      <c r="BA10" s="7"/>
    </row>
    <row r="11" spans="1:55" x14ac:dyDescent="0.35">
      <c r="A11" s="210" t="s">
        <v>15</v>
      </c>
      <c r="B11" s="210"/>
      <c r="C11" s="210"/>
      <c r="D11" s="204" t="s">
        <v>16</v>
      </c>
      <c r="E11" s="204"/>
      <c r="F11" s="204"/>
      <c r="G11" s="204"/>
      <c r="H11" s="204"/>
      <c r="I11" s="204"/>
      <c r="J11" s="204"/>
      <c r="K11" s="205"/>
      <c r="BA11" s="7"/>
    </row>
    <row r="12" spans="1:55" x14ac:dyDescent="0.35">
      <c r="A12" s="210" t="s">
        <v>17</v>
      </c>
      <c r="B12" s="210"/>
      <c r="C12" s="210"/>
      <c r="D12" s="205" t="s">
        <v>18</v>
      </c>
      <c r="E12" s="239"/>
      <c r="F12" s="239"/>
      <c r="G12" s="239"/>
      <c r="H12" s="239"/>
      <c r="I12" s="239"/>
      <c r="J12" s="239"/>
      <c r="K12" s="239"/>
      <c r="BA12" s="8" t="s">
        <v>19</v>
      </c>
    </row>
    <row r="13" spans="1:55" x14ac:dyDescent="0.35">
      <c r="A13" s="97"/>
      <c r="B13" s="98"/>
      <c r="C13" s="99"/>
      <c r="D13" s="102"/>
      <c r="E13" s="102"/>
      <c r="F13" s="102"/>
      <c r="G13" s="102"/>
      <c r="H13" s="102"/>
      <c r="I13" s="102"/>
      <c r="J13" s="102"/>
      <c r="K13" s="103"/>
      <c r="BA13" s="8"/>
    </row>
    <row r="14" spans="1:55" x14ac:dyDescent="0.35">
      <c r="A14" s="197" t="s">
        <v>20</v>
      </c>
      <c r="B14" s="198"/>
      <c r="C14" s="199"/>
      <c r="D14" s="200"/>
      <c r="E14" s="201"/>
      <c r="F14" s="201"/>
      <c r="G14" s="201"/>
      <c r="H14" s="201"/>
      <c r="I14" s="201"/>
      <c r="J14" s="201"/>
      <c r="K14" s="202"/>
    </row>
    <row r="15" spans="1:55" x14ac:dyDescent="0.35">
      <c r="A15" s="203" t="s">
        <v>21</v>
      </c>
      <c r="B15" s="203"/>
      <c r="C15" s="203"/>
      <c r="D15" s="231" t="s">
        <v>22</v>
      </c>
      <c r="E15" s="231"/>
      <c r="F15" s="231"/>
      <c r="G15" s="231"/>
      <c r="H15" s="231"/>
      <c r="I15" s="231"/>
      <c r="J15" s="231"/>
      <c r="K15" s="231"/>
    </row>
    <row r="16" spans="1:55" x14ac:dyDescent="0.35">
      <c r="A16" s="203" t="s">
        <v>23</v>
      </c>
      <c r="B16" s="203"/>
      <c r="C16" s="203"/>
      <c r="D16" s="231" t="s">
        <v>24</v>
      </c>
      <c r="E16" s="231"/>
      <c r="F16" s="231"/>
      <c r="G16" s="231"/>
      <c r="H16" s="231"/>
      <c r="I16" s="231"/>
      <c r="J16" s="231"/>
      <c r="K16" s="231"/>
    </row>
    <row r="17" spans="1:53" x14ac:dyDescent="0.35">
      <c r="A17" s="203" t="s">
        <v>25</v>
      </c>
      <c r="B17" s="203"/>
      <c r="C17" s="203"/>
      <c r="D17" s="231" t="s">
        <v>26</v>
      </c>
      <c r="E17" s="231"/>
      <c r="F17" s="231"/>
      <c r="G17" s="231"/>
      <c r="H17" s="231"/>
      <c r="I17" s="231"/>
      <c r="J17" s="231"/>
      <c r="K17" s="231"/>
    </row>
    <row r="18" spans="1:53" x14ac:dyDescent="0.35">
      <c r="A18" s="104"/>
      <c r="B18" s="104"/>
      <c r="C18" s="104"/>
      <c r="D18" s="102"/>
      <c r="E18" s="102"/>
      <c r="F18" s="102"/>
      <c r="G18" s="102"/>
      <c r="H18" s="102"/>
      <c r="I18" s="102"/>
      <c r="J18" s="102"/>
      <c r="K18" s="103"/>
      <c r="BA18" s="8"/>
    </row>
    <row r="19" spans="1:53" ht="18.649999999999999" customHeight="1" x14ac:dyDescent="0.45">
      <c r="A19" s="206" t="s">
        <v>27</v>
      </c>
      <c r="B19" s="207"/>
      <c r="C19" s="208"/>
      <c r="D19" s="209" t="s">
        <v>28</v>
      </c>
      <c r="E19" s="204"/>
      <c r="F19" s="204"/>
      <c r="G19" s="204"/>
      <c r="H19" s="204"/>
      <c r="I19" s="204"/>
      <c r="J19" s="204"/>
      <c r="K19" s="205"/>
      <c r="BA19" s="8"/>
    </row>
    <row r="20" spans="1:53" x14ac:dyDescent="0.35">
      <c r="A20" s="191" t="s">
        <v>29</v>
      </c>
      <c r="B20" s="192"/>
      <c r="C20" s="193"/>
      <c r="D20" s="102"/>
      <c r="E20" s="102"/>
      <c r="F20" s="102"/>
      <c r="G20" s="102"/>
      <c r="H20" s="102"/>
      <c r="I20" s="102"/>
      <c r="J20" s="102"/>
      <c r="K20" s="103"/>
      <c r="BA20" s="8"/>
    </row>
    <row r="21" spans="1:53" x14ac:dyDescent="0.35">
      <c r="A21" s="245" t="s">
        <v>30</v>
      </c>
      <c r="B21" s="246"/>
      <c r="C21" s="247"/>
      <c r="D21" s="209" t="s">
        <v>31</v>
      </c>
      <c r="E21" s="204"/>
      <c r="F21" s="204"/>
      <c r="G21" s="204"/>
      <c r="H21" s="204"/>
      <c r="I21" s="204"/>
      <c r="J21" s="204"/>
      <c r="K21" s="205"/>
      <c r="BA21" s="8"/>
    </row>
    <row r="22" spans="1:53" x14ac:dyDescent="0.35">
      <c r="A22" s="245" t="s">
        <v>32</v>
      </c>
      <c r="B22" s="246"/>
      <c r="C22" s="247"/>
      <c r="D22" s="209" t="s">
        <v>33</v>
      </c>
      <c r="E22" s="204"/>
      <c r="F22" s="204"/>
      <c r="G22" s="204"/>
      <c r="H22" s="204"/>
      <c r="I22" s="204"/>
      <c r="J22" s="204"/>
      <c r="K22" s="205"/>
      <c r="BA22" s="8"/>
    </row>
    <row r="23" spans="1:53" x14ac:dyDescent="0.35">
      <c r="A23" s="97"/>
      <c r="B23" s="98"/>
      <c r="C23" s="99"/>
      <c r="D23" s="102"/>
      <c r="E23" s="102"/>
      <c r="F23" s="102"/>
      <c r="G23" s="102"/>
      <c r="H23" s="102"/>
      <c r="I23" s="102"/>
      <c r="J23" s="102"/>
      <c r="K23" s="103"/>
      <c r="BA23" s="8"/>
    </row>
    <row r="24" spans="1:53" x14ac:dyDescent="0.35">
      <c r="A24" s="223" t="s">
        <v>34</v>
      </c>
      <c r="B24" s="224"/>
      <c r="C24" s="225"/>
      <c r="D24" s="194"/>
      <c r="E24" s="195"/>
      <c r="F24" s="195"/>
      <c r="G24" s="195"/>
      <c r="H24" s="195"/>
      <c r="I24" s="195"/>
      <c r="J24" s="195"/>
      <c r="K24" s="196"/>
      <c r="BA24" s="8"/>
    </row>
    <row r="25" spans="1:53" x14ac:dyDescent="0.35">
      <c r="A25" s="210" t="s">
        <v>35</v>
      </c>
      <c r="B25" s="210"/>
      <c r="C25" s="210"/>
      <c r="D25" s="204" t="s">
        <v>36</v>
      </c>
      <c r="E25" s="204"/>
      <c r="F25" s="204"/>
      <c r="G25" s="204"/>
      <c r="H25" s="204"/>
      <c r="I25" s="204"/>
      <c r="J25" s="204"/>
      <c r="K25" s="205"/>
      <c r="BA25" s="8"/>
    </row>
    <row r="26" spans="1:53" x14ac:dyDescent="0.35">
      <c r="A26" s="210" t="s">
        <v>37</v>
      </c>
      <c r="B26" s="210"/>
      <c r="C26" s="210"/>
      <c r="D26" s="204" t="s">
        <v>38</v>
      </c>
      <c r="E26" s="204"/>
      <c r="F26" s="204"/>
      <c r="G26" s="204"/>
      <c r="H26" s="204"/>
      <c r="I26" s="204"/>
      <c r="J26" s="204"/>
      <c r="K26" s="205"/>
      <c r="BA26" s="8"/>
    </row>
    <row r="27" spans="1:53" x14ac:dyDescent="0.35">
      <c r="A27" s="210" t="s">
        <v>39</v>
      </c>
      <c r="B27" s="210"/>
      <c r="C27" s="210"/>
      <c r="D27" s="204" t="s">
        <v>40</v>
      </c>
      <c r="E27" s="204"/>
      <c r="F27" s="204"/>
      <c r="G27" s="204"/>
      <c r="H27" s="204"/>
      <c r="I27" s="204"/>
      <c r="J27" s="204"/>
      <c r="K27" s="205"/>
      <c r="BA27" s="8"/>
    </row>
    <row r="28" spans="1:53" x14ac:dyDescent="0.35">
      <c r="A28" s="210" t="s">
        <v>41</v>
      </c>
      <c r="B28" s="210"/>
      <c r="C28" s="210"/>
      <c r="D28" s="204" t="s">
        <v>42</v>
      </c>
      <c r="E28" s="204"/>
      <c r="F28" s="204"/>
      <c r="G28" s="204"/>
      <c r="H28" s="204"/>
      <c r="I28" s="204"/>
      <c r="J28" s="204"/>
      <c r="K28" s="205"/>
      <c r="BA28" s="8"/>
    </row>
    <row r="29" spans="1:53" x14ac:dyDescent="0.35">
      <c r="A29" s="210" t="s">
        <v>43</v>
      </c>
      <c r="B29" s="210"/>
      <c r="C29" s="210"/>
      <c r="D29" s="204" t="s">
        <v>44</v>
      </c>
      <c r="E29" s="204"/>
      <c r="F29" s="204"/>
      <c r="G29" s="204"/>
      <c r="H29" s="204"/>
      <c r="I29" s="204"/>
      <c r="J29" s="204"/>
      <c r="K29" s="205"/>
      <c r="BA29" s="8"/>
    </row>
    <row r="30" spans="1:53" x14ac:dyDescent="0.35">
      <c r="A30" s="210" t="s">
        <v>45</v>
      </c>
      <c r="B30" s="210"/>
      <c r="C30" s="210"/>
      <c r="D30" s="204" t="s">
        <v>46</v>
      </c>
      <c r="E30" s="204"/>
      <c r="F30" s="204"/>
      <c r="G30" s="204"/>
      <c r="H30" s="204"/>
      <c r="I30" s="204"/>
      <c r="J30" s="204"/>
      <c r="K30" s="205"/>
      <c r="BA30" s="8"/>
    </row>
    <row r="31" spans="1:53" x14ac:dyDescent="0.35">
      <c r="A31" s="210" t="s">
        <v>47</v>
      </c>
      <c r="B31" s="210"/>
      <c r="C31" s="210"/>
      <c r="D31" s="195"/>
      <c r="E31" s="195"/>
      <c r="F31" s="195"/>
      <c r="G31" s="195"/>
      <c r="H31" s="195"/>
      <c r="I31" s="195"/>
      <c r="J31" s="195"/>
      <c r="K31" s="196"/>
      <c r="BA31" s="8"/>
    </row>
    <row r="32" spans="1:53" x14ac:dyDescent="0.35">
      <c r="A32" s="104"/>
      <c r="B32" s="104"/>
      <c r="C32" s="104"/>
      <c r="D32" s="100"/>
      <c r="E32" s="100"/>
      <c r="F32" s="100"/>
      <c r="G32" s="100"/>
      <c r="H32" s="100"/>
      <c r="I32" s="100"/>
      <c r="J32" s="100"/>
      <c r="K32" s="101"/>
      <c r="BA32" s="8"/>
    </row>
    <row r="33" spans="1:53" x14ac:dyDescent="0.35">
      <c r="A33" s="226" t="s">
        <v>48</v>
      </c>
      <c r="B33" s="227"/>
      <c r="C33" s="228"/>
      <c r="D33" s="194"/>
      <c r="E33" s="195"/>
      <c r="F33" s="195"/>
      <c r="G33" s="195"/>
      <c r="H33" s="195"/>
      <c r="I33" s="195"/>
      <c r="J33" s="195"/>
      <c r="K33" s="196"/>
      <c r="BA33" s="8"/>
    </row>
    <row r="34" spans="1:53" x14ac:dyDescent="0.35">
      <c r="A34" s="210" t="s">
        <v>49</v>
      </c>
      <c r="B34" s="210"/>
      <c r="C34" s="210"/>
      <c r="D34" s="204" t="s">
        <v>50</v>
      </c>
      <c r="E34" s="204"/>
      <c r="F34" s="204"/>
      <c r="G34" s="204"/>
      <c r="H34" s="204"/>
      <c r="I34" s="204"/>
      <c r="J34" s="204"/>
      <c r="K34" s="205"/>
      <c r="BA34" s="8"/>
    </row>
    <row r="35" spans="1:53" x14ac:dyDescent="0.35">
      <c r="A35" s="203" t="s">
        <v>51</v>
      </c>
      <c r="B35" s="203"/>
      <c r="C35" s="203"/>
      <c r="D35" s="204" t="s">
        <v>50</v>
      </c>
      <c r="E35" s="204"/>
      <c r="F35" s="204"/>
      <c r="G35" s="204"/>
      <c r="H35" s="204"/>
      <c r="I35" s="204"/>
      <c r="J35" s="204"/>
      <c r="K35" s="205"/>
    </row>
    <row r="36" spans="1:53" ht="31.5" customHeight="1" x14ac:dyDescent="0.35">
      <c r="A36" s="236" t="s">
        <v>52</v>
      </c>
      <c r="B36" s="237"/>
      <c r="C36" s="238"/>
      <c r="D36" s="212" t="s">
        <v>53</v>
      </c>
      <c r="E36" s="213"/>
      <c r="F36" s="213"/>
      <c r="G36" s="213"/>
      <c r="H36" s="213"/>
      <c r="I36" s="213"/>
      <c r="J36" s="213"/>
      <c r="K36" s="214"/>
    </row>
    <row r="37" spans="1:53" ht="15" customHeight="1" x14ac:dyDescent="0.35">
      <c r="A37" s="233" t="s">
        <v>54</v>
      </c>
      <c r="B37" s="234"/>
      <c r="C37" s="235"/>
      <c r="D37" s="212" t="s">
        <v>53</v>
      </c>
      <c r="E37" s="213"/>
      <c r="F37" s="213"/>
      <c r="G37" s="213"/>
      <c r="H37" s="213"/>
      <c r="I37" s="213"/>
      <c r="J37" s="213"/>
      <c r="K37" s="214"/>
    </row>
    <row r="38" spans="1:53" x14ac:dyDescent="0.35">
      <c r="A38" s="233" t="s">
        <v>55</v>
      </c>
      <c r="B38" s="234"/>
      <c r="C38" s="235"/>
      <c r="D38" s="212" t="s">
        <v>53</v>
      </c>
      <c r="E38" s="213"/>
      <c r="F38" s="213"/>
      <c r="G38" s="213"/>
      <c r="H38" s="213"/>
      <c r="I38" s="213"/>
      <c r="J38" s="213"/>
      <c r="K38" s="214"/>
    </row>
    <row r="39" spans="1:53" x14ac:dyDescent="0.35">
      <c r="A39" s="203" t="s">
        <v>56</v>
      </c>
      <c r="B39" s="203"/>
      <c r="C39" s="203"/>
      <c r="D39" s="212" t="s">
        <v>53</v>
      </c>
      <c r="E39" s="213"/>
      <c r="F39" s="213"/>
      <c r="G39" s="213"/>
      <c r="H39" s="213"/>
      <c r="I39" s="213"/>
      <c r="J39" s="213"/>
      <c r="K39" s="214"/>
    </row>
    <row r="40" spans="1:53" x14ac:dyDescent="0.35">
      <c r="A40" s="203" t="s">
        <v>57</v>
      </c>
      <c r="B40" s="203"/>
      <c r="C40" s="203"/>
      <c r="D40" s="212" t="s">
        <v>53</v>
      </c>
      <c r="E40" s="213"/>
      <c r="F40" s="213"/>
      <c r="G40" s="213"/>
      <c r="H40" s="213"/>
      <c r="I40" s="213"/>
      <c r="J40" s="213"/>
      <c r="K40" s="214"/>
    </row>
    <row r="41" spans="1:53" ht="35.65" customHeight="1" x14ac:dyDescent="0.35">
      <c r="A41" s="215" t="s">
        <v>58</v>
      </c>
      <c r="B41" s="215"/>
      <c r="C41" s="215"/>
      <c r="D41" s="216" t="s">
        <v>59</v>
      </c>
      <c r="E41" s="216"/>
      <c r="F41" s="216"/>
      <c r="G41" s="216"/>
      <c r="H41" s="216"/>
      <c r="I41" s="216"/>
      <c r="J41" s="216"/>
      <c r="K41" s="216"/>
    </row>
    <row r="42" spans="1:53" x14ac:dyDescent="0.35">
      <c r="A42" s="9"/>
      <c r="B42" s="9"/>
      <c r="C42" s="9"/>
      <c r="D42" s="10"/>
      <c r="E42" s="10"/>
      <c r="F42" s="10"/>
      <c r="G42" s="10"/>
      <c r="H42" s="10"/>
      <c r="I42" s="10"/>
      <c r="J42" s="10"/>
      <c r="K42" s="10"/>
    </row>
    <row r="44" spans="1:53" x14ac:dyDescent="0.35">
      <c r="A44" s="248" t="s">
        <v>60</v>
      </c>
      <c r="B44" s="248"/>
      <c r="C44" s="248"/>
      <c r="D44" s="250"/>
      <c r="E44" s="230"/>
      <c r="F44" s="230"/>
      <c r="G44" s="230"/>
      <c r="H44" s="230"/>
      <c r="I44" s="230"/>
      <c r="J44" s="230"/>
      <c r="K44" s="230"/>
    </row>
    <row r="45" spans="1:53" ht="58.5" customHeight="1" x14ac:dyDescent="0.35">
      <c r="A45" s="203" t="s">
        <v>61</v>
      </c>
      <c r="B45" s="203"/>
      <c r="C45" s="203"/>
      <c r="D45" s="249" t="s">
        <v>62</v>
      </c>
      <c r="E45" s="249"/>
      <c r="F45" s="249"/>
      <c r="G45" s="249"/>
      <c r="H45" s="249"/>
      <c r="I45" s="249"/>
      <c r="J45" s="249"/>
      <c r="K45" s="249"/>
    </row>
    <row r="46" spans="1:53" ht="48.4" customHeight="1" x14ac:dyDescent="0.35">
      <c r="A46" s="203" t="s">
        <v>63</v>
      </c>
      <c r="B46" s="203"/>
      <c r="C46" s="203"/>
      <c r="D46" s="211" t="s">
        <v>64</v>
      </c>
      <c r="E46" s="211"/>
      <c r="F46" s="211"/>
      <c r="G46" s="211"/>
      <c r="H46" s="211"/>
      <c r="I46" s="211"/>
      <c r="J46" s="211"/>
      <c r="K46" s="211"/>
    </row>
    <row r="47" spans="1:53" ht="52.5" customHeight="1" x14ac:dyDescent="0.35">
      <c r="A47" s="203" t="s">
        <v>65</v>
      </c>
      <c r="B47" s="203"/>
      <c r="C47" s="203"/>
      <c r="D47" s="211" t="s">
        <v>66</v>
      </c>
      <c r="E47" s="211"/>
      <c r="F47" s="211"/>
      <c r="G47" s="211"/>
      <c r="H47" s="211"/>
      <c r="I47" s="211"/>
      <c r="J47" s="211"/>
      <c r="K47" s="211"/>
    </row>
    <row r="48" spans="1:53" ht="53.25" customHeight="1" x14ac:dyDescent="0.35">
      <c r="A48" s="203" t="s">
        <v>67</v>
      </c>
      <c r="B48" s="203"/>
      <c r="C48" s="203"/>
      <c r="D48" s="211" t="s">
        <v>68</v>
      </c>
      <c r="E48" s="211"/>
      <c r="F48" s="211"/>
      <c r="G48" s="211"/>
      <c r="H48" s="211"/>
      <c r="I48" s="211"/>
      <c r="J48" s="211"/>
      <c r="K48" s="211"/>
    </row>
    <row r="49" spans="1:11" ht="53.25" customHeight="1" x14ac:dyDescent="0.35">
      <c r="A49" s="217" t="s">
        <v>69</v>
      </c>
      <c r="B49" s="217"/>
      <c r="C49" s="218"/>
      <c r="D49" s="219" t="s">
        <v>70</v>
      </c>
      <c r="E49" s="220"/>
      <c r="F49" s="220"/>
      <c r="G49" s="220"/>
      <c r="H49" s="220"/>
      <c r="I49" s="220"/>
      <c r="J49" s="220"/>
      <c r="K49" s="221"/>
    </row>
    <row r="50" spans="1:11" ht="36" customHeight="1" x14ac:dyDescent="0.35">
      <c r="A50" s="203" t="s">
        <v>71</v>
      </c>
      <c r="B50" s="203"/>
      <c r="C50" s="203"/>
      <c r="D50" s="211" t="s">
        <v>72</v>
      </c>
      <c r="E50" s="211"/>
      <c r="F50" s="211"/>
      <c r="G50" s="211"/>
      <c r="H50" s="211"/>
      <c r="I50" s="211"/>
      <c r="J50" s="211"/>
      <c r="K50" s="211"/>
    </row>
    <row r="51" spans="1:11" x14ac:dyDescent="0.35">
      <c r="A51" s="203" t="s">
        <v>73</v>
      </c>
      <c r="B51" s="203"/>
      <c r="C51" s="203"/>
      <c r="D51" s="215"/>
      <c r="E51" s="215"/>
      <c r="F51" s="215"/>
      <c r="G51" s="215"/>
      <c r="H51" s="215"/>
      <c r="I51" s="215"/>
      <c r="J51" s="215"/>
      <c r="K51" s="215"/>
    </row>
    <row r="52" spans="1:11" x14ac:dyDescent="0.35">
      <c r="A52" s="230"/>
      <c r="B52" s="230"/>
      <c r="C52" s="230"/>
      <c r="D52" s="230"/>
      <c r="E52" s="230"/>
      <c r="F52" s="230"/>
      <c r="G52" s="230"/>
      <c r="H52" s="230"/>
      <c r="I52" s="230"/>
      <c r="J52" s="230"/>
      <c r="K52" s="230"/>
    </row>
    <row r="53" spans="1:11" x14ac:dyDescent="0.35">
      <c r="A53" s="229" t="s">
        <v>74</v>
      </c>
      <c r="B53" s="229"/>
      <c r="C53" s="229"/>
      <c r="D53" s="215"/>
      <c r="E53" s="215"/>
      <c r="F53" s="215"/>
      <c r="G53" s="215"/>
      <c r="H53" s="215"/>
      <c r="I53" s="215"/>
      <c r="J53" s="215"/>
      <c r="K53" s="215"/>
    </row>
    <row r="54" spans="1:11" x14ac:dyDescent="0.35">
      <c r="A54" s="203" t="s">
        <v>75</v>
      </c>
      <c r="B54" s="203"/>
      <c r="C54" s="203"/>
      <c r="D54" s="211" t="s">
        <v>76</v>
      </c>
      <c r="E54" s="211"/>
      <c r="F54" s="211"/>
      <c r="G54" s="211"/>
      <c r="H54" s="211"/>
      <c r="I54" s="211"/>
      <c r="J54" s="211"/>
      <c r="K54" s="211"/>
    </row>
    <row r="55" spans="1:11" ht="78" customHeight="1" x14ac:dyDescent="0.35">
      <c r="A55" s="203" t="s">
        <v>77</v>
      </c>
      <c r="B55" s="203"/>
      <c r="C55" s="203"/>
      <c r="D55" s="211" t="s">
        <v>78</v>
      </c>
      <c r="E55" s="211"/>
      <c r="F55" s="211"/>
      <c r="G55" s="211"/>
      <c r="H55" s="211"/>
      <c r="I55" s="211"/>
      <c r="J55" s="211"/>
      <c r="K55" s="211"/>
    </row>
    <row r="56" spans="1:11" x14ac:dyDescent="0.35">
      <c r="A56" s="203" t="s">
        <v>79</v>
      </c>
      <c r="B56" s="203"/>
      <c r="C56" s="203"/>
      <c r="D56" s="211" t="s">
        <v>80</v>
      </c>
      <c r="E56" s="211"/>
      <c r="F56" s="211"/>
      <c r="G56" s="211"/>
      <c r="H56" s="211"/>
      <c r="I56" s="211"/>
      <c r="J56" s="211"/>
      <c r="K56" s="211"/>
    </row>
    <row r="57" spans="1:11" ht="35.15" customHeight="1" x14ac:dyDescent="0.35">
      <c r="A57" s="203" t="s">
        <v>81</v>
      </c>
      <c r="B57" s="203"/>
      <c r="C57" s="203"/>
      <c r="D57" s="211" t="s">
        <v>82</v>
      </c>
      <c r="E57" s="211"/>
      <c r="F57" s="211"/>
      <c r="G57" s="211"/>
      <c r="H57" s="211"/>
      <c r="I57" s="211"/>
      <c r="J57" s="211"/>
      <c r="K57" s="211"/>
    </row>
    <row r="58" spans="1:11" ht="29.5" customHeight="1" x14ac:dyDescent="0.35">
      <c r="A58" s="240" t="s">
        <v>83</v>
      </c>
      <c r="B58" s="240"/>
      <c r="C58" s="240"/>
      <c r="D58" s="242" t="s">
        <v>84</v>
      </c>
      <c r="E58" s="243"/>
      <c r="F58" s="243"/>
      <c r="G58" s="243"/>
      <c r="H58" s="243"/>
      <c r="I58" s="243"/>
      <c r="J58" s="243"/>
      <c r="K58" s="243"/>
    </row>
    <row r="59" spans="1:11" ht="54" customHeight="1" x14ac:dyDescent="0.35">
      <c r="A59" s="241" t="s">
        <v>85</v>
      </c>
      <c r="B59" s="241"/>
      <c r="C59" s="241"/>
      <c r="D59" s="244"/>
      <c r="E59" s="230"/>
      <c r="F59" s="230"/>
      <c r="G59" s="230"/>
      <c r="H59" s="230"/>
      <c r="I59" s="230"/>
      <c r="J59" s="230"/>
      <c r="K59" s="230"/>
    </row>
    <row r="61" spans="1:11" x14ac:dyDescent="0.35">
      <c r="C61" s="12"/>
      <c r="D61" s="12"/>
      <c r="E61" s="11"/>
      <c r="F61" s="11"/>
      <c r="G61" s="11"/>
      <c r="H61" s="11"/>
      <c r="I61" s="11"/>
      <c r="J61" s="11"/>
      <c r="K61" s="12"/>
    </row>
    <row r="62" spans="1:11" x14ac:dyDescent="0.35">
      <c r="C62" s="13"/>
      <c r="D62" s="13"/>
      <c r="E62" s="13"/>
      <c r="F62" s="13"/>
      <c r="G62" s="13"/>
      <c r="H62" s="13"/>
      <c r="I62" s="13"/>
      <c r="J62" s="13"/>
      <c r="K62" s="13"/>
    </row>
  </sheetData>
  <mergeCells count="99">
    <mergeCell ref="A58:C58"/>
    <mergeCell ref="A59:C59"/>
    <mergeCell ref="D58:K58"/>
    <mergeCell ref="D59:K59"/>
    <mergeCell ref="A20:C20"/>
    <mergeCell ref="A21:C21"/>
    <mergeCell ref="A22:C22"/>
    <mergeCell ref="D21:K21"/>
    <mergeCell ref="D22:K22"/>
    <mergeCell ref="D52:K52"/>
    <mergeCell ref="A44:C44"/>
    <mergeCell ref="D45:K45"/>
    <mergeCell ref="A45:C45"/>
    <mergeCell ref="D44:K44"/>
    <mergeCell ref="D29:K29"/>
    <mergeCell ref="A34:C34"/>
    <mergeCell ref="A1:K1"/>
    <mergeCell ref="A3:K3"/>
    <mergeCell ref="A38:C38"/>
    <mergeCell ref="D38:K38"/>
    <mergeCell ref="A36:C36"/>
    <mergeCell ref="A37:C37"/>
    <mergeCell ref="D36:K36"/>
    <mergeCell ref="D37:K37"/>
    <mergeCell ref="A6:C6"/>
    <mergeCell ref="D6:K6"/>
    <mergeCell ref="A12:C12"/>
    <mergeCell ref="D12:K12"/>
    <mergeCell ref="A8:C8"/>
    <mergeCell ref="D8:K8"/>
    <mergeCell ref="A9:C9"/>
    <mergeCell ref="D9:K9"/>
    <mergeCell ref="A15:C15"/>
    <mergeCell ref="D15:K15"/>
    <mergeCell ref="A16:C16"/>
    <mergeCell ref="D16:K16"/>
    <mergeCell ref="A17:C17"/>
    <mergeCell ref="D17:K17"/>
    <mergeCell ref="D57:K57"/>
    <mergeCell ref="A54:C54"/>
    <mergeCell ref="A55:C55"/>
    <mergeCell ref="A56:C56"/>
    <mergeCell ref="A57:C57"/>
    <mergeCell ref="D54:K54"/>
    <mergeCell ref="D55:K55"/>
    <mergeCell ref="D56:K56"/>
    <mergeCell ref="A51:C51"/>
    <mergeCell ref="D51:K51"/>
    <mergeCell ref="A53:C53"/>
    <mergeCell ref="D53:K53"/>
    <mergeCell ref="A52:C52"/>
    <mergeCell ref="A5:C5"/>
    <mergeCell ref="D5:K5"/>
    <mergeCell ref="A24:C24"/>
    <mergeCell ref="D24:K24"/>
    <mergeCell ref="A33:C33"/>
    <mergeCell ref="D33:K33"/>
    <mergeCell ref="D31:K31"/>
    <mergeCell ref="A31:C31"/>
    <mergeCell ref="A30:C30"/>
    <mergeCell ref="D30:K30"/>
    <mergeCell ref="D25:K25"/>
    <mergeCell ref="D26:K26"/>
    <mergeCell ref="A26:C26"/>
    <mergeCell ref="A10:C10"/>
    <mergeCell ref="D10:K10"/>
    <mergeCell ref="A11:C11"/>
    <mergeCell ref="A50:C50"/>
    <mergeCell ref="D50:K50"/>
    <mergeCell ref="A39:C39"/>
    <mergeCell ref="D39:K39"/>
    <mergeCell ref="A40:C40"/>
    <mergeCell ref="D40:K40"/>
    <mergeCell ref="A41:C41"/>
    <mergeCell ref="D41:K41"/>
    <mergeCell ref="A49:C49"/>
    <mergeCell ref="D49:K49"/>
    <mergeCell ref="A46:C46"/>
    <mergeCell ref="D46:K46"/>
    <mergeCell ref="A47:C47"/>
    <mergeCell ref="D47:K47"/>
    <mergeCell ref="A48:C48"/>
    <mergeCell ref="D48:K48"/>
    <mergeCell ref="A7:C7"/>
    <mergeCell ref="D7:K7"/>
    <mergeCell ref="A14:C14"/>
    <mergeCell ref="D14:K14"/>
    <mergeCell ref="A35:C35"/>
    <mergeCell ref="D35:K35"/>
    <mergeCell ref="A19:C19"/>
    <mergeCell ref="D19:K19"/>
    <mergeCell ref="D11:K11"/>
    <mergeCell ref="A25:C25"/>
    <mergeCell ref="D34:K34"/>
    <mergeCell ref="A27:C27"/>
    <mergeCell ref="A28:C28"/>
    <mergeCell ref="A29:C29"/>
    <mergeCell ref="D27:K27"/>
    <mergeCell ref="D28:K2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2A2F-3EEE-4642-A846-E09D3371B76D}">
  <dimension ref="A1:BX725"/>
  <sheetViews>
    <sheetView topLeftCell="B1" zoomScale="85" zoomScaleNormal="85" workbookViewId="0">
      <pane xSplit="1" ySplit="5" topLeftCell="C6" activePane="bottomRight" state="frozen"/>
      <selection activeCell="B1" sqref="B1"/>
      <selection pane="topRight" activeCell="C1" sqref="C1"/>
      <selection pane="bottomLeft" activeCell="B6" sqref="B6"/>
      <selection pane="bottomRight" activeCell="C6" sqref="C6"/>
    </sheetView>
  </sheetViews>
  <sheetFormatPr defaultColWidth="8.7265625" defaultRowHeight="14.5" x14ac:dyDescent="0.35"/>
  <cols>
    <col min="1" max="1" width="15.1796875" style="42" hidden="1" customWidth="1"/>
    <col min="2" max="2" width="34.1796875" style="19" customWidth="1"/>
    <col min="3" max="3" width="14.1796875" style="14" customWidth="1"/>
    <col min="4" max="4" width="14" style="14" customWidth="1"/>
    <col min="5" max="5" width="66.7265625" style="14" customWidth="1"/>
    <col min="6" max="6" width="15.453125" style="14" customWidth="1"/>
    <col min="7" max="7" width="20.7265625" style="14" customWidth="1"/>
    <col min="8" max="8" width="13.81640625" style="14" customWidth="1"/>
    <col min="9" max="9" width="10.81640625" style="14" customWidth="1"/>
    <col min="10" max="10" width="14.54296875" style="14" customWidth="1"/>
    <col min="11" max="11" width="15.453125" style="14" customWidth="1"/>
    <col min="12" max="12" width="11.81640625" style="14" customWidth="1"/>
    <col min="13" max="13" width="14.7265625" style="14" customWidth="1"/>
    <col min="14" max="14" width="14.54296875" style="14" customWidth="1"/>
    <col min="15" max="15" width="20.54296875" style="14" customWidth="1"/>
    <col min="16" max="16" width="16" style="14" customWidth="1"/>
    <col min="17" max="17" width="13.54296875" style="14" customWidth="1"/>
    <col min="18" max="19" width="11.81640625" style="14" bestFit="1" customWidth="1"/>
    <col min="20" max="21" width="11.54296875" style="14" bestFit="1" customWidth="1"/>
    <col min="22" max="22" width="12.453125" style="14" bestFit="1" customWidth="1"/>
    <col min="23" max="23" width="13" style="14" customWidth="1"/>
    <col min="24" max="24" width="11.54296875" style="14" bestFit="1" customWidth="1"/>
    <col min="25" max="25" width="13.81640625" style="14" bestFit="1" customWidth="1"/>
    <col min="26" max="32" width="14.81640625" style="14" customWidth="1"/>
    <col min="33" max="33" width="45.7265625" style="14" customWidth="1"/>
    <col min="34" max="34" width="15.81640625" style="14" customWidth="1"/>
    <col min="35" max="41" width="14" style="14" customWidth="1"/>
    <col min="42" max="42" width="73.453125" style="14" customWidth="1"/>
    <col min="43" max="50" width="14.7265625" style="14" customWidth="1"/>
    <col min="51" max="54" width="12.453125" style="14" customWidth="1"/>
    <col min="55" max="55" width="40.453125" style="14" customWidth="1"/>
    <col min="56" max="56" width="73.453125" style="14" customWidth="1"/>
    <col min="57" max="70" width="8.7265625" style="14"/>
    <col min="71" max="71" width="4" style="14" hidden="1" customWidth="1"/>
    <col min="72" max="72" width="31.1796875" style="14" hidden="1" customWidth="1"/>
    <col min="73" max="74" width="8.7265625" style="14" hidden="1" customWidth="1"/>
    <col min="75" max="75" width="165.1796875" style="14" hidden="1" customWidth="1"/>
    <col min="76" max="16378" width="8.7265625" style="14"/>
    <col min="16379" max="16379" width="8.7265625" style="14" bestFit="1"/>
    <col min="16380" max="16384" width="8.7265625" style="14"/>
  </cols>
  <sheetData>
    <row r="1" spans="1:75" ht="18.5" x14ac:dyDescent="0.35">
      <c r="B1" s="73" t="s">
        <v>86</v>
      </c>
      <c r="C1" s="16" t="s">
        <v>87</v>
      </c>
      <c r="D1" s="16"/>
      <c r="E1" s="251"/>
      <c r="F1" s="251"/>
      <c r="G1" s="251"/>
      <c r="H1" s="17"/>
      <c r="K1" s="27"/>
      <c r="L1" s="28"/>
      <c r="M1" s="29"/>
      <c r="N1" s="30"/>
    </row>
    <row r="2" spans="1:75" ht="15" thickBot="1" x14ac:dyDescent="0.4">
      <c r="K2" s="18"/>
      <c r="L2" s="18"/>
      <c r="M2" s="18"/>
      <c r="N2" s="18"/>
      <c r="O2" s="18"/>
      <c r="P2" s="18"/>
      <c r="Q2" s="18"/>
    </row>
    <row r="3" spans="1:75" ht="18.649999999999999" customHeight="1" x14ac:dyDescent="0.35">
      <c r="B3" s="252" t="s">
        <v>88</v>
      </c>
      <c r="C3" s="253"/>
      <c r="D3" s="253"/>
      <c r="E3" s="253"/>
      <c r="F3" s="253"/>
      <c r="G3" s="253"/>
      <c r="H3" s="253"/>
      <c r="I3" s="253"/>
      <c r="J3" s="254"/>
      <c r="K3" s="258" t="s">
        <v>89</v>
      </c>
      <c r="L3" s="259"/>
      <c r="M3" s="259"/>
      <c r="N3" s="259"/>
      <c r="O3" s="259"/>
      <c r="P3" s="259"/>
      <c r="Q3" s="259"/>
      <c r="R3" s="262" t="s">
        <v>90</v>
      </c>
      <c r="S3" s="263"/>
      <c r="T3" s="263"/>
      <c r="U3" s="263"/>
      <c r="V3" s="263"/>
      <c r="W3" s="264"/>
      <c r="X3" s="265"/>
      <c r="Y3" s="266"/>
      <c r="Z3" s="293" t="s">
        <v>91</v>
      </c>
      <c r="AA3" s="294"/>
      <c r="AB3" s="294"/>
      <c r="AC3" s="294"/>
      <c r="AD3" s="294"/>
      <c r="AE3" s="294"/>
      <c r="AF3" s="294"/>
      <c r="AG3" s="294"/>
      <c r="AH3" s="295"/>
      <c r="AI3" s="267" t="s">
        <v>92</v>
      </c>
      <c r="AJ3" s="268"/>
      <c r="AK3" s="268"/>
      <c r="AL3" s="268"/>
      <c r="AM3" s="268"/>
      <c r="AN3" s="268"/>
      <c r="AO3" s="268"/>
      <c r="AP3" s="269"/>
      <c r="AQ3" s="273" t="s">
        <v>93</v>
      </c>
      <c r="AR3" s="274"/>
      <c r="AS3" s="274"/>
      <c r="AT3" s="274"/>
      <c r="AU3" s="274"/>
      <c r="AV3" s="274"/>
      <c r="AW3" s="274"/>
      <c r="AX3" s="275"/>
      <c r="AY3" s="279" t="s">
        <v>94</v>
      </c>
      <c r="AZ3" s="280"/>
      <c r="BA3" s="280"/>
      <c r="BB3" s="280"/>
      <c r="BC3" s="280"/>
      <c r="BD3" s="281"/>
    </row>
    <row r="4" spans="1:75" s="75" customFormat="1" ht="54.75" customHeight="1" thickBot="1" x14ac:dyDescent="0.4">
      <c r="B4" s="255"/>
      <c r="C4" s="256"/>
      <c r="D4" s="256"/>
      <c r="E4" s="256"/>
      <c r="F4" s="256"/>
      <c r="G4" s="256"/>
      <c r="H4" s="256"/>
      <c r="I4" s="256"/>
      <c r="J4" s="257"/>
      <c r="K4" s="260"/>
      <c r="L4" s="261"/>
      <c r="M4" s="261"/>
      <c r="N4" s="261"/>
      <c r="O4" s="261"/>
      <c r="P4" s="261"/>
      <c r="Q4" s="261"/>
      <c r="R4" s="285" t="s">
        <v>95</v>
      </c>
      <c r="S4" s="286"/>
      <c r="T4" s="286"/>
      <c r="U4" s="286" t="s">
        <v>96</v>
      </c>
      <c r="V4" s="286"/>
      <c r="W4" s="287"/>
      <c r="X4" s="288" t="s">
        <v>97</v>
      </c>
      <c r="Y4" s="289"/>
      <c r="Z4" s="290" t="s">
        <v>98</v>
      </c>
      <c r="AA4" s="291"/>
      <c r="AB4" s="291"/>
      <c r="AC4" s="291"/>
      <c r="AD4" s="291"/>
      <c r="AE4" s="291"/>
      <c r="AF4" s="291"/>
      <c r="AG4" s="291"/>
      <c r="AH4" s="292"/>
      <c r="AI4" s="270"/>
      <c r="AJ4" s="271"/>
      <c r="AK4" s="271"/>
      <c r="AL4" s="271"/>
      <c r="AM4" s="271"/>
      <c r="AN4" s="271"/>
      <c r="AO4" s="271"/>
      <c r="AP4" s="272"/>
      <c r="AQ4" s="276"/>
      <c r="AR4" s="277"/>
      <c r="AS4" s="277"/>
      <c r="AT4" s="277"/>
      <c r="AU4" s="277"/>
      <c r="AV4" s="277"/>
      <c r="AW4" s="277"/>
      <c r="AX4" s="278"/>
      <c r="AY4" s="282"/>
      <c r="AZ4" s="283"/>
      <c r="BA4" s="283"/>
      <c r="BB4" s="283"/>
      <c r="BC4" s="283"/>
      <c r="BD4" s="284"/>
      <c r="BS4" s="76" t="s">
        <v>99</v>
      </c>
      <c r="BT4" s="76" t="s">
        <v>100</v>
      </c>
      <c r="BU4" s="76"/>
      <c r="BV4" s="76"/>
      <c r="BW4" s="76"/>
    </row>
    <row r="5" spans="1:75" s="68" customFormat="1" ht="101.5" x14ac:dyDescent="0.35">
      <c r="A5" s="47" t="s">
        <v>1433</v>
      </c>
      <c r="B5" s="48" t="s">
        <v>3</v>
      </c>
      <c r="C5" s="49" t="s">
        <v>101</v>
      </c>
      <c r="D5" s="49" t="s">
        <v>102</v>
      </c>
      <c r="E5" s="49" t="s">
        <v>103</v>
      </c>
      <c r="F5" s="49" t="s">
        <v>104</v>
      </c>
      <c r="G5" s="49" t="s">
        <v>105</v>
      </c>
      <c r="H5" s="49" t="s">
        <v>106</v>
      </c>
      <c r="I5" s="49" t="s">
        <v>15</v>
      </c>
      <c r="J5" s="50" t="s">
        <v>107</v>
      </c>
      <c r="K5" s="51" t="s">
        <v>21</v>
      </c>
      <c r="L5" s="52" t="s">
        <v>108</v>
      </c>
      <c r="M5" s="52" t="s">
        <v>109</v>
      </c>
      <c r="N5" s="52" t="s">
        <v>110</v>
      </c>
      <c r="O5" s="52" t="s">
        <v>111</v>
      </c>
      <c r="P5" s="52" t="s">
        <v>112</v>
      </c>
      <c r="Q5" s="52" t="s">
        <v>113</v>
      </c>
      <c r="R5" s="53" t="s">
        <v>114</v>
      </c>
      <c r="S5" s="54" t="s">
        <v>115</v>
      </c>
      <c r="T5" s="54" t="s">
        <v>116</v>
      </c>
      <c r="U5" s="54" t="s">
        <v>117</v>
      </c>
      <c r="V5" s="54" t="s">
        <v>118</v>
      </c>
      <c r="W5" s="55" t="s">
        <v>119</v>
      </c>
      <c r="X5" s="53" t="s">
        <v>120</v>
      </c>
      <c r="Y5" s="55" t="s">
        <v>121</v>
      </c>
      <c r="Z5" s="56" t="s">
        <v>35</v>
      </c>
      <c r="AA5" s="57" t="s">
        <v>37</v>
      </c>
      <c r="AB5" s="57" t="s">
        <v>39</v>
      </c>
      <c r="AC5" s="57" t="s">
        <v>41</v>
      </c>
      <c r="AD5" s="57" t="s">
        <v>43</v>
      </c>
      <c r="AE5" s="57" t="s">
        <v>45</v>
      </c>
      <c r="AF5" s="57" t="s">
        <v>122</v>
      </c>
      <c r="AG5" s="57" t="s">
        <v>123</v>
      </c>
      <c r="AH5" s="58" t="s">
        <v>124</v>
      </c>
      <c r="AI5" s="59" t="s">
        <v>125</v>
      </c>
      <c r="AJ5" s="60" t="s">
        <v>126</v>
      </c>
      <c r="AK5" s="60" t="s">
        <v>127</v>
      </c>
      <c r="AL5" s="60" t="s">
        <v>128</v>
      </c>
      <c r="AM5" s="60" t="s">
        <v>129</v>
      </c>
      <c r="AN5" s="60" t="s">
        <v>130</v>
      </c>
      <c r="AO5" s="60" t="s">
        <v>131</v>
      </c>
      <c r="AP5" s="61" t="s">
        <v>132</v>
      </c>
      <c r="AQ5" s="62" t="s">
        <v>61</v>
      </c>
      <c r="AR5" s="63" t="s">
        <v>133</v>
      </c>
      <c r="AS5" s="63" t="s">
        <v>63</v>
      </c>
      <c r="AT5" s="63" t="s">
        <v>65</v>
      </c>
      <c r="AU5" s="63" t="s">
        <v>134</v>
      </c>
      <c r="AV5" s="63" t="s">
        <v>69</v>
      </c>
      <c r="AW5" s="63" t="s">
        <v>135</v>
      </c>
      <c r="AX5" s="64" t="s">
        <v>136</v>
      </c>
      <c r="AY5" s="65" t="s">
        <v>75</v>
      </c>
      <c r="AZ5" s="66" t="s">
        <v>77</v>
      </c>
      <c r="BA5" s="66" t="s">
        <v>79</v>
      </c>
      <c r="BB5" s="66" t="s">
        <v>81</v>
      </c>
      <c r="BC5" s="66" t="s">
        <v>83</v>
      </c>
      <c r="BD5" s="67" t="s">
        <v>85</v>
      </c>
      <c r="BS5" s="77" t="s">
        <v>137</v>
      </c>
      <c r="BT5" s="77" t="s">
        <v>138</v>
      </c>
      <c r="BU5" s="77"/>
      <c r="BV5" s="77"/>
      <c r="BW5" s="77"/>
    </row>
    <row r="6" spans="1:75" s="34" customFormat="1" ht="150" customHeight="1" x14ac:dyDescent="0.35">
      <c r="A6" s="152" t="e">
        <f>Accelerated[[#This Row],[Total capital £ ask (£)]]/#REF!</f>
        <v>#REF!</v>
      </c>
      <c r="B6" s="86" t="s">
        <v>262</v>
      </c>
      <c r="C6" s="87"/>
      <c r="D6" s="86" t="s">
        <v>184</v>
      </c>
      <c r="E6" s="87" t="s">
        <v>263</v>
      </c>
      <c r="F6" s="87" t="s">
        <v>188</v>
      </c>
      <c r="G6" s="87" t="s">
        <v>167</v>
      </c>
      <c r="H6" s="87" t="s">
        <v>264</v>
      </c>
      <c r="I6" s="115">
        <v>1</v>
      </c>
      <c r="J6" s="177">
        <v>3140709.95</v>
      </c>
      <c r="K6" s="110" t="s">
        <v>146</v>
      </c>
      <c r="L6" s="110" t="s">
        <v>99</v>
      </c>
      <c r="M6" s="110" t="s">
        <v>147</v>
      </c>
      <c r="N6" s="110" t="s">
        <v>137</v>
      </c>
      <c r="O6" s="110" t="s">
        <v>265</v>
      </c>
      <c r="P6" s="110">
        <v>7400000</v>
      </c>
      <c r="Q6" s="110">
        <v>10590000</v>
      </c>
      <c r="R6" s="110">
        <v>3866000</v>
      </c>
      <c r="S6" s="110">
        <v>13258000</v>
      </c>
      <c r="T6" s="110">
        <v>5134000</v>
      </c>
      <c r="U6" s="110">
        <f>P6-R6</f>
        <v>3534000</v>
      </c>
      <c r="V6" s="110">
        <f>Q6-S6</f>
        <v>-2668000</v>
      </c>
      <c r="W6" s="110">
        <f>7409000-T6</f>
        <v>2275000</v>
      </c>
      <c r="X6" s="110">
        <v>3140000</v>
      </c>
      <c r="Y6" s="110">
        <v>0</v>
      </c>
      <c r="Z6" s="110">
        <v>7957630.5</v>
      </c>
      <c r="AA6" s="110">
        <v>21235000</v>
      </c>
      <c r="AB6" s="110">
        <v>0</v>
      </c>
      <c r="AC6" s="110">
        <v>0</v>
      </c>
      <c r="AD6" s="110">
        <v>0</v>
      </c>
      <c r="AE6" s="110">
        <v>0</v>
      </c>
      <c r="AF6" s="110">
        <v>0</v>
      </c>
      <c r="AG6" s="110">
        <v>0</v>
      </c>
      <c r="AH6" s="110">
        <f>J6+Z6+AA6+AB6+AC6+AD6+AE6</f>
        <v>32333340.449999999</v>
      </c>
      <c r="AI6" s="110" t="s">
        <v>99</v>
      </c>
      <c r="AJ6" s="110" t="s">
        <v>137</v>
      </c>
      <c r="AK6" s="110" t="s">
        <v>137</v>
      </c>
      <c r="AL6" s="110" t="s">
        <v>99</v>
      </c>
      <c r="AM6" s="110" t="s">
        <v>137</v>
      </c>
      <c r="AN6" s="110" t="s">
        <v>137</v>
      </c>
      <c r="AO6" s="110" t="s">
        <v>137</v>
      </c>
      <c r="AP6" s="124" t="s">
        <v>266</v>
      </c>
      <c r="AQ6" s="87">
        <v>26000</v>
      </c>
      <c r="AR6" s="87">
        <v>50</v>
      </c>
      <c r="AS6" s="87">
        <v>50</v>
      </c>
      <c r="AT6" s="87">
        <v>26000</v>
      </c>
      <c r="AU6" s="87">
        <v>0</v>
      </c>
      <c r="AV6" s="87">
        <v>0</v>
      </c>
      <c r="AW6" s="87">
        <v>0</v>
      </c>
      <c r="AX6" s="87">
        <v>0</v>
      </c>
      <c r="AY6" s="87" t="s">
        <v>267</v>
      </c>
      <c r="AZ6" s="87">
        <f>SUM(R6:W6)*1.03</f>
        <v>26160970</v>
      </c>
      <c r="BA6" s="87">
        <f>AZ6</f>
        <v>26160970</v>
      </c>
      <c r="BB6" s="87" t="s">
        <v>172</v>
      </c>
      <c r="BC6" s="87" t="s">
        <v>268</v>
      </c>
      <c r="BD6" s="114" t="s">
        <v>269</v>
      </c>
      <c r="BE6" s="69" t="s">
        <v>151</v>
      </c>
      <c r="BS6" s="78"/>
      <c r="BT6" s="78" t="s">
        <v>152</v>
      </c>
      <c r="BU6" s="78"/>
      <c r="BV6" s="78"/>
      <c r="BW6" s="78"/>
    </row>
    <row r="7" spans="1:75" s="34" customFormat="1" ht="150" customHeight="1" x14ac:dyDescent="0.35">
      <c r="A7" s="152" t="e">
        <f>Accelerated[[#This Row],[Total capital £ ask (£)]]/#REF!</f>
        <v>#REF!</v>
      </c>
      <c r="B7" s="86" t="s">
        <v>279</v>
      </c>
      <c r="C7" s="87"/>
      <c r="D7" s="86" t="s">
        <v>184</v>
      </c>
      <c r="E7" s="87" t="s">
        <v>280</v>
      </c>
      <c r="F7" s="87" t="s">
        <v>215</v>
      </c>
      <c r="G7" s="87" t="s">
        <v>167</v>
      </c>
      <c r="H7" s="87" t="s">
        <v>281</v>
      </c>
      <c r="I7" s="87">
        <v>2</v>
      </c>
      <c r="J7" s="177">
        <v>5000000</v>
      </c>
      <c r="K7" s="110" t="s">
        <v>156</v>
      </c>
      <c r="L7" s="110" t="s">
        <v>99</v>
      </c>
      <c r="M7" s="110" t="s">
        <v>147</v>
      </c>
      <c r="N7" s="110" t="s">
        <v>137</v>
      </c>
      <c r="O7" s="110" t="s">
        <v>282</v>
      </c>
      <c r="P7" s="110">
        <f>14600000+5000000</f>
        <v>19600000</v>
      </c>
      <c r="Q7" s="110">
        <v>23216000</v>
      </c>
      <c r="R7" s="110">
        <v>14600000</v>
      </c>
      <c r="S7" s="110">
        <v>23216000</v>
      </c>
      <c r="T7" s="110">
        <v>11686000</v>
      </c>
      <c r="U7" s="110">
        <f>P7-R7</f>
        <v>5000000</v>
      </c>
      <c r="V7" s="110">
        <f>Q7-S7</f>
        <v>0</v>
      </c>
      <c r="W7" s="110">
        <v>0</v>
      </c>
      <c r="X7" s="110">
        <v>5000000</v>
      </c>
      <c r="Y7" s="110">
        <v>0</v>
      </c>
      <c r="Z7" s="110">
        <f>29447000-5000000</f>
        <v>24447000</v>
      </c>
      <c r="AA7" s="110">
        <v>5000000</v>
      </c>
      <c r="AB7" s="110">
        <v>0</v>
      </c>
      <c r="AC7" s="110">
        <v>41700000</v>
      </c>
      <c r="AD7" s="110">
        <v>0</v>
      </c>
      <c r="AE7" s="110">
        <v>0</v>
      </c>
      <c r="AF7" s="110" t="s">
        <v>215</v>
      </c>
      <c r="AG7" s="110"/>
      <c r="AH7" s="110">
        <f>J7+Z7+AA7+AB7+AC7+AD7+AE7</f>
        <v>76147000</v>
      </c>
      <c r="AI7" s="110" t="s">
        <v>99</v>
      </c>
      <c r="AJ7" s="110" t="s">
        <v>137</v>
      </c>
      <c r="AK7" s="110" t="s">
        <v>137</v>
      </c>
      <c r="AL7" s="110" t="s">
        <v>99</v>
      </c>
      <c r="AM7" s="110" t="s">
        <v>137</v>
      </c>
      <c r="AN7" s="110" t="s">
        <v>137</v>
      </c>
      <c r="AO7" s="110" t="s">
        <v>137</v>
      </c>
      <c r="AP7" s="124" t="s">
        <v>283</v>
      </c>
      <c r="AQ7" s="87">
        <v>15000</v>
      </c>
      <c r="AR7" s="87"/>
      <c r="AS7" s="87">
        <v>80</v>
      </c>
      <c r="AT7" s="87">
        <v>23000</v>
      </c>
      <c r="AU7" s="87">
        <v>0</v>
      </c>
      <c r="AV7" s="87">
        <v>0</v>
      </c>
      <c r="AW7" s="87">
        <v>0</v>
      </c>
      <c r="AX7" s="87"/>
      <c r="AY7" s="87" t="s">
        <v>284</v>
      </c>
      <c r="AZ7" s="87">
        <f>SUM(R7:W7)*1.03</f>
        <v>56137060</v>
      </c>
      <c r="BA7" s="87">
        <f>AZ7</f>
        <v>56137060</v>
      </c>
      <c r="BB7" s="87" t="s">
        <v>172</v>
      </c>
      <c r="BC7" s="87" t="s">
        <v>285</v>
      </c>
      <c r="BD7" s="114" t="s">
        <v>286</v>
      </c>
      <c r="BE7" s="69" t="s">
        <v>151</v>
      </c>
      <c r="BS7" s="78"/>
      <c r="BT7" s="78" t="s">
        <v>163</v>
      </c>
      <c r="BU7" s="78"/>
      <c r="BV7" s="78"/>
      <c r="BW7" s="78"/>
    </row>
    <row r="8" spans="1:75" s="34" customFormat="1" ht="150" customHeight="1" x14ac:dyDescent="0.35">
      <c r="A8" s="152" t="e">
        <f>Accelerated[[#This Row],[Total capital £ ask (£)]]/#REF!</f>
        <v>#REF!</v>
      </c>
      <c r="B8" s="86" t="s">
        <v>409</v>
      </c>
      <c r="C8" s="87"/>
      <c r="D8" s="87" t="s">
        <v>184</v>
      </c>
      <c r="E8" s="87" t="s">
        <v>410</v>
      </c>
      <c r="F8" s="87"/>
      <c r="G8" s="87" t="s">
        <v>411</v>
      </c>
      <c r="H8" s="87" t="s">
        <v>412</v>
      </c>
      <c r="I8" s="87">
        <v>3</v>
      </c>
      <c r="J8" s="177">
        <v>8500000</v>
      </c>
      <c r="K8" s="87" t="s">
        <v>195</v>
      </c>
      <c r="L8" s="87" t="s">
        <v>137</v>
      </c>
      <c r="M8" s="87" t="s">
        <v>413</v>
      </c>
      <c r="N8" s="87" t="s">
        <v>137</v>
      </c>
      <c r="O8" s="87" t="s">
        <v>414</v>
      </c>
      <c r="P8" s="87"/>
      <c r="Q8" s="87"/>
      <c r="R8" s="87"/>
      <c r="S8" s="87"/>
      <c r="T8" s="87"/>
      <c r="U8" s="87"/>
      <c r="V8" s="87"/>
      <c r="W8" s="87"/>
      <c r="X8" s="87"/>
      <c r="Y8" s="128">
        <v>5000000</v>
      </c>
      <c r="Z8" s="128">
        <v>3500000</v>
      </c>
      <c r="AA8" s="128">
        <v>76500000</v>
      </c>
      <c r="AB8" s="128">
        <v>3000000</v>
      </c>
      <c r="AC8" s="87"/>
      <c r="AD8" s="87"/>
      <c r="AE8" s="87"/>
      <c r="AF8" s="87" t="s">
        <v>137</v>
      </c>
      <c r="AG8" s="87" t="s">
        <v>416</v>
      </c>
      <c r="AH8" s="110">
        <f>J8+Z8+AA8+AB8+AC8+AD8+AE8</f>
        <v>91500000</v>
      </c>
      <c r="AI8" s="87" t="s">
        <v>99</v>
      </c>
      <c r="AJ8" s="87" t="s">
        <v>137</v>
      </c>
      <c r="AK8" s="87" t="s">
        <v>99</v>
      </c>
      <c r="AL8" s="87" t="s">
        <v>99</v>
      </c>
      <c r="AM8" s="87" t="s">
        <v>99</v>
      </c>
      <c r="AN8" s="87" t="s">
        <v>99</v>
      </c>
      <c r="AO8" s="87" t="s">
        <v>137</v>
      </c>
      <c r="AP8" s="124" t="s">
        <v>417</v>
      </c>
      <c r="AQ8" s="87">
        <v>3000</v>
      </c>
      <c r="AR8" s="87">
        <v>500</v>
      </c>
      <c r="AS8" s="87">
        <v>6000</v>
      </c>
      <c r="AT8" s="87">
        <v>3000</v>
      </c>
      <c r="AU8" s="87" t="s">
        <v>418</v>
      </c>
      <c r="AV8" s="87"/>
      <c r="AW8" s="87"/>
      <c r="AX8" s="87"/>
      <c r="AY8" s="87">
        <v>4.5</v>
      </c>
      <c r="AZ8" s="87"/>
      <c r="BA8" s="87"/>
      <c r="BB8" s="87"/>
      <c r="BC8" s="87"/>
      <c r="BD8" s="114"/>
      <c r="BE8" s="69" t="s">
        <v>151</v>
      </c>
      <c r="BS8" s="78"/>
      <c r="BT8" s="78" t="s">
        <v>176</v>
      </c>
      <c r="BU8" s="78"/>
      <c r="BV8" s="78"/>
      <c r="BW8" s="78"/>
    </row>
    <row r="9" spans="1:75" s="34" customFormat="1" ht="150" customHeight="1" x14ac:dyDescent="0.35">
      <c r="A9" s="152" t="e">
        <f>Accelerated[[#This Row],[Total capital £ ask (£)]]/#REF!</f>
        <v>#REF!</v>
      </c>
      <c r="B9" s="86" t="s">
        <v>381</v>
      </c>
      <c r="C9" s="87"/>
      <c r="D9" s="87" t="s">
        <v>191</v>
      </c>
      <c r="E9" s="87" t="s">
        <v>382</v>
      </c>
      <c r="F9" s="87" t="s">
        <v>383</v>
      </c>
      <c r="G9" s="87" t="s">
        <v>384</v>
      </c>
      <c r="H9" s="87" t="s">
        <v>385</v>
      </c>
      <c r="I9" s="87">
        <v>4</v>
      </c>
      <c r="J9" s="177">
        <v>2500000</v>
      </c>
      <c r="K9" s="87" t="s">
        <v>156</v>
      </c>
      <c r="L9" s="87" t="s">
        <v>188</v>
      </c>
      <c r="M9" s="87" t="s">
        <v>386</v>
      </c>
      <c r="N9" s="87" t="s">
        <v>99</v>
      </c>
      <c r="O9" s="87" t="s">
        <v>387</v>
      </c>
      <c r="P9" s="87" t="s">
        <v>388</v>
      </c>
      <c r="Q9" s="87" t="s">
        <v>389</v>
      </c>
      <c r="R9" s="87" t="s">
        <v>390</v>
      </c>
      <c r="S9" s="87" t="s">
        <v>391</v>
      </c>
      <c r="T9" s="87" t="s">
        <v>165</v>
      </c>
      <c r="U9" s="87" t="s">
        <v>392</v>
      </c>
      <c r="V9" s="87" t="s">
        <v>393</v>
      </c>
      <c r="W9" s="87">
        <v>0</v>
      </c>
      <c r="X9" s="87" t="s">
        <v>388</v>
      </c>
      <c r="Y9" s="87" t="s">
        <v>389</v>
      </c>
      <c r="Z9" s="87" t="s">
        <v>394</v>
      </c>
      <c r="AA9" s="87">
        <v>0</v>
      </c>
      <c r="AB9" s="87">
        <v>0</v>
      </c>
      <c r="AC9" s="87">
        <v>0</v>
      </c>
      <c r="AD9" s="87">
        <v>0</v>
      </c>
      <c r="AE9" s="87"/>
      <c r="AF9" s="87" t="s">
        <v>99</v>
      </c>
      <c r="AG9" s="87" t="s">
        <v>147</v>
      </c>
      <c r="AH9" s="87" t="s">
        <v>395</v>
      </c>
      <c r="AI9" s="87" t="s">
        <v>99</v>
      </c>
      <c r="AJ9" s="87" t="s">
        <v>99</v>
      </c>
      <c r="AK9" s="87" t="s">
        <v>99</v>
      </c>
      <c r="AL9" s="87" t="s">
        <v>99</v>
      </c>
      <c r="AM9" s="87" t="s">
        <v>99</v>
      </c>
      <c r="AN9" s="87" t="s">
        <v>99</v>
      </c>
      <c r="AO9" s="87" t="s">
        <v>99</v>
      </c>
      <c r="AP9" s="124" t="s">
        <v>396</v>
      </c>
      <c r="AQ9" s="87">
        <v>5000</v>
      </c>
      <c r="AR9" s="87"/>
      <c r="AS9" s="87"/>
      <c r="AT9" s="87"/>
      <c r="AU9" s="87"/>
      <c r="AV9" s="87"/>
      <c r="AW9" s="87"/>
      <c r="AX9" s="87" t="s">
        <v>397</v>
      </c>
      <c r="AY9" s="87"/>
      <c r="AZ9" s="87"/>
      <c r="BA9" s="87"/>
      <c r="BB9" s="87"/>
      <c r="BC9" s="87"/>
      <c r="BD9" s="114" t="s">
        <v>398</v>
      </c>
      <c r="BE9" s="69" t="s">
        <v>151</v>
      </c>
      <c r="BS9" s="78"/>
      <c r="BT9" s="78" t="s">
        <v>184</v>
      </c>
      <c r="BU9" s="78"/>
      <c r="BV9" s="78"/>
      <c r="BW9" s="78"/>
    </row>
    <row r="10" spans="1:75" ht="150" customHeight="1" x14ac:dyDescent="0.35">
      <c r="A10" s="152" t="e">
        <f>Accelerated[[#This Row],[Total capital £ ask (£)]]/#REF!</f>
        <v>#REF!</v>
      </c>
      <c r="B10" s="86" t="s">
        <v>270</v>
      </c>
      <c r="C10" s="87"/>
      <c r="D10" s="86" t="s">
        <v>184</v>
      </c>
      <c r="E10" s="87" t="s">
        <v>271</v>
      </c>
      <c r="F10" s="87" t="s">
        <v>188</v>
      </c>
      <c r="G10" s="87" t="s">
        <v>167</v>
      </c>
      <c r="H10" s="87" t="s">
        <v>272</v>
      </c>
      <c r="I10" s="87">
        <v>5</v>
      </c>
      <c r="J10" s="177">
        <v>7000000</v>
      </c>
      <c r="K10" s="110" t="s">
        <v>273</v>
      </c>
      <c r="L10" s="110" t="s">
        <v>99</v>
      </c>
      <c r="M10" s="110" t="s">
        <v>147</v>
      </c>
      <c r="N10" s="110" t="s">
        <v>99</v>
      </c>
      <c r="O10" s="110" t="s">
        <v>274</v>
      </c>
      <c r="P10" s="110">
        <v>3277000</v>
      </c>
      <c r="Q10" s="110">
        <f>7864000+655000</f>
        <v>8519000</v>
      </c>
      <c r="R10" s="110">
        <v>50000</v>
      </c>
      <c r="S10" s="110">
        <v>2873513</v>
      </c>
      <c r="T10" s="110">
        <v>3966979</v>
      </c>
      <c r="U10" s="110">
        <f>P10-R10</f>
        <v>3227000</v>
      </c>
      <c r="V10" s="110">
        <f>Q10-S10</f>
        <v>5645487</v>
      </c>
      <c r="W10" s="110">
        <f>-T10</f>
        <v>-3966979</v>
      </c>
      <c r="X10" s="110">
        <f>U10</f>
        <v>3227000</v>
      </c>
      <c r="Y10" s="110">
        <f>7000000-X10</f>
        <v>3773000</v>
      </c>
      <c r="Z10" s="110">
        <f>1296050.28-25000</f>
        <v>1271050.28</v>
      </c>
      <c r="AA10" s="110">
        <v>6814000</v>
      </c>
      <c r="AB10" s="110">
        <v>0</v>
      </c>
      <c r="AC10" s="110">
        <v>0</v>
      </c>
      <c r="AD10" s="110">
        <v>0</v>
      </c>
      <c r="AE10" s="110">
        <v>0</v>
      </c>
      <c r="AF10" s="110" t="s">
        <v>188</v>
      </c>
      <c r="AG10" s="110"/>
      <c r="AH10" s="110">
        <f>J10+Z10+AA10+AB10+AC10+AD10+AE10</f>
        <v>15085050.280000001</v>
      </c>
      <c r="AI10" s="110" t="s">
        <v>99</v>
      </c>
      <c r="AJ10" s="110" t="s">
        <v>137</v>
      </c>
      <c r="AK10" s="110" t="s">
        <v>137</v>
      </c>
      <c r="AL10" s="110" t="s">
        <v>99</v>
      </c>
      <c r="AM10" s="110" t="s">
        <v>137</v>
      </c>
      <c r="AN10" s="110" t="s">
        <v>137</v>
      </c>
      <c r="AO10" s="110" t="s">
        <v>137</v>
      </c>
      <c r="AP10" s="124" t="s">
        <v>275</v>
      </c>
      <c r="AQ10" s="87">
        <v>2500</v>
      </c>
      <c r="AR10" s="87">
        <v>20</v>
      </c>
      <c r="AS10" s="87">
        <v>20</v>
      </c>
      <c r="AT10" s="87">
        <v>25700</v>
      </c>
      <c r="AU10" s="87">
        <v>0</v>
      </c>
      <c r="AV10" s="87">
        <v>0</v>
      </c>
      <c r="AW10" s="87">
        <v>0</v>
      </c>
      <c r="AX10" s="87"/>
      <c r="AY10" s="87" t="s">
        <v>276</v>
      </c>
      <c r="AZ10" s="87">
        <f>SUM(R10:W10)*1.03</f>
        <v>12149880</v>
      </c>
      <c r="BA10" s="87">
        <f>AZ10</f>
        <v>12149880</v>
      </c>
      <c r="BB10" s="87" t="s">
        <v>172</v>
      </c>
      <c r="BC10" s="87" t="s">
        <v>277</v>
      </c>
      <c r="BD10" s="114" t="s">
        <v>278</v>
      </c>
      <c r="BE10" s="69" t="s">
        <v>151</v>
      </c>
      <c r="BS10" s="74"/>
      <c r="BT10" s="74" t="s">
        <v>201</v>
      </c>
      <c r="BU10" s="74"/>
      <c r="BV10" s="74"/>
      <c r="BW10" s="79" t="s">
        <v>202</v>
      </c>
    </row>
    <row r="11" spans="1:75" ht="150" customHeight="1" x14ac:dyDescent="0.35">
      <c r="A11" s="152" t="e">
        <f>Accelerated[[#This Row],[Total capital £ ask (£)]]/#REF!</f>
        <v>#REF!</v>
      </c>
      <c r="B11" s="86" t="s">
        <v>306</v>
      </c>
      <c r="C11" s="86" t="s">
        <v>147</v>
      </c>
      <c r="D11" s="86" t="s">
        <v>191</v>
      </c>
      <c r="E11" s="87" t="s">
        <v>307</v>
      </c>
      <c r="F11" s="87" t="s">
        <v>99</v>
      </c>
      <c r="G11" s="87" t="s">
        <v>308</v>
      </c>
      <c r="H11" s="87" t="s">
        <v>147</v>
      </c>
      <c r="I11" s="87">
        <v>6</v>
      </c>
      <c r="J11" s="177">
        <v>6407809</v>
      </c>
      <c r="K11" s="110" t="s">
        <v>156</v>
      </c>
      <c r="L11" s="110" t="s">
        <v>99</v>
      </c>
      <c r="M11" s="110" t="s">
        <v>147</v>
      </c>
      <c r="N11" s="110" t="s">
        <v>99</v>
      </c>
      <c r="O11" s="110" t="s">
        <v>309</v>
      </c>
      <c r="P11" s="110">
        <v>550686</v>
      </c>
      <c r="Q11" s="110">
        <v>6357123</v>
      </c>
      <c r="R11" s="110">
        <v>75000</v>
      </c>
      <c r="S11" s="110">
        <v>425000</v>
      </c>
      <c r="T11" s="110">
        <v>2300000</v>
      </c>
      <c r="U11" s="110">
        <v>550686</v>
      </c>
      <c r="V11" s="110">
        <v>6357123</v>
      </c>
      <c r="W11" s="110">
        <v>2300000</v>
      </c>
      <c r="X11" s="110">
        <v>457686</v>
      </c>
      <c r="Y11" s="110">
        <v>5932123</v>
      </c>
      <c r="Z11" s="87">
        <v>2800000</v>
      </c>
      <c r="AA11" s="87">
        <v>0</v>
      </c>
      <c r="AB11" s="87">
        <v>0</v>
      </c>
      <c r="AC11" s="87">
        <v>0</v>
      </c>
      <c r="AD11" s="87">
        <v>0</v>
      </c>
      <c r="AE11" s="87">
        <v>0</v>
      </c>
      <c r="AF11" s="110" t="s">
        <v>99</v>
      </c>
      <c r="AG11" s="110" t="s">
        <v>147</v>
      </c>
      <c r="AH11" s="110">
        <v>9207809</v>
      </c>
      <c r="AI11" s="110" t="s">
        <v>99</v>
      </c>
      <c r="AJ11" s="110" t="s">
        <v>99</v>
      </c>
      <c r="AK11" s="110" t="s">
        <v>137</v>
      </c>
      <c r="AL11" s="110" t="s">
        <v>99</v>
      </c>
      <c r="AM11" s="110" t="s">
        <v>137</v>
      </c>
      <c r="AN11" s="110" t="s">
        <v>99</v>
      </c>
      <c r="AO11" s="110" t="s">
        <v>99</v>
      </c>
      <c r="AP11" s="124" t="s">
        <v>310</v>
      </c>
      <c r="AQ11" s="87">
        <v>61</v>
      </c>
      <c r="AR11" s="87">
        <v>15</v>
      </c>
      <c r="AS11" s="87">
        <v>563</v>
      </c>
      <c r="AT11" s="87">
        <v>0</v>
      </c>
      <c r="AU11" s="87">
        <v>0</v>
      </c>
      <c r="AV11" s="87">
        <v>0</v>
      </c>
      <c r="AW11" s="87" t="s">
        <v>311</v>
      </c>
      <c r="AX11" s="87" t="s">
        <v>312</v>
      </c>
      <c r="AY11" s="87" t="s">
        <v>313</v>
      </c>
      <c r="AZ11" s="87" t="s">
        <v>314</v>
      </c>
      <c r="BA11" s="87" t="s">
        <v>314</v>
      </c>
      <c r="BB11" s="87" t="s">
        <v>315</v>
      </c>
      <c r="BC11" s="87" t="s">
        <v>316</v>
      </c>
      <c r="BD11" s="114" t="s">
        <v>317</v>
      </c>
      <c r="BE11" s="69" t="s">
        <v>151</v>
      </c>
      <c r="BS11" s="74"/>
      <c r="BT11" s="74" t="s">
        <v>211</v>
      </c>
      <c r="BU11" s="74"/>
      <c r="BV11" s="74"/>
      <c r="BW11" s="79" t="s">
        <v>212</v>
      </c>
    </row>
    <row r="12" spans="1:75" ht="150" customHeight="1" x14ac:dyDescent="0.35">
      <c r="A12" s="152" t="e">
        <f>Accelerated[[#This Row],[Total capital £ ask (£)]]/#REF!</f>
        <v>#REF!</v>
      </c>
      <c r="B12" s="86" t="s">
        <v>213</v>
      </c>
      <c r="C12" s="87" t="s">
        <v>165</v>
      </c>
      <c r="D12" s="86" t="s">
        <v>191</v>
      </c>
      <c r="E12" s="87" t="s">
        <v>214</v>
      </c>
      <c r="F12" s="87" t="s">
        <v>99</v>
      </c>
      <c r="G12" s="87" t="s">
        <v>167</v>
      </c>
      <c r="H12" s="87" t="s">
        <v>168</v>
      </c>
      <c r="I12" s="115">
        <v>7</v>
      </c>
      <c r="J12" s="178">
        <v>680000</v>
      </c>
      <c r="K12" s="110" t="s">
        <v>156</v>
      </c>
      <c r="L12" s="110" t="s">
        <v>137</v>
      </c>
      <c r="M12" s="110" t="s">
        <v>147</v>
      </c>
      <c r="N12" s="110" t="s">
        <v>99</v>
      </c>
      <c r="O12" s="110"/>
      <c r="P12" s="110">
        <f>R12+460000</f>
        <v>7649329</v>
      </c>
      <c r="Q12" s="110">
        <v>220000</v>
      </c>
      <c r="R12" s="110">
        <v>7189329</v>
      </c>
      <c r="S12" s="110"/>
      <c r="T12" s="110"/>
      <c r="U12" s="110">
        <v>460000</v>
      </c>
      <c r="V12" s="110">
        <v>220000</v>
      </c>
      <c r="W12" s="110"/>
      <c r="X12" s="110">
        <v>460000</v>
      </c>
      <c r="Y12" s="110">
        <v>220000</v>
      </c>
      <c r="Z12" s="110">
        <v>5041903</v>
      </c>
      <c r="AA12" s="110"/>
      <c r="AB12" s="110">
        <v>2147426</v>
      </c>
      <c r="AC12" s="110"/>
      <c r="AD12" s="110"/>
      <c r="AE12" s="110"/>
      <c r="AF12" s="110"/>
      <c r="AG12" s="110"/>
      <c r="AH12" s="110">
        <f>J12+Z12+AA12+AB12+AC12+AD12+AE12</f>
        <v>7869329</v>
      </c>
      <c r="AI12" s="110" t="s">
        <v>215</v>
      </c>
      <c r="AJ12" s="110" t="s">
        <v>215</v>
      </c>
      <c r="AK12" s="110" t="s">
        <v>188</v>
      </c>
      <c r="AL12" s="110" t="s">
        <v>215</v>
      </c>
      <c r="AM12" s="110" t="s">
        <v>215</v>
      </c>
      <c r="AN12" s="110" t="s">
        <v>215</v>
      </c>
      <c r="AO12" s="110" t="s">
        <v>215</v>
      </c>
      <c r="AP12" s="124" t="s">
        <v>216</v>
      </c>
      <c r="AQ12" s="87">
        <v>80</v>
      </c>
      <c r="AR12" s="87"/>
      <c r="AS12" s="87">
        <v>400</v>
      </c>
      <c r="AT12" s="87"/>
      <c r="AU12" s="87"/>
      <c r="AV12" s="87"/>
      <c r="AW12" s="87" t="s">
        <v>217</v>
      </c>
      <c r="AX12" s="87"/>
      <c r="AY12" s="87">
        <v>121.4</v>
      </c>
      <c r="AZ12" s="87">
        <v>968467</v>
      </c>
      <c r="BA12" s="87">
        <v>968467</v>
      </c>
      <c r="BB12" s="87">
        <v>116624792</v>
      </c>
      <c r="BC12" s="87" t="s">
        <v>218</v>
      </c>
      <c r="BD12" s="114" t="s">
        <v>219</v>
      </c>
      <c r="BE12" s="69" t="s">
        <v>151</v>
      </c>
      <c r="BS12" s="74"/>
      <c r="BT12" s="74" t="s">
        <v>141</v>
      </c>
      <c r="BU12" s="74"/>
      <c r="BV12" s="74"/>
      <c r="BW12" s="79" t="s">
        <v>220</v>
      </c>
    </row>
    <row r="13" spans="1:75" ht="150" customHeight="1" x14ac:dyDescent="0.35">
      <c r="A13" s="152" t="e">
        <f>Accelerated[[#This Row],[Total capital £ ask (£)]]/#REF!</f>
        <v>#REF!</v>
      </c>
      <c r="B13" s="86" t="s">
        <v>341</v>
      </c>
      <c r="C13" s="87" t="s">
        <v>147</v>
      </c>
      <c r="D13" s="87" t="s">
        <v>237</v>
      </c>
      <c r="E13" s="87" t="s">
        <v>342</v>
      </c>
      <c r="F13" s="87" t="s">
        <v>343</v>
      </c>
      <c r="G13" s="87" t="s">
        <v>344</v>
      </c>
      <c r="H13" s="87" t="s">
        <v>345</v>
      </c>
      <c r="I13" s="87">
        <v>8</v>
      </c>
      <c r="J13" s="177">
        <v>1400000</v>
      </c>
      <c r="K13" s="87" t="s">
        <v>156</v>
      </c>
      <c r="L13" s="87" t="s">
        <v>99</v>
      </c>
      <c r="M13" s="87" t="s">
        <v>147</v>
      </c>
      <c r="N13" s="87" t="s">
        <v>99</v>
      </c>
      <c r="O13" s="87" t="s">
        <v>346</v>
      </c>
      <c r="P13" s="87">
        <v>9497603</v>
      </c>
      <c r="Q13" s="87">
        <v>5940358</v>
      </c>
      <c r="R13" s="87">
        <v>9497603</v>
      </c>
      <c r="S13" s="87">
        <v>4382929</v>
      </c>
      <c r="T13" s="87">
        <v>1557429</v>
      </c>
      <c r="U13" s="87">
        <f>R13</f>
        <v>9497603</v>
      </c>
      <c r="V13" s="87">
        <f>S13+T13</f>
        <v>5940358</v>
      </c>
      <c r="W13" s="87">
        <v>0</v>
      </c>
      <c r="X13" s="87">
        <v>0</v>
      </c>
      <c r="Y13" s="87">
        <v>1400000</v>
      </c>
      <c r="Z13" s="87">
        <v>9191730</v>
      </c>
      <c r="AA13" s="87">
        <v>5581150</v>
      </c>
      <c r="AB13" s="87">
        <v>0</v>
      </c>
      <c r="AC13" s="87">
        <v>1400000</v>
      </c>
      <c r="AD13" s="87">
        <v>0</v>
      </c>
      <c r="AE13" s="87">
        <v>0</v>
      </c>
      <c r="AF13" s="87" t="s">
        <v>137</v>
      </c>
      <c r="AG13" s="87" t="s">
        <v>347</v>
      </c>
      <c r="AH13" s="87">
        <v>16172880</v>
      </c>
      <c r="AI13" s="87" t="s">
        <v>99</v>
      </c>
      <c r="AJ13" s="87" t="s">
        <v>137</v>
      </c>
      <c r="AK13" s="87" t="s">
        <v>99</v>
      </c>
      <c r="AL13" s="87" t="s">
        <v>99</v>
      </c>
      <c r="AM13" s="87" t="s">
        <v>99</v>
      </c>
      <c r="AN13" s="87" t="s">
        <v>137</v>
      </c>
      <c r="AO13" s="87" t="s">
        <v>137</v>
      </c>
      <c r="AP13" s="124" t="s">
        <v>348</v>
      </c>
      <c r="AQ13" s="87">
        <v>105</v>
      </c>
      <c r="AR13" s="87">
        <v>150</v>
      </c>
      <c r="AS13" s="87">
        <v>100</v>
      </c>
      <c r="AT13" s="87">
        <v>0</v>
      </c>
      <c r="AU13" s="87">
        <v>0</v>
      </c>
      <c r="AV13" s="87" t="s">
        <v>349</v>
      </c>
      <c r="AW13" s="87" t="s">
        <v>350</v>
      </c>
      <c r="AX13" s="87" t="s">
        <v>351</v>
      </c>
      <c r="AY13" s="87" t="s">
        <v>305</v>
      </c>
      <c r="AZ13" s="87"/>
      <c r="BA13" s="87"/>
      <c r="BB13" s="87"/>
      <c r="BC13" s="87"/>
      <c r="BD13" s="114" t="s">
        <v>352</v>
      </c>
      <c r="BE13" s="69" t="s">
        <v>151</v>
      </c>
      <c r="BS13" s="74"/>
      <c r="BT13" s="74" t="s">
        <v>229</v>
      </c>
      <c r="BU13" s="74"/>
      <c r="BV13" s="74"/>
      <c r="BW13" s="79" t="s">
        <v>230</v>
      </c>
    </row>
    <row r="14" spans="1:75" ht="150" customHeight="1" x14ac:dyDescent="0.35">
      <c r="A14" s="152" t="e">
        <f>Accelerated[[#This Row],[Total capital £ ask (£)]]/#REF!</f>
        <v>#REF!</v>
      </c>
      <c r="B14" s="86" t="s">
        <v>318</v>
      </c>
      <c r="C14" s="87" t="s">
        <v>147</v>
      </c>
      <c r="D14" s="87" t="s">
        <v>211</v>
      </c>
      <c r="E14" s="87" t="s">
        <v>319</v>
      </c>
      <c r="F14" s="87" t="s">
        <v>320</v>
      </c>
      <c r="G14" s="87" t="s">
        <v>321</v>
      </c>
      <c r="H14" s="87" t="s">
        <v>322</v>
      </c>
      <c r="I14" s="87">
        <v>9</v>
      </c>
      <c r="J14" s="177">
        <v>1080471</v>
      </c>
      <c r="K14" s="87" t="s">
        <v>273</v>
      </c>
      <c r="L14" s="87" t="s">
        <v>99</v>
      </c>
      <c r="M14" s="87" t="s">
        <v>147</v>
      </c>
      <c r="N14" s="87" t="s">
        <v>137</v>
      </c>
      <c r="O14" s="87" t="s">
        <v>323</v>
      </c>
      <c r="P14" s="87" t="s">
        <v>324</v>
      </c>
      <c r="Q14" s="87">
        <v>9420000</v>
      </c>
      <c r="R14" s="87">
        <v>1680000</v>
      </c>
      <c r="S14" s="87">
        <v>5020000</v>
      </c>
      <c r="T14" s="87">
        <v>4400000</v>
      </c>
      <c r="U14" s="87">
        <v>1680000</v>
      </c>
      <c r="V14" s="87">
        <v>9420000</v>
      </c>
      <c r="W14" s="87">
        <v>0</v>
      </c>
      <c r="X14" s="87">
        <v>0</v>
      </c>
      <c r="Y14" s="87">
        <v>1080471</v>
      </c>
      <c r="Z14" s="87" t="s">
        <v>325</v>
      </c>
      <c r="AA14" s="87">
        <v>3069000</v>
      </c>
      <c r="AB14" s="87">
        <v>0</v>
      </c>
      <c r="AC14" s="87">
        <v>0</v>
      </c>
      <c r="AD14" s="87" t="s">
        <v>326</v>
      </c>
      <c r="AE14" s="87">
        <v>0</v>
      </c>
      <c r="AF14" s="87" t="s">
        <v>99</v>
      </c>
      <c r="AG14" s="87" t="s">
        <v>147</v>
      </c>
      <c r="AH14" s="87">
        <v>11100000</v>
      </c>
      <c r="AI14" s="87" t="s">
        <v>99</v>
      </c>
      <c r="AJ14" s="87" t="s">
        <v>137</v>
      </c>
      <c r="AK14" s="87" t="s">
        <v>99</v>
      </c>
      <c r="AL14" s="87" t="s">
        <v>99</v>
      </c>
      <c r="AM14" s="87" t="s">
        <v>99</v>
      </c>
      <c r="AN14" s="87" t="s">
        <v>137</v>
      </c>
      <c r="AO14" s="87" t="s">
        <v>137</v>
      </c>
      <c r="AP14" s="124" t="s">
        <v>327</v>
      </c>
      <c r="AQ14" s="87">
        <v>311</v>
      </c>
      <c r="AR14" s="87">
        <v>0</v>
      </c>
      <c r="AS14" s="87">
        <v>21</v>
      </c>
      <c r="AT14" s="87">
        <v>0</v>
      </c>
      <c r="AU14" s="87">
        <v>47163</v>
      </c>
      <c r="AV14" s="87">
        <v>13530</v>
      </c>
      <c r="AW14" s="87" t="s">
        <v>328</v>
      </c>
      <c r="AX14" s="87" t="s">
        <v>147</v>
      </c>
      <c r="AY14" s="87">
        <v>3.35</v>
      </c>
      <c r="AZ14" s="87" t="s">
        <v>329</v>
      </c>
      <c r="BA14" s="87" t="s">
        <v>329</v>
      </c>
      <c r="BB14" s="87" t="s">
        <v>329</v>
      </c>
      <c r="BC14" s="87" t="s">
        <v>330</v>
      </c>
      <c r="BD14" s="114" t="s">
        <v>331</v>
      </c>
      <c r="BE14" s="69" t="s">
        <v>151</v>
      </c>
      <c r="BS14" s="74"/>
      <c r="BT14" s="74" t="s">
        <v>237</v>
      </c>
      <c r="BU14" s="74"/>
      <c r="BV14" s="74"/>
      <c r="BW14" s="80" t="s">
        <v>147</v>
      </c>
    </row>
    <row r="15" spans="1:75" ht="150" customHeight="1" x14ac:dyDescent="0.35">
      <c r="A15" s="152" t="e">
        <f>Accelerated[[#This Row],[Total capital £ ask (£)]]/#REF!</f>
        <v>#REF!</v>
      </c>
      <c r="B15" s="86" t="s">
        <v>287</v>
      </c>
      <c r="C15" s="87"/>
      <c r="D15" s="86" t="s">
        <v>211</v>
      </c>
      <c r="E15" s="87" t="s">
        <v>288</v>
      </c>
      <c r="F15" s="87" t="s">
        <v>289</v>
      </c>
      <c r="G15" s="87" t="s">
        <v>290</v>
      </c>
      <c r="H15" s="87" t="s">
        <v>291</v>
      </c>
      <c r="I15" s="87">
        <v>10</v>
      </c>
      <c r="J15" s="177">
        <v>1600000</v>
      </c>
      <c r="K15" s="110" t="s">
        <v>292</v>
      </c>
      <c r="L15" s="110" t="s">
        <v>293</v>
      </c>
      <c r="M15" s="110"/>
      <c r="N15" s="110" t="s">
        <v>293</v>
      </c>
      <c r="O15" s="110" t="s">
        <v>294</v>
      </c>
      <c r="P15" s="110">
        <v>1600000</v>
      </c>
      <c r="Q15" s="110" t="s">
        <v>295</v>
      </c>
      <c r="R15" s="110"/>
      <c r="S15" s="110"/>
      <c r="T15" s="110"/>
      <c r="U15" s="110"/>
      <c r="V15" s="110"/>
      <c r="W15" s="110"/>
      <c r="X15" s="110"/>
      <c r="Y15" s="110"/>
      <c r="Z15" s="110">
        <v>7500000</v>
      </c>
      <c r="AA15" s="110"/>
      <c r="AB15" s="110"/>
      <c r="AC15" s="110"/>
      <c r="AD15" s="110"/>
      <c r="AE15" s="110"/>
      <c r="AF15" s="110" t="s">
        <v>293</v>
      </c>
      <c r="AG15" s="110"/>
      <c r="AH15" s="110">
        <v>9100000</v>
      </c>
      <c r="AI15" s="110" t="s">
        <v>293</v>
      </c>
      <c r="AJ15" s="110"/>
      <c r="AK15" s="110" t="s">
        <v>293</v>
      </c>
      <c r="AL15" s="110" t="s">
        <v>293</v>
      </c>
      <c r="AM15" s="110"/>
      <c r="AN15" s="110" t="s">
        <v>293</v>
      </c>
      <c r="AO15" s="110" t="s">
        <v>293</v>
      </c>
      <c r="AP15" s="124" t="s">
        <v>296</v>
      </c>
      <c r="AQ15" s="87">
        <v>290</v>
      </c>
      <c r="AR15" s="87"/>
      <c r="AS15" s="87"/>
      <c r="AT15" s="87">
        <v>0</v>
      </c>
      <c r="AU15" s="87">
        <v>2772</v>
      </c>
      <c r="AV15" s="87"/>
      <c r="AW15" s="87"/>
      <c r="AX15" s="87"/>
      <c r="AY15" s="87"/>
      <c r="AZ15" s="87"/>
      <c r="BA15" s="87"/>
      <c r="BB15" s="87"/>
      <c r="BC15" s="87"/>
      <c r="BD15" s="114"/>
      <c r="BE15" s="69" t="s">
        <v>151</v>
      </c>
      <c r="BS15" s="74"/>
      <c r="BT15" s="74" t="s">
        <v>242</v>
      </c>
      <c r="BU15" s="74"/>
      <c r="BV15" s="74"/>
      <c r="BW15" s="74"/>
    </row>
    <row r="16" spans="1:75" ht="150" customHeight="1" x14ac:dyDescent="0.35">
      <c r="A16" s="152" t="e">
        <f>Accelerated[[#This Row],[Total capital £ ask (£)]]/#REF!</f>
        <v>#REF!</v>
      </c>
      <c r="B16" s="86" t="s">
        <v>300</v>
      </c>
      <c r="C16" s="87" t="s">
        <v>147</v>
      </c>
      <c r="D16" s="86" t="s">
        <v>211</v>
      </c>
      <c r="E16" s="87" t="s">
        <v>301</v>
      </c>
      <c r="F16" s="87" t="s">
        <v>137</v>
      </c>
      <c r="G16" s="87" t="s">
        <v>302</v>
      </c>
      <c r="H16" s="87" t="s">
        <v>303</v>
      </c>
      <c r="I16" s="87">
        <v>11</v>
      </c>
      <c r="J16" s="177">
        <v>2500000</v>
      </c>
      <c r="K16" s="110" t="s">
        <v>180</v>
      </c>
      <c r="L16" s="110" t="s">
        <v>99</v>
      </c>
      <c r="M16" s="110" t="s">
        <v>147</v>
      </c>
      <c r="N16" s="110" t="s">
        <v>99</v>
      </c>
      <c r="O16" s="110" t="s">
        <v>137</v>
      </c>
      <c r="P16" s="110">
        <v>5500000</v>
      </c>
      <c r="Q16" s="110">
        <v>0</v>
      </c>
      <c r="R16" s="110">
        <v>0</v>
      </c>
      <c r="S16" s="110">
        <v>0</v>
      </c>
      <c r="T16" s="110">
        <v>5500000</v>
      </c>
      <c r="U16" s="110">
        <v>5500000</v>
      </c>
      <c r="V16" s="110">
        <v>0</v>
      </c>
      <c r="W16" s="110">
        <v>0</v>
      </c>
      <c r="X16" s="110">
        <v>2500000</v>
      </c>
      <c r="Y16" s="110">
        <v>0</v>
      </c>
      <c r="Z16" s="110">
        <v>0</v>
      </c>
      <c r="AA16" s="110">
        <v>0</v>
      </c>
      <c r="AB16" s="110">
        <v>3000000</v>
      </c>
      <c r="AC16" s="110">
        <v>0</v>
      </c>
      <c r="AD16" s="110">
        <v>0</v>
      </c>
      <c r="AE16" s="110">
        <v>0</v>
      </c>
      <c r="AF16" s="110" t="s">
        <v>99</v>
      </c>
      <c r="AG16" s="110" t="s">
        <v>147</v>
      </c>
      <c r="AH16" s="110">
        <v>5500000</v>
      </c>
      <c r="AI16" s="110" t="s">
        <v>99</v>
      </c>
      <c r="AJ16" s="110" t="s">
        <v>137</v>
      </c>
      <c r="AK16" s="110" t="s">
        <v>137</v>
      </c>
      <c r="AL16" s="110" t="s">
        <v>99</v>
      </c>
      <c r="AM16" s="110" t="s">
        <v>137</v>
      </c>
      <c r="AN16" s="110" t="s">
        <v>99</v>
      </c>
      <c r="AO16" s="110" t="s">
        <v>137</v>
      </c>
      <c r="AP16" s="124" t="s">
        <v>304</v>
      </c>
      <c r="AQ16" s="87">
        <v>250</v>
      </c>
      <c r="AR16" s="87">
        <v>0</v>
      </c>
      <c r="AS16" s="87">
        <v>0</v>
      </c>
      <c r="AT16" s="87">
        <v>0</v>
      </c>
      <c r="AU16" s="87">
        <v>5000</v>
      </c>
      <c r="AV16" s="87">
        <v>0</v>
      </c>
      <c r="AW16" s="87">
        <v>0</v>
      </c>
      <c r="AX16" s="87" t="s">
        <v>147</v>
      </c>
      <c r="AY16" s="87" t="s">
        <v>305</v>
      </c>
      <c r="AZ16" s="87"/>
      <c r="BA16" s="87"/>
      <c r="BB16" s="87"/>
      <c r="BC16" s="87"/>
      <c r="BD16" s="114"/>
      <c r="BE16" s="69" t="s">
        <v>151</v>
      </c>
      <c r="BS16" s="74"/>
      <c r="BT16" s="74" t="s">
        <v>246</v>
      </c>
      <c r="BU16" s="74"/>
      <c r="BV16" s="74"/>
      <c r="BW16" s="80" t="s">
        <v>247</v>
      </c>
    </row>
    <row r="17" spans="1:75" ht="150" customHeight="1" x14ac:dyDescent="0.35">
      <c r="A17" s="152" t="e">
        <f>Accelerated[[#This Row],[Total capital £ ask (£)]]/#REF!</f>
        <v>#REF!</v>
      </c>
      <c r="B17" s="86" t="s">
        <v>231</v>
      </c>
      <c r="C17" s="87" t="s">
        <v>165</v>
      </c>
      <c r="D17" s="86" t="s">
        <v>152</v>
      </c>
      <c r="E17" s="87" t="s">
        <v>232</v>
      </c>
      <c r="F17" s="87"/>
      <c r="G17" s="87" t="s">
        <v>167</v>
      </c>
      <c r="H17" s="87" t="s">
        <v>233</v>
      </c>
      <c r="I17" s="115">
        <v>12</v>
      </c>
      <c r="J17" s="178">
        <v>713458</v>
      </c>
      <c r="K17" s="110" t="s">
        <v>156</v>
      </c>
      <c r="L17" s="110" t="s">
        <v>99</v>
      </c>
      <c r="M17" s="110" t="s">
        <v>147</v>
      </c>
      <c r="N17" s="110" t="s">
        <v>99</v>
      </c>
      <c r="O17" s="110" t="s">
        <v>234</v>
      </c>
      <c r="P17" s="110">
        <v>3114670</v>
      </c>
      <c r="Q17" s="110">
        <v>952330</v>
      </c>
      <c r="R17" s="110">
        <v>2767000</v>
      </c>
      <c r="S17" s="110">
        <v>1300000</v>
      </c>
      <c r="T17" s="110">
        <v>0</v>
      </c>
      <c r="U17" s="110">
        <v>347670</v>
      </c>
      <c r="V17" s="110">
        <v>-347670</v>
      </c>
      <c r="W17" s="110">
        <v>0</v>
      </c>
      <c r="X17" s="110">
        <v>713458</v>
      </c>
      <c r="Y17" s="110"/>
      <c r="Z17" s="110">
        <v>4864542</v>
      </c>
      <c r="AA17" s="110">
        <v>422000</v>
      </c>
      <c r="AB17" s="110"/>
      <c r="AC17" s="110"/>
      <c r="AD17" s="110"/>
      <c r="AE17" s="110"/>
      <c r="AF17" s="110"/>
      <c r="AG17" s="110"/>
      <c r="AH17" s="110">
        <f>J17+Z17+AA17+AB17+AC17+AD17+AE17</f>
        <v>6000000</v>
      </c>
      <c r="AI17" s="110" t="s">
        <v>99</v>
      </c>
      <c r="AJ17" s="110" t="s">
        <v>99</v>
      </c>
      <c r="AK17" s="110" t="s">
        <v>137</v>
      </c>
      <c r="AL17" s="110" t="s">
        <v>99</v>
      </c>
      <c r="AM17" s="110" t="s">
        <v>137</v>
      </c>
      <c r="AN17" s="110" t="s">
        <v>99</v>
      </c>
      <c r="AO17" s="110" t="s">
        <v>99</v>
      </c>
      <c r="AP17" s="124" t="s">
        <v>232</v>
      </c>
      <c r="AQ17" s="87">
        <v>0</v>
      </c>
      <c r="AR17" s="87">
        <v>229</v>
      </c>
      <c r="AS17" s="87">
        <v>0</v>
      </c>
      <c r="AT17" s="87">
        <v>74</v>
      </c>
      <c r="AU17" s="87" t="s">
        <v>235</v>
      </c>
      <c r="AV17" s="87" t="s">
        <v>235</v>
      </c>
      <c r="AW17" s="87">
        <v>0</v>
      </c>
      <c r="AX17" s="87"/>
      <c r="AY17" s="87">
        <v>2.2000000000000002</v>
      </c>
      <c r="AZ17" s="87">
        <v>6146829</v>
      </c>
      <c r="BA17" s="87">
        <v>6146829</v>
      </c>
      <c r="BB17" s="87">
        <v>13542976</v>
      </c>
      <c r="BC17" s="87" t="s">
        <v>236</v>
      </c>
      <c r="BD17" s="114" t="s">
        <v>232</v>
      </c>
      <c r="BE17" s="69" t="s">
        <v>151</v>
      </c>
      <c r="BS17" s="74"/>
      <c r="BT17" s="74" t="s">
        <v>222</v>
      </c>
      <c r="BU17" s="74"/>
      <c r="BV17" s="74"/>
      <c r="BW17" s="80" t="s">
        <v>253</v>
      </c>
    </row>
    <row r="18" spans="1:75" ht="150" customHeight="1" x14ac:dyDescent="0.35">
      <c r="A18" s="152" t="e">
        <f>Accelerated[[#This Row],[Total capital £ ask (£)]]/#REF!</f>
        <v>#REF!</v>
      </c>
      <c r="B18" s="86" t="s">
        <v>297</v>
      </c>
      <c r="C18" s="87"/>
      <c r="D18" s="86" t="s">
        <v>211</v>
      </c>
      <c r="E18" s="87" t="s">
        <v>298</v>
      </c>
      <c r="F18" s="87" t="s">
        <v>289</v>
      </c>
      <c r="G18" s="87" t="s">
        <v>290</v>
      </c>
      <c r="H18" s="87" t="s">
        <v>291</v>
      </c>
      <c r="I18" s="87">
        <v>13</v>
      </c>
      <c r="J18" s="177">
        <v>1960000</v>
      </c>
      <c r="K18" s="110" t="s">
        <v>292</v>
      </c>
      <c r="L18" s="110" t="s">
        <v>294</v>
      </c>
      <c r="M18" s="110"/>
      <c r="N18" s="110" t="s">
        <v>293</v>
      </c>
      <c r="O18" s="110" t="s">
        <v>294</v>
      </c>
      <c r="P18" s="110"/>
      <c r="Q18" s="110"/>
      <c r="R18" s="110"/>
      <c r="S18" s="110"/>
      <c r="T18" s="110"/>
      <c r="U18" s="110"/>
      <c r="V18" s="110"/>
      <c r="W18" s="110"/>
      <c r="X18" s="110"/>
      <c r="Y18" s="110"/>
      <c r="Z18" s="110">
        <v>5000000</v>
      </c>
      <c r="AA18" s="110"/>
      <c r="AB18" s="110"/>
      <c r="AC18" s="110"/>
      <c r="AD18" s="110"/>
      <c r="AE18" s="110"/>
      <c r="AF18" s="110" t="s">
        <v>293</v>
      </c>
      <c r="AG18" s="110"/>
      <c r="AH18" s="110">
        <v>6960000</v>
      </c>
      <c r="AI18" s="110" t="s">
        <v>293</v>
      </c>
      <c r="AJ18" s="110"/>
      <c r="AK18" s="110" t="s">
        <v>293</v>
      </c>
      <c r="AL18" s="110" t="s">
        <v>293</v>
      </c>
      <c r="AM18" s="110"/>
      <c r="AN18" s="110" t="s">
        <v>293</v>
      </c>
      <c r="AO18" s="110" t="s">
        <v>293</v>
      </c>
      <c r="AP18" s="124" t="s">
        <v>296</v>
      </c>
      <c r="AQ18" s="87">
        <v>200</v>
      </c>
      <c r="AR18" s="87"/>
      <c r="AS18" s="87"/>
      <c r="AT18" s="87">
        <v>0</v>
      </c>
      <c r="AU18" s="87">
        <v>4778</v>
      </c>
      <c r="AV18" s="87"/>
      <c r="AW18" s="87"/>
      <c r="AX18" s="87"/>
      <c r="AY18" s="87"/>
      <c r="AZ18" s="87"/>
      <c r="BA18" s="87"/>
      <c r="BB18" s="87"/>
      <c r="BC18" s="87"/>
      <c r="BD18" s="114"/>
      <c r="BE18" s="69" t="s">
        <v>151</v>
      </c>
      <c r="BF18" s="33"/>
      <c r="BG18" s="33"/>
      <c r="BH18" s="33"/>
      <c r="BI18" s="33"/>
      <c r="BJ18" s="33"/>
      <c r="BK18" s="33"/>
      <c r="BL18" s="33"/>
      <c r="BM18" s="33"/>
      <c r="BN18" s="33"/>
      <c r="BO18" s="33"/>
      <c r="BP18" s="33"/>
      <c r="BS18" s="74"/>
      <c r="BT18" s="74" t="s">
        <v>256</v>
      </c>
      <c r="BU18" s="74"/>
      <c r="BV18" s="74"/>
      <c r="BW18" s="74"/>
    </row>
    <row r="19" spans="1:75" ht="150" customHeight="1" x14ac:dyDescent="0.35">
      <c r="A19" s="152" t="e">
        <f>Accelerated[[#This Row],[Total capital £ ask (£)]]/#REF!</f>
        <v>#REF!</v>
      </c>
      <c r="B19" s="82" t="s">
        <v>153</v>
      </c>
      <c r="C19" s="84" t="s">
        <v>140</v>
      </c>
      <c r="D19" s="84" t="s">
        <v>141</v>
      </c>
      <c r="E19" s="84" t="s">
        <v>154</v>
      </c>
      <c r="F19" s="84" t="s">
        <v>155</v>
      </c>
      <c r="G19" s="84" t="s">
        <v>144</v>
      </c>
      <c r="H19" s="84" t="s">
        <v>140</v>
      </c>
      <c r="I19" s="84">
        <v>14</v>
      </c>
      <c r="J19" s="179">
        <v>1700000</v>
      </c>
      <c r="K19" s="84" t="s">
        <v>156</v>
      </c>
      <c r="L19" s="84" t="s">
        <v>147</v>
      </c>
      <c r="M19" s="84" t="s">
        <v>147</v>
      </c>
      <c r="N19" s="84" t="s">
        <v>99</v>
      </c>
      <c r="O19" s="84" t="s">
        <v>137</v>
      </c>
      <c r="P19" s="95">
        <v>1300000</v>
      </c>
      <c r="Q19" s="95">
        <v>1500000</v>
      </c>
      <c r="R19" s="95">
        <v>400000</v>
      </c>
      <c r="S19" s="95">
        <v>700000</v>
      </c>
      <c r="T19" s="95"/>
      <c r="U19" s="95"/>
      <c r="V19" s="95"/>
      <c r="W19" s="95"/>
      <c r="X19" s="95"/>
      <c r="Y19" s="95"/>
      <c r="Z19" s="95">
        <v>1100000</v>
      </c>
      <c r="AA19" s="95"/>
      <c r="AB19" s="95"/>
      <c r="AC19" s="95"/>
      <c r="AD19" s="95"/>
      <c r="AE19" s="95"/>
      <c r="AF19" s="95"/>
      <c r="AG19" s="95"/>
      <c r="AH19" s="95">
        <f>J19+Z19+AA19+AB19+AC19+AD19+AE19</f>
        <v>2800000</v>
      </c>
      <c r="AI19" s="84" t="s">
        <v>99</v>
      </c>
      <c r="AJ19" s="84"/>
      <c r="AK19" s="84" t="s">
        <v>99</v>
      </c>
      <c r="AL19" s="84"/>
      <c r="AM19" s="84" t="s">
        <v>99</v>
      </c>
      <c r="AN19" s="84"/>
      <c r="AO19" s="84"/>
      <c r="AP19" s="111" t="s">
        <v>157</v>
      </c>
      <c r="AQ19" s="84">
        <v>140</v>
      </c>
      <c r="AR19" s="84"/>
      <c r="AS19" s="84">
        <v>50</v>
      </c>
      <c r="AT19" s="84"/>
      <c r="AU19" s="84">
        <v>2000</v>
      </c>
      <c r="AV19" s="84"/>
      <c r="AW19" s="84"/>
      <c r="AX19" s="84"/>
      <c r="AY19" s="84" t="s">
        <v>158</v>
      </c>
      <c r="AZ19" s="84" t="s">
        <v>159</v>
      </c>
      <c r="BA19" s="84" t="s">
        <v>160</v>
      </c>
      <c r="BB19" s="84"/>
      <c r="BC19" s="84" t="s">
        <v>161</v>
      </c>
      <c r="BD19" s="107" t="s">
        <v>162</v>
      </c>
      <c r="BE19" s="69" t="s">
        <v>151</v>
      </c>
      <c r="BF19" s="33"/>
      <c r="BG19" s="33"/>
      <c r="BH19" s="33"/>
      <c r="BI19" s="33"/>
      <c r="BJ19" s="33"/>
      <c r="BK19" s="33"/>
      <c r="BL19" s="33"/>
      <c r="BM19" s="33"/>
      <c r="BN19" s="33"/>
      <c r="BO19" s="33"/>
      <c r="BP19" s="33"/>
      <c r="BS19" s="74"/>
      <c r="BT19" s="74"/>
      <c r="BU19" s="74"/>
      <c r="BV19" s="74"/>
      <c r="BW19" s="74"/>
    </row>
    <row r="20" spans="1:75" ht="150" customHeight="1" x14ac:dyDescent="0.35">
      <c r="A20" s="152" t="e">
        <f>Accelerated[[#This Row],[Total capital £ ask (£)]]/#REF!</f>
        <v>#REF!</v>
      </c>
      <c r="B20" s="86" t="s">
        <v>439</v>
      </c>
      <c r="C20" s="87"/>
      <c r="D20" s="87" t="s">
        <v>201</v>
      </c>
      <c r="E20" s="87" t="s">
        <v>440</v>
      </c>
      <c r="F20" s="87" t="s">
        <v>441</v>
      </c>
      <c r="G20" s="87" t="s">
        <v>442</v>
      </c>
      <c r="H20" s="87" t="s">
        <v>443</v>
      </c>
      <c r="I20" s="87">
        <v>15</v>
      </c>
      <c r="J20" s="177">
        <v>870000</v>
      </c>
      <c r="K20" s="87" t="s">
        <v>195</v>
      </c>
      <c r="L20" s="87" t="s">
        <v>137</v>
      </c>
      <c r="M20" s="87" t="s">
        <v>444</v>
      </c>
      <c r="N20" s="87" t="s">
        <v>137</v>
      </c>
      <c r="O20" s="87"/>
      <c r="P20" s="87">
        <v>430900</v>
      </c>
      <c r="Q20" s="87">
        <v>1644700</v>
      </c>
      <c r="R20" s="87">
        <v>430900</v>
      </c>
      <c r="S20" s="87">
        <v>439100</v>
      </c>
      <c r="T20" s="87"/>
      <c r="U20" s="87"/>
      <c r="V20" s="87"/>
      <c r="W20" s="87"/>
      <c r="X20" s="87">
        <v>430900</v>
      </c>
      <c r="Y20" s="87">
        <v>439100</v>
      </c>
      <c r="Z20" s="87">
        <v>1205671</v>
      </c>
      <c r="AA20" s="87"/>
      <c r="AB20" s="87"/>
      <c r="AC20" s="87"/>
      <c r="AD20" s="87"/>
      <c r="AE20" s="87"/>
      <c r="AF20" s="87"/>
      <c r="AG20" s="87"/>
      <c r="AH20" s="87">
        <v>2075671</v>
      </c>
      <c r="AI20" s="87" t="s">
        <v>99</v>
      </c>
      <c r="AJ20" s="87" t="s">
        <v>137</v>
      </c>
      <c r="AK20" s="87" t="s">
        <v>137</v>
      </c>
      <c r="AL20" s="87" t="s">
        <v>99</v>
      </c>
      <c r="AM20" s="87" t="s">
        <v>99</v>
      </c>
      <c r="AN20" s="87" t="s">
        <v>99</v>
      </c>
      <c r="AO20" s="87" t="s">
        <v>99</v>
      </c>
      <c r="AP20" s="124" t="s">
        <v>445</v>
      </c>
      <c r="AQ20" s="87">
        <v>186</v>
      </c>
      <c r="AR20" s="87">
        <v>1</v>
      </c>
      <c r="AS20" s="87">
        <v>0</v>
      </c>
      <c r="AT20" s="87">
        <v>0</v>
      </c>
      <c r="AU20" s="87" t="s">
        <v>446</v>
      </c>
      <c r="AV20" s="87"/>
      <c r="AW20" s="87"/>
      <c r="AX20" s="87" t="s">
        <v>447</v>
      </c>
      <c r="AY20" s="87">
        <v>6.7</v>
      </c>
      <c r="AZ20" s="87"/>
      <c r="BA20" s="87">
        <v>1935647</v>
      </c>
      <c r="BB20" s="87"/>
      <c r="BC20" s="87"/>
      <c r="BD20" s="114"/>
      <c r="BE20" s="69" t="s">
        <v>151</v>
      </c>
      <c r="BF20" s="33"/>
      <c r="BG20" s="33"/>
      <c r="BH20" s="33"/>
      <c r="BI20" s="33"/>
      <c r="BJ20" s="33"/>
      <c r="BK20" s="33"/>
      <c r="BL20" s="33"/>
      <c r="BM20" s="33"/>
      <c r="BN20" s="33"/>
      <c r="BO20" s="33"/>
      <c r="BP20" s="33"/>
      <c r="BS20" s="74"/>
      <c r="BT20" s="74"/>
      <c r="BU20" s="74"/>
      <c r="BV20" s="74"/>
      <c r="BW20" s="74"/>
    </row>
    <row r="21" spans="1:75" ht="150" customHeight="1" x14ac:dyDescent="0.35">
      <c r="A21" s="153" t="e">
        <f>Accelerated[[#This Row],[Total capital £ ask (£)]]/#REF!</f>
        <v>#REF!</v>
      </c>
      <c r="B21" s="86" t="s">
        <v>353</v>
      </c>
      <c r="C21" s="87" t="s">
        <v>147</v>
      </c>
      <c r="D21" s="87" t="s">
        <v>211</v>
      </c>
      <c r="E21" s="87" t="s">
        <v>354</v>
      </c>
      <c r="F21" s="87" t="s">
        <v>137</v>
      </c>
      <c r="G21" s="87" t="s">
        <v>302</v>
      </c>
      <c r="H21" s="87" t="s">
        <v>303</v>
      </c>
      <c r="I21" s="87">
        <v>16</v>
      </c>
      <c r="J21" s="177">
        <v>1826000</v>
      </c>
      <c r="K21" s="87" t="s">
        <v>180</v>
      </c>
      <c r="L21" s="87" t="s">
        <v>137</v>
      </c>
      <c r="M21" s="87" t="s">
        <v>355</v>
      </c>
      <c r="N21" s="87" t="s">
        <v>99</v>
      </c>
      <c r="O21" s="87" t="s">
        <v>137</v>
      </c>
      <c r="P21" s="87">
        <v>3826000</v>
      </c>
      <c r="Q21" s="87">
        <v>0</v>
      </c>
      <c r="R21" s="87">
        <v>0</v>
      </c>
      <c r="S21" s="87">
        <v>0</v>
      </c>
      <c r="T21" s="87">
        <v>3826000</v>
      </c>
      <c r="U21" s="87">
        <v>3826000</v>
      </c>
      <c r="V21" s="87">
        <v>0</v>
      </c>
      <c r="W21" s="87">
        <v>0</v>
      </c>
      <c r="X21" s="87">
        <v>1826000</v>
      </c>
      <c r="Y21" s="87">
        <v>0</v>
      </c>
      <c r="Z21" s="87">
        <v>0</v>
      </c>
      <c r="AA21" s="87">
        <v>0</v>
      </c>
      <c r="AB21" s="87">
        <v>2000000</v>
      </c>
      <c r="AC21" s="87">
        <v>0</v>
      </c>
      <c r="AD21" s="87">
        <v>0</v>
      </c>
      <c r="AE21" s="87">
        <v>0</v>
      </c>
      <c r="AF21" s="87" t="s">
        <v>99</v>
      </c>
      <c r="AG21" s="87" t="s">
        <v>147</v>
      </c>
      <c r="AH21" s="87">
        <v>3826000</v>
      </c>
      <c r="AI21" s="87" t="s">
        <v>99</v>
      </c>
      <c r="AJ21" s="87" t="s">
        <v>137</v>
      </c>
      <c r="AK21" s="87" t="s">
        <v>137</v>
      </c>
      <c r="AL21" s="87" t="s">
        <v>99</v>
      </c>
      <c r="AM21" s="87" t="s">
        <v>137</v>
      </c>
      <c r="AN21" s="87" t="s">
        <v>99</v>
      </c>
      <c r="AO21" s="87" t="s">
        <v>137</v>
      </c>
      <c r="AP21" s="124" t="s">
        <v>356</v>
      </c>
      <c r="AQ21" s="87">
        <v>140</v>
      </c>
      <c r="AR21" s="87">
        <v>0</v>
      </c>
      <c r="AS21" s="87">
        <v>0</v>
      </c>
      <c r="AT21" s="87">
        <v>0</v>
      </c>
      <c r="AU21" s="87">
        <v>2000</v>
      </c>
      <c r="AV21" s="87">
        <v>0</v>
      </c>
      <c r="AW21" s="87">
        <v>0</v>
      </c>
      <c r="AX21" s="87" t="s">
        <v>147</v>
      </c>
      <c r="AY21" s="87" t="s">
        <v>305</v>
      </c>
      <c r="AZ21" s="87"/>
      <c r="BA21" s="87"/>
      <c r="BB21" s="87"/>
      <c r="BC21" s="87"/>
      <c r="BD21" s="114"/>
      <c r="BE21" s="69" t="s">
        <v>151</v>
      </c>
      <c r="BF21" s="33"/>
      <c r="BG21" s="33"/>
      <c r="BH21" s="33"/>
      <c r="BI21" s="33"/>
      <c r="BJ21" s="33"/>
      <c r="BK21" s="33"/>
      <c r="BL21" s="33"/>
      <c r="BM21" s="33"/>
      <c r="BN21" s="33"/>
      <c r="BO21" s="33"/>
      <c r="BP21" s="33"/>
      <c r="BS21" s="74"/>
      <c r="BT21" s="74"/>
      <c r="BU21" s="74"/>
      <c r="BV21" s="74"/>
      <c r="BW21" s="74"/>
    </row>
    <row r="22" spans="1:75" ht="150" customHeight="1" x14ac:dyDescent="0.35">
      <c r="A22" s="152" t="e">
        <f>Accelerated[[#This Row],[Total capital £ ask (£)]]/#REF!</f>
        <v>#REF!</v>
      </c>
      <c r="B22" s="159" t="s">
        <v>185</v>
      </c>
      <c r="C22" s="160" t="s">
        <v>165</v>
      </c>
      <c r="D22" s="159" t="s">
        <v>184</v>
      </c>
      <c r="E22" s="160" t="s">
        <v>186</v>
      </c>
      <c r="F22" s="160" t="s">
        <v>137</v>
      </c>
      <c r="G22" s="160" t="s">
        <v>167</v>
      </c>
      <c r="H22" s="160" t="s">
        <v>187</v>
      </c>
      <c r="I22" s="161">
        <v>17</v>
      </c>
      <c r="J22" s="180">
        <v>2300000</v>
      </c>
      <c r="K22" s="162" t="s">
        <v>180</v>
      </c>
      <c r="L22" s="162" t="s">
        <v>137</v>
      </c>
      <c r="M22" s="162"/>
      <c r="N22" s="162" t="s">
        <v>99</v>
      </c>
      <c r="O22" s="162" t="s">
        <v>188</v>
      </c>
      <c r="P22" s="162">
        <v>1700000</v>
      </c>
      <c r="Q22" s="162">
        <v>600000</v>
      </c>
      <c r="R22" s="162">
        <v>0</v>
      </c>
      <c r="S22" s="162">
        <v>1500000</v>
      </c>
      <c r="T22" s="162">
        <v>800000</v>
      </c>
      <c r="U22" s="162">
        <f>P22-R22</f>
        <v>1700000</v>
      </c>
      <c r="V22" s="162">
        <f>Q22-S22</f>
        <v>-900000</v>
      </c>
      <c r="W22" s="162">
        <v>-800000</v>
      </c>
      <c r="X22" s="162">
        <v>1700000</v>
      </c>
      <c r="Y22" s="162">
        <v>600000</v>
      </c>
      <c r="Z22" s="162"/>
      <c r="AA22" s="162"/>
      <c r="AB22" s="162"/>
      <c r="AC22" s="162">
        <v>100000</v>
      </c>
      <c r="AD22" s="162"/>
      <c r="AE22" s="162"/>
      <c r="AF22" s="162" t="s">
        <v>99</v>
      </c>
      <c r="AG22" s="162"/>
      <c r="AH22" s="162">
        <f t="shared" ref="AH22:AH28" si="0">J22+Z22+AA22+AB22+AC22+AD22+AE22</f>
        <v>2400000</v>
      </c>
      <c r="AI22" s="162" t="s">
        <v>99</v>
      </c>
      <c r="AJ22" s="162" t="s">
        <v>99</v>
      </c>
      <c r="AK22" s="162" t="s">
        <v>137</v>
      </c>
      <c r="AL22" s="162" t="s">
        <v>99</v>
      </c>
      <c r="AM22" s="162" t="s">
        <v>137</v>
      </c>
      <c r="AN22" s="162" t="s">
        <v>137</v>
      </c>
      <c r="AO22" s="162" t="s">
        <v>137</v>
      </c>
      <c r="AP22" s="163" t="s">
        <v>189</v>
      </c>
      <c r="AQ22" s="160">
        <v>119</v>
      </c>
      <c r="AR22" s="160">
        <v>20</v>
      </c>
      <c r="AS22" s="160">
        <v>0</v>
      </c>
      <c r="AT22" s="160">
        <v>0</v>
      </c>
      <c r="AU22" s="160">
        <v>0</v>
      </c>
      <c r="AV22" s="160">
        <v>0</v>
      </c>
      <c r="AW22" s="160">
        <v>0</v>
      </c>
      <c r="AX22" s="160"/>
      <c r="AY22" s="160">
        <v>11</v>
      </c>
      <c r="AZ22" s="160">
        <v>3282783</v>
      </c>
      <c r="BA22" s="160">
        <v>3426783</v>
      </c>
      <c r="BB22" s="160">
        <v>35873278.717008412</v>
      </c>
      <c r="BC22" s="160" t="s">
        <v>190</v>
      </c>
      <c r="BD22" s="164"/>
      <c r="BE22" s="69" t="s">
        <v>151</v>
      </c>
      <c r="BF22" s="33"/>
      <c r="BG22" s="33"/>
      <c r="BH22" s="33"/>
      <c r="BI22" s="33"/>
      <c r="BJ22" s="33"/>
      <c r="BK22" s="33"/>
      <c r="BL22" s="33"/>
      <c r="BM22" s="33"/>
      <c r="BN22" s="33"/>
      <c r="BO22" s="33"/>
      <c r="BP22" s="33"/>
      <c r="BS22" s="74"/>
      <c r="BT22" s="74"/>
      <c r="BU22" s="74"/>
      <c r="BV22" s="74"/>
      <c r="BW22" s="74"/>
    </row>
    <row r="23" spans="1:75" ht="130" x14ac:dyDescent="0.35">
      <c r="A23" s="152" t="e">
        <f>Accelerated[[#This Row],[Total capital £ ask (£)]]/#REF!</f>
        <v>#REF!</v>
      </c>
      <c r="B23" s="82" t="s">
        <v>139</v>
      </c>
      <c r="C23" s="84" t="s">
        <v>140</v>
      </c>
      <c r="D23" s="84" t="s">
        <v>141</v>
      </c>
      <c r="E23" s="84" t="s">
        <v>142</v>
      </c>
      <c r="F23" s="84" t="s">
        <v>143</v>
      </c>
      <c r="G23" s="84" t="s">
        <v>144</v>
      </c>
      <c r="H23" s="84" t="s">
        <v>145</v>
      </c>
      <c r="I23" s="84">
        <v>18</v>
      </c>
      <c r="J23" s="179">
        <v>1080000</v>
      </c>
      <c r="K23" s="84" t="s">
        <v>146</v>
      </c>
      <c r="L23" s="84" t="s">
        <v>99</v>
      </c>
      <c r="M23" s="84" t="s">
        <v>147</v>
      </c>
      <c r="N23" s="84" t="s">
        <v>99</v>
      </c>
      <c r="O23" s="84" t="s">
        <v>148</v>
      </c>
      <c r="P23" s="95">
        <v>1080000</v>
      </c>
      <c r="Q23" s="95">
        <v>0</v>
      </c>
      <c r="R23" s="95"/>
      <c r="S23" s="95"/>
      <c r="T23" s="95">
        <v>1080000</v>
      </c>
      <c r="U23" s="95">
        <v>1080000</v>
      </c>
      <c r="V23" s="95"/>
      <c r="W23" s="95"/>
      <c r="X23" s="95">
        <v>1080000</v>
      </c>
      <c r="Y23" s="95"/>
      <c r="Z23" s="95"/>
      <c r="AA23" s="95"/>
      <c r="AB23" s="95">
        <v>270000</v>
      </c>
      <c r="AC23" s="95"/>
      <c r="AD23" s="95"/>
      <c r="AE23" s="95"/>
      <c r="AF23" s="95" t="s">
        <v>99</v>
      </c>
      <c r="AG23" s="95"/>
      <c r="AH23" s="95">
        <f t="shared" si="0"/>
        <v>1350000</v>
      </c>
      <c r="AI23" s="84" t="s">
        <v>99</v>
      </c>
      <c r="AJ23" s="84" t="s">
        <v>99</v>
      </c>
      <c r="AK23" s="84"/>
      <c r="AL23" s="84" t="s">
        <v>99</v>
      </c>
      <c r="AM23" s="84"/>
      <c r="AN23" s="84"/>
      <c r="AO23" s="84"/>
      <c r="AP23" s="111" t="s">
        <v>149</v>
      </c>
      <c r="AQ23" s="84">
        <v>4</v>
      </c>
      <c r="AR23" s="84">
        <v>50</v>
      </c>
      <c r="AS23" s="84">
        <v>70</v>
      </c>
      <c r="AT23" s="84">
        <v>0</v>
      </c>
      <c r="AU23" s="84">
        <v>540</v>
      </c>
      <c r="AV23" s="84"/>
      <c r="AW23" s="84"/>
      <c r="AX23" s="84"/>
      <c r="AY23" s="84">
        <v>2.1800000000000002</v>
      </c>
      <c r="AZ23" s="112">
        <v>1080000</v>
      </c>
      <c r="BA23" s="112">
        <v>1350000</v>
      </c>
      <c r="BB23" s="84">
        <v>2911417.5947010401</v>
      </c>
      <c r="BC23" s="84" t="s">
        <v>150</v>
      </c>
      <c r="BD23" s="107" t="s">
        <v>140</v>
      </c>
      <c r="BE23" s="69" t="s">
        <v>151</v>
      </c>
      <c r="BF23" s="33"/>
      <c r="BG23" s="33"/>
      <c r="BH23" s="33"/>
      <c r="BI23" s="33"/>
      <c r="BJ23" s="33"/>
      <c r="BK23" s="33"/>
      <c r="BL23" s="33"/>
      <c r="BM23" s="33"/>
      <c r="BN23" s="33"/>
      <c r="BO23" s="33"/>
      <c r="BP23" s="33"/>
      <c r="BS23" s="74"/>
      <c r="BT23" s="74"/>
      <c r="BU23" s="74"/>
      <c r="BV23" s="74"/>
      <c r="BW23" s="74"/>
    </row>
    <row r="24" spans="1:75" ht="150" customHeight="1" x14ac:dyDescent="0.35">
      <c r="A24" s="152" t="e">
        <f>Accelerated[[#This Row],[Total capital £ ask (£)]]/#REF!</f>
        <v>#REF!</v>
      </c>
      <c r="B24" s="86" t="s">
        <v>254</v>
      </c>
      <c r="C24" s="86" t="s">
        <v>165</v>
      </c>
      <c r="D24" s="86" t="s">
        <v>152</v>
      </c>
      <c r="E24" s="87" t="s">
        <v>255</v>
      </c>
      <c r="F24" s="87"/>
      <c r="G24" s="87" t="s">
        <v>167</v>
      </c>
      <c r="H24" s="87" t="s">
        <v>245</v>
      </c>
      <c r="I24" s="115">
        <v>19</v>
      </c>
      <c r="J24" s="177">
        <v>932800</v>
      </c>
      <c r="K24" s="110" t="s">
        <v>195</v>
      </c>
      <c r="L24" s="110" t="s">
        <v>137</v>
      </c>
      <c r="M24" s="110" t="s">
        <v>251</v>
      </c>
      <c r="N24" s="110" t="s">
        <v>137</v>
      </c>
      <c r="O24" s="110" t="s">
        <v>252</v>
      </c>
      <c r="P24" s="110">
        <v>434000</v>
      </c>
      <c r="Q24" s="110">
        <v>6904800</v>
      </c>
      <c r="R24" s="110">
        <v>434000</v>
      </c>
      <c r="S24" s="110">
        <v>5972000</v>
      </c>
      <c r="T24" s="110">
        <v>6163000</v>
      </c>
      <c r="U24" s="110">
        <v>0</v>
      </c>
      <c r="V24" s="110">
        <v>932800</v>
      </c>
      <c r="W24" s="110">
        <v>-932800</v>
      </c>
      <c r="X24" s="110"/>
      <c r="Y24" s="110">
        <v>932800</v>
      </c>
      <c r="Z24" s="110">
        <v>11767200</v>
      </c>
      <c r="AA24" s="110">
        <v>0</v>
      </c>
      <c r="AB24" s="110">
        <v>0</v>
      </c>
      <c r="AC24" s="110">
        <v>0</v>
      </c>
      <c r="AD24" s="110">
        <v>0</v>
      </c>
      <c r="AE24" s="110"/>
      <c r="AF24" s="110"/>
      <c r="AG24" s="110"/>
      <c r="AH24" s="110">
        <f t="shared" si="0"/>
        <v>12700000</v>
      </c>
      <c r="AI24" s="110" t="s">
        <v>99</v>
      </c>
      <c r="AJ24" s="110" t="s">
        <v>99</v>
      </c>
      <c r="AK24" s="110" t="s">
        <v>99</v>
      </c>
      <c r="AL24" s="110" t="s">
        <v>99</v>
      </c>
      <c r="AM24" s="110" t="s">
        <v>99</v>
      </c>
      <c r="AN24" s="110" t="s">
        <v>99</v>
      </c>
      <c r="AO24" s="110" t="s">
        <v>99</v>
      </c>
      <c r="AP24" s="124" t="s">
        <v>255</v>
      </c>
      <c r="AQ24" s="87">
        <v>0</v>
      </c>
      <c r="AR24" s="87">
        <v>124</v>
      </c>
      <c r="AS24" s="87">
        <v>0</v>
      </c>
      <c r="AT24" s="87">
        <v>27</v>
      </c>
      <c r="AU24" s="87" t="s">
        <v>235</v>
      </c>
      <c r="AV24" s="87">
        <v>1265</v>
      </c>
      <c r="AW24" s="87">
        <v>0</v>
      </c>
      <c r="AX24" s="87"/>
      <c r="AY24" s="87">
        <v>1.7</v>
      </c>
      <c r="AZ24" s="87">
        <v>12482315</v>
      </c>
      <c r="BA24" s="87">
        <v>12482315</v>
      </c>
      <c r="BB24" s="87">
        <v>20797018</v>
      </c>
      <c r="BC24" s="87" t="s">
        <v>236</v>
      </c>
      <c r="BD24" s="114" t="s">
        <v>255</v>
      </c>
      <c r="BE24" s="69" t="s">
        <v>151</v>
      </c>
      <c r="BF24" s="33"/>
      <c r="BG24" s="33"/>
      <c r="BH24" s="33"/>
      <c r="BI24" s="33"/>
      <c r="BJ24" s="33"/>
      <c r="BK24" s="33"/>
      <c r="BL24" s="33"/>
      <c r="BM24" s="33"/>
      <c r="BN24" s="33"/>
      <c r="BO24" s="33"/>
      <c r="BP24" s="33"/>
      <c r="BS24" s="74"/>
      <c r="BT24" s="74"/>
      <c r="BU24" s="74"/>
      <c r="BV24" s="74"/>
      <c r="BW24" s="74"/>
    </row>
    <row r="25" spans="1:75" ht="150" customHeight="1" x14ac:dyDescent="0.35">
      <c r="A25" s="152" t="e">
        <f>Accelerated[[#This Row],[Total capital £ ask (£)]]/#REF!</f>
        <v>#REF!</v>
      </c>
      <c r="B25" s="86" t="s">
        <v>238</v>
      </c>
      <c r="C25" s="87" t="s">
        <v>165</v>
      </c>
      <c r="D25" s="86" t="s">
        <v>152</v>
      </c>
      <c r="E25" s="87" t="s">
        <v>239</v>
      </c>
      <c r="F25" s="87"/>
      <c r="G25" s="87" t="s">
        <v>167</v>
      </c>
      <c r="H25" s="87" t="s">
        <v>179</v>
      </c>
      <c r="I25" s="155">
        <v>20</v>
      </c>
      <c r="J25" s="178">
        <v>2383900</v>
      </c>
      <c r="K25" s="110" t="s">
        <v>195</v>
      </c>
      <c r="L25" s="110" t="s">
        <v>137</v>
      </c>
      <c r="M25" s="110" t="s">
        <v>240</v>
      </c>
      <c r="N25" s="110" t="s">
        <v>137</v>
      </c>
      <c r="O25" s="110" t="s">
        <v>241</v>
      </c>
      <c r="P25" s="110">
        <v>3900000</v>
      </c>
      <c r="Q25" s="110">
        <v>8496900</v>
      </c>
      <c r="R25" s="110">
        <v>2540000</v>
      </c>
      <c r="S25" s="110">
        <v>7473000</v>
      </c>
      <c r="T25" s="110">
        <v>17746000</v>
      </c>
      <c r="U25" s="110">
        <v>1360000</v>
      </c>
      <c r="V25" s="110">
        <v>1023900</v>
      </c>
      <c r="W25" s="110">
        <v>-2383900</v>
      </c>
      <c r="X25" s="110">
        <v>1360000</v>
      </c>
      <c r="Y25" s="110">
        <v>1023900</v>
      </c>
      <c r="Z25" s="110">
        <v>27116100</v>
      </c>
      <c r="AA25" s="110"/>
      <c r="AB25" s="110"/>
      <c r="AC25" s="110"/>
      <c r="AD25" s="110"/>
      <c r="AE25" s="110"/>
      <c r="AF25" s="110"/>
      <c r="AG25" s="110"/>
      <c r="AH25" s="110">
        <f t="shared" si="0"/>
        <v>29500000</v>
      </c>
      <c r="AI25" s="110" t="s">
        <v>99</v>
      </c>
      <c r="AJ25" s="110" t="s">
        <v>99</v>
      </c>
      <c r="AK25" s="110" t="s">
        <v>99</v>
      </c>
      <c r="AL25" s="110" t="s">
        <v>99</v>
      </c>
      <c r="AM25" s="110" t="s">
        <v>137</v>
      </c>
      <c r="AN25" s="110" t="s">
        <v>137</v>
      </c>
      <c r="AO25" s="110" t="s">
        <v>99</v>
      </c>
      <c r="AP25" s="124" t="s">
        <v>239</v>
      </c>
      <c r="AQ25" s="87">
        <v>0</v>
      </c>
      <c r="AR25" s="87">
        <v>120</v>
      </c>
      <c r="AS25" s="87">
        <v>0</v>
      </c>
      <c r="AT25" s="87">
        <v>120</v>
      </c>
      <c r="AU25" s="87" t="s">
        <v>147</v>
      </c>
      <c r="AV25" s="87" t="s">
        <v>147</v>
      </c>
      <c r="AW25" s="87">
        <v>0</v>
      </c>
      <c r="AX25" s="87"/>
      <c r="AY25" s="87">
        <v>1.3</v>
      </c>
      <c r="AZ25" s="87">
        <v>29036987</v>
      </c>
      <c r="BA25" s="87">
        <v>29036987</v>
      </c>
      <c r="BB25" s="87">
        <v>38880275</v>
      </c>
      <c r="BC25" s="87" t="s">
        <v>236</v>
      </c>
      <c r="BD25" s="114" t="s">
        <v>239</v>
      </c>
      <c r="BE25" s="69" t="s">
        <v>151</v>
      </c>
      <c r="BF25" s="33"/>
      <c r="BG25" s="33"/>
      <c r="BH25" s="33"/>
      <c r="BI25" s="33"/>
      <c r="BJ25" s="33"/>
      <c r="BK25" s="33"/>
      <c r="BL25" s="33"/>
      <c r="BM25" s="33"/>
      <c r="BN25" s="33"/>
      <c r="BO25" s="33"/>
      <c r="BP25" s="33"/>
      <c r="BS25" s="74"/>
      <c r="BT25" s="74"/>
      <c r="BU25" s="74"/>
      <c r="BV25" s="74"/>
      <c r="BW25" s="74"/>
    </row>
    <row r="26" spans="1:75" ht="150" customHeight="1" x14ac:dyDescent="0.35">
      <c r="A26" s="152" t="e">
        <f>Accelerated[[#This Row],[Total capital £ ask (£)]]/#REF!</f>
        <v>#REF!</v>
      </c>
      <c r="B26" s="86" t="s">
        <v>257</v>
      </c>
      <c r="C26" s="87" t="s">
        <v>165</v>
      </c>
      <c r="D26" s="86" t="s">
        <v>152</v>
      </c>
      <c r="E26" s="87" t="s">
        <v>258</v>
      </c>
      <c r="F26" s="87"/>
      <c r="G26" s="87" t="s">
        <v>167</v>
      </c>
      <c r="H26" s="87" t="s">
        <v>259</v>
      </c>
      <c r="I26" s="87">
        <v>21</v>
      </c>
      <c r="J26" s="177">
        <v>1458345</v>
      </c>
      <c r="K26" s="110" t="s">
        <v>195</v>
      </c>
      <c r="L26" s="110" t="s">
        <v>137</v>
      </c>
      <c r="M26" s="110" t="s">
        <v>260</v>
      </c>
      <c r="N26" s="110" t="s">
        <v>137</v>
      </c>
      <c r="O26" s="110" t="s">
        <v>261</v>
      </c>
      <c r="P26" s="110">
        <v>380600</v>
      </c>
      <c r="Q26" s="110">
        <v>5327745</v>
      </c>
      <c r="R26" s="110">
        <v>250000</v>
      </c>
      <c r="S26" s="110">
        <v>4000000</v>
      </c>
      <c r="T26" s="110">
        <v>1777000</v>
      </c>
      <c r="U26" s="110">
        <v>130600</v>
      </c>
      <c r="V26" s="110">
        <v>1327745</v>
      </c>
      <c r="W26" s="110">
        <v>-1458345</v>
      </c>
      <c r="X26" s="110">
        <v>130600</v>
      </c>
      <c r="Y26" s="110">
        <v>1327745</v>
      </c>
      <c r="Z26" s="110">
        <v>4803655</v>
      </c>
      <c r="AA26" s="110">
        <v>0</v>
      </c>
      <c r="AB26" s="110">
        <v>0</v>
      </c>
      <c r="AC26" s="110">
        <v>0</v>
      </c>
      <c r="AD26" s="110">
        <v>0</v>
      </c>
      <c r="AE26" s="110"/>
      <c r="AF26" s="110"/>
      <c r="AG26" s="110"/>
      <c r="AH26" s="110">
        <f t="shared" si="0"/>
        <v>6262000</v>
      </c>
      <c r="AI26" s="110" t="s">
        <v>99</v>
      </c>
      <c r="AJ26" s="110" t="s">
        <v>99</v>
      </c>
      <c r="AK26" s="110" t="s">
        <v>137</v>
      </c>
      <c r="AL26" s="110" t="s">
        <v>99</v>
      </c>
      <c r="AM26" s="110" t="s">
        <v>137</v>
      </c>
      <c r="AN26" s="110" t="s">
        <v>99</v>
      </c>
      <c r="AO26" s="110" t="s">
        <v>99</v>
      </c>
      <c r="AP26" s="124" t="s">
        <v>258</v>
      </c>
      <c r="AQ26" s="87">
        <v>0</v>
      </c>
      <c r="AR26" s="87">
        <v>108</v>
      </c>
      <c r="AS26" s="87">
        <v>0</v>
      </c>
      <c r="AT26" s="87">
        <v>35</v>
      </c>
      <c r="AU26" s="87" t="s">
        <v>235</v>
      </c>
      <c r="AV26" s="87" t="s">
        <v>235</v>
      </c>
      <c r="AW26" s="87">
        <v>0</v>
      </c>
      <c r="AX26" s="87"/>
      <c r="AY26" s="87">
        <v>2.1</v>
      </c>
      <c r="AZ26" s="87">
        <v>6242467</v>
      </c>
      <c r="BA26" s="87">
        <v>6242467</v>
      </c>
      <c r="BB26" s="87">
        <v>13011255</v>
      </c>
      <c r="BC26" s="87" t="s">
        <v>236</v>
      </c>
      <c r="BD26" s="114" t="s">
        <v>258</v>
      </c>
      <c r="BE26" s="69" t="s">
        <v>151</v>
      </c>
      <c r="BF26" s="33"/>
      <c r="BG26" s="33"/>
      <c r="BH26" s="33"/>
      <c r="BI26" s="33"/>
      <c r="BJ26" s="33"/>
      <c r="BK26" s="33"/>
      <c r="BL26" s="33"/>
      <c r="BM26" s="33"/>
      <c r="BN26" s="33"/>
      <c r="BO26" s="33"/>
      <c r="BP26" s="33"/>
      <c r="BS26" s="74"/>
      <c r="BT26" s="74"/>
      <c r="BU26" s="74"/>
      <c r="BV26" s="74"/>
      <c r="BW26" s="74"/>
    </row>
    <row r="27" spans="1:75" ht="150" customHeight="1" x14ac:dyDescent="0.35">
      <c r="A27" s="152" t="e">
        <f>Accelerated[[#This Row],[Total capital £ ask (£)]]/#REF!</f>
        <v>#REF!</v>
      </c>
      <c r="B27" s="83" t="s">
        <v>164</v>
      </c>
      <c r="C27" s="85" t="s">
        <v>165</v>
      </c>
      <c r="D27" s="85" t="s">
        <v>138</v>
      </c>
      <c r="E27" s="85" t="s">
        <v>166</v>
      </c>
      <c r="F27" s="85"/>
      <c r="G27" s="85" t="s">
        <v>167</v>
      </c>
      <c r="H27" s="85" t="s">
        <v>168</v>
      </c>
      <c r="I27" s="85">
        <v>22</v>
      </c>
      <c r="J27" s="181">
        <v>3626000</v>
      </c>
      <c r="K27" s="113" t="s">
        <v>156</v>
      </c>
      <c r="L27" s="113" t="s">
        <v>137</v>
      </c>
      <c r="M27" s="113" t="s">
        <v>147</v>
      </c>
      <c r="N27" s="113" t="s">
        <v>99</v>
      </c>
      <c r="O27" s="113" t="s">
        <v>169</v>
      </c>
      <c r="P27" s="113">
        <v>3626000</v>
      </c>
      <c r="Q27" s="113">
        <v>0</v>
      </c>
      <c r="R27" s="113">
        <v>0</v>
      </c>
      <c r="S27" s="113">
        <v>3500000</v>
      </c>
      <c r="T27" s="113">
        <v>0</v>
      </c>
      <c r="U27" s="113">
        <v>3626000</v>
      </c>
      <c r="V27" s="113">
        <v>-3500000</v>
      </c>
      <c r="W27" s="113">
        <v>0</v>
      </c>
      <c r="X27" s="113">
        <v>3626000</v>
      </c>
      <c r="Y27" s="113">
        <v>0</v>
      </c>
      <c r="Z27" s="113">
        <v>0</v>
      </c>
      <c r="AA27" s="113">
        <v>0</v>
      </c>
      <c r="AB27" s="113">
        <v>0</v>
      </c>
      <c r="AC27" s="113">
        <v>0</v>
      </c>
      <c r="AD27" s="113">
        <v>0</v>
      </c>
      <c r="AE27" s="113">
        <v>0</v>
      </c>
      <c r="AF27" s="113" t="s">
        <v>137</v>
      </c>
      <c r="AG27" s="113" t="s">
        <v>147</v>
      </c>
      <c r="AH27" s="113">
        <f t="shared" si="0"/>
        <v>3626000</v>
      </c>
      <c r="AI27" s="113" t="s">
        <v>99</v>
      </c>
      <c r="AJ27" s="113" t="s">
        <v>99</v>
      </c>
      <c r="AK27" s="113" t="s">
        <v>137</v>
      </c>
      <c r="AL27" s="113" t="s">
        <v>99</v>
      </c>
      <c r="AM27" s="113" t="s">
        <v>137</v>
      </c>
      <c r="AN27" s="113" t="s">
        <v>137</v>
      </c>
      <c r="AO27" s="113" t="s">
        <v>137</v>
      </c>
      <c r="AP27" s="109" t="s">
        <v>170</v>
      </c>
      <c r="AQ27" s="85">
        <v>50</v>
      </c>
      <c r="AR27" s="85">
        <v>50</v>
      </c>
      <c r="AS27" s="85">
        <v>0</v>
      </c>
      <c r="AT27" s="85">
        <v>0</v>
      </c>
      <c r="AU27" s="85">
        <v>0</v>
      </c>
      <c r="AV27" s="85">
        <v>0</v>
      </c>
      <c r="AW27" s="85">
        <v>0</v>
      </c>
      <c r="AX27" s="85" t="s">
        <v>171</v>
      </c>
      <c r="AY27" s="85" t="s">
        <v>172</v>
      </c>
      <c r="AZ27" s="85">
        <v>3626000</v>
      </c>
      <c r="BA27" s="85">
        <v>3626000</v>
      </c>
      <c r="BB27" s="85" t="s">
        <v>173</v>
      </c>
      <c r="BC27" s="85" t="s">
        <v>174</v>
      </c>
      <c r="BD27" s="108" t="s">
        <v>175</v>
      </c>
      <c r="BE27" s="69" t="s">
        <v>151</v>
      </c>
      <c r="BF27" s="33"/>
      <c r="BG27" s="33"/>
      <c r="BH27" s="33"/>
      <c r="BI27" s="33"/>
      <c r="BJ27" s="33"/>
      <c r="BK27" s="33"/>
      <c r="BL27" s="33"/>
      <c r="BM27" s="33"/>
      <c r="BN27" s="33"/>
      <c r="BO27" s="33"/>
      <c r="BP27" s="33"/>
    </row>
    <row r="28" spans="1:75" ht="150" customHeight="1" x14ac:dyDescent="0.35">
      <c r="A28" s="152" t="e">
        <f>Accelerated[[#This Row],[Total capital £ ask (£)]]/#REF!</f>
        <v>#REF!</v>
      </c>
      <c r="B28" s="86" t="s">
        <v>243</v>
      </c>
      <c r="C28" s="87" t="s">
        <v>165</v>
      </c>
      <c r="D28" s="86" t="s">
        <v>152</v>
      </c>
      <c r="E28" s="87" t="s">
        <v>244</v>
      </c>
      <c r="F28" s="87"/>
      <c r="G28" s="87" t="s">
        <v>167</v>
      </c>
      <c r="H28" s="87" t="s">
        <v>245</v>
      </c>
      <c r="I28" s="115">
        <v>23</v>
      </c>
      <c r="J28" s="178">
        <v>546000</v>
      </c>
      <c r="K28" s="110" t="s">
        <v>195</v>
      </c>
      <c r="L28" s="110" t="s">
        <v>137</v>
      </c>
      <c r="M28" s="110" t="s">
        <v>240</v>
      </c>
      <c r="N28" s="110" t="s">
        <v>137</v>
      </c>
      <c r="O28" s="110" t="s">
        <v>197</v>
      </c>
      <c r="P28" s="110">
        <v>1097500</v>
      </c>
      <c r="Q28" s="110">
        <v>2303500</v>
      </c>
      <c r="R28" s="110">
        <v>856000</v>
      </c>
      <c r="S28" s="110">
        <v>1998000</v>
      </c>
      <c r="T28" s="110">
        <v>0</v>
      </c>
      <c r="U28" s="110">
        <v>241500</v>
      </c>
      <c r="V28" s="110">
        <v>304500</v>
      </c>
      <c r="W28" s="110">
        <v>155000</v>
      </c>
      <c r="X28" s="110">
        <v>241500</v>
      </c>
      <c r="Y28" s="110">
        <v>304500</v>
      </c>
      <c r="Z28" s="110">
        <v>3354000</v>
      </c>
      <c r="AA28" s="110"/>
      <c r="AB28" s="110"/>
      <c r="AC28" s="110"/>
      <c r="AD28" s="110"/>
      <c r="AE28" s="110"/>
      <c r="AF28" s="110"/>
      <c r="AG28" s="110"/>
      <c r="AH28" s="110">
        <f t="shared" si="0"/>
        <v>3900000</v>
      </c>
      <c r="AI28" s="110" t="s">
        <v>99</v>
      </c>
      <c r="AJ28" s="110" t="s">
        <v>99</v>
      </c>
      <c r="AK28" s="110" t="s">
        <v>137</v>
      </c>
      <c r="AL28" s="110" t="s">
        <v>99</v>
      </c>
      <c r="AM28" s="110" t="s">
        <v>137</v>
      </c>
      <c r="AN28" s="110" t="s">
        <v>137</v>
      </c>
      <c r="AO28" s="110" t="s">
        <v>99</v>
      </c>
      <c r="AP28" s="124" t="s">
        <v>244</v>
      </c>
      <c r="AQ28" s="87">
        <v>0</v>
      </c>
      <c r="AR28" s="87">
        <v>74</v>
      </c>
      <c r="AS28" s="87">
        <v>0</v>
      </c>
      <c r="AT28" s="87">
        <v>24</v>
      </c>
      <c r="AU28" s="87" t="s">
        <v>235</v>
      </c>
      <c r="AV28" s="87" t="s">
        <v>235</v>
      </c>
      <c r="AW28" s="87">
        <v>0</v>
      </c>
      <c r="AX28" s="87"/>
      <c r="AY28" s="87">
        <v>2.1</v>
      </c>
      <c r="AZ28" s="87">
        <v>3926152</v>
      </c>
      <c r="BA28" s="87">
        <v>3926152</v>
      </c>
      <c r="BB28" s="87">
        <v>8133983</v>
      </c>
      <c r="BC28" s="87" t="s">
        <v>236</v>
      </c>
      <c r="BD28" s="114" t="s">
        <v>244</v>
      </c>
      <c r="BE28" s="69" t="s">
        <v>151</v>
      </c>
      <c r="BF28" s="33"/>
      <c r="BG28" s="33"/>
      <c r="BH28" s="33"/>
      <c r="BI28" s="33"/>
      <c r="BJ28" s="33"/>
      <c r="BK28" s="33"/>
      <c r="BL28" s="33"/>
      <c r="BM28" s="33"/>
      <c r="BN28" s="33"/>
      <c r="BO28" s="33"/>
      <c r="BP28" s="33"/>
    </row>
    <row r="29" spans="1:75" ht="150" customHeight="1" x14ac:dyDescent="0.35">
      <c r="A29" s="152" t="e">
        <f>Accelerated[[#This Row],[Total capital £ ask (£)]]/#REF!</f>
        <v>#REF!</v>
      </c>
      <c r="B29" s="86" t="s">
        <v>448</v>
      </c>
      <c r="C29" s="87"/>
      <c r="D29" s="87" t="s">
        <v>229</v>
      </c>
      <c r="E29" s="87" t="s">
        <v>449</v>
      </c>
      <c r="F29" s="87" t="s">
        <v>450</v>
      </c>
      <c r="G29" s="87" t="s">
        <v>442</v>
      </c>
      <c r="H29" s="87" t="s">
        <v>451</v>
      </c>
      <c r="I29" s="87">
        <v>24</v>
      </c>
      <c r="J29" s="182">
        <v>2300000</v>
      </c>
      <c r="K29" s="87" t="s">
        <v>195</v>
      </c>
      <c r="L29" s="87" t="s">
        <v>137</v>
      </c>
      <c r="M29" s="87" t="s">
        <v>452</v>
      </c>
      <c r="N29" s="87" t="s">
        <v>99</v>
      </c>
      <c r="O29" s="87" t="s">
        <v>453</v>
      </c>
      <c r="P29" s="87" t="s">
        <v>454</v>
      </c>
      <c r="Q29" s="87">
        <v>0</v>
      </c>
      <c r="R29" s="87">
        <v>2300000</v>
      </c>
      <c r="S29" s="87">
        <v>0</v>
      </c>
      <c r="T29" s="87">
        <v>0</v>
      </c>
      <c r="U29" s="87">
        <v>0</v>
      </c>
      <c r="V29" s="87">
        <v>0</v>
      </c>
      <c r="W29" s="87">
        <v>0</v>
      </c>
      <c r="X29" s="87">
        <v>2300000</v>
      </c>
      <c r="Y29" s="87">
        <v>0</v>
      </c>
      <c r="Z29" s="87" t="s">
        <v>172</v>
      </c>
      <c r="AA29" s="87">
        <v>0</v>
      </c>
      <c r="AB29" s="87">
        <v>0</v>
      </c>
      <c r="AC29" s="87">
        <v>0</v>
      </c>
      <c r="AD29" s="87">
        <v>0</v>
      </c>
      <c r="AE29" s="87">
        <v>0</v>
      </c>
      <c r="AF29" s="87" t="s">
        <v>99</v>
      </c>
      <c r="AG29" s="87" t="s">
        <v>147</v>
      </c>
      <c r="AH29" s="87">
        <v>2300000</v>
      </c>
      <c r="AI29" s="87" t="s">
        <v>99</v>
      </c>
      <c r="AJ29" s="87" t="s">
        <v>137</v>
      </c>
      <c r="AK29" s="87" t="s">
        <v>137</v>
      </c>
      <c r="AL29" s="87" t="s">
        <v>137</v>
      </c>
      <c r="AM29" s="87" t="s">
        <v>137</v>
      </c>
      <c r="AN29" s="87" t="s">
        <v>137</v>
      </c>
      <c r="AO29" s="87" t="s">
        <v>137</v>
      </c>
      <c r="AP29" s="124" t="s">
        <v>455</v>
      </c>
      <c r="AQ29" s="87">
        <v>42</v>
      </c>
      <c r="AR29" s="87">
        <v>25</v>
      </c>
      <c r="AS29" s="87">
        <v>0</v>
      </c>
      <c r="AT29" s="87" t="s">
        <v>147</v>
      </c>
      <c r="AU29" s="87">
        <v>0</v>
      </c>
      <c r="AV29" s="87" t="s">
        <v>456</v>
      </c>
      <c r="AW29" s="87" t="s">
        <v>457</v>
      </c>
      <c r="AX29" s="87" t="s">
        <v>458</v>
      </c>
      <c r="AY29" s="87" t="s">
        <v>172</v>
      </c>
      <c r="AZ29" s="87" t="s">
        <v>172</v>
      </c>
      <c r="BA29" s="87" t="s">
        <v>172</v>
      </c>
      <c r="BB29" s="87" t="s">
        <v>172</v>
      </c>
      <c r="BC29" s="87" t="s">
        <v>172</v>
      </c>
      <c r="BD29" s="114" t="s">
        <v>459</v>
      </c>
      <c r="BE29" s="69" t="s">
        <v>151</v>
      </c>
      <c r="BF29" s="33"/>
      <c r="BG29" s="33"/>
      <c r="BH29" s="33"/>
      <c r="BI29" s="33"/>
      <c r="BJ29" s="33"/>
      <c r="BK29" s="33"/>
      <c r="BL29" s="33"/>
      <c r="BM29" s="33"/>
      <c r="BN29" s="33"/>
      <c r="BO29" s="33"/>
      <c r="BP29" s="33"/>
    </row>
    <row r="30" spans="1:75" ht="150" customHeight="1" x14ac:dyDescent="0.35">
      <c r="A30" s="152" t="e">
        <f>Accelerated[[#This Row],[Total capital £ ask (£)]]/#REF!</f>
        <v>#REF!</v>
      </c>
      <c r="B30" s="86" t="s">
        <v>425</v>
      </c>
      <c r="C30" s="87" t="s">
        <v>426</v>
      </c>
      <c r="D30" s="87" t="s">
        <v>163</v>
      </c>
      <c r="E30" s="87" t="s">
        <v>427</v>
      </c>
      <c r="F30" s="87" t="s">
        <v>137</v>
      </c>
      <c r="G30" s="87" t="s">
        <v>428</v>
      </c>
      <c r="H30" s="87" t="s">
        <v>429</v>
      </c>
      <c r="I30" s="87">
        <v>25</v>
      </c>
      <c r="J30" s="177">
        <v>6500000</v>
      </c>
      <c r="K30" s="87" t="s">
        <v>156</v>
      </c>
      <c r="L30" s="87" t="s">
        <v>99</v>
      </c>
      <c r="M30" s="87"/>
      <c r="N30" s="87" t="s">
        <v>99</v>
      </c>
      <c r="O30" s="87" t="s">
        <v>431</v>
      </c>
      <c r="P30" s="87"/>
      <c r="Q30" s="87"/>
      <c r="R30" s="87" t="s">
        <v>432</v>
      </c>
      <c r="S30" s="87" t="s">
        <v>433</v>
      </c>
      <c r="T30" s="87"/>
      <c r="U30" s="87" t="s">
        <v>432</v>
      </c>
      <c r="V30" s="87" t="s">
        <v>433</v>
      </c>
      <c r="W30" s="87"/>
      <c r="X30" s="87"/>
      <c r="Y30" s="87" t="s">
        <v>430</v>
      </c>
      <c r="Z30" s="87" t="s">
        <v>434</v>
      </c>
      <c r="AA30" s="87" t="s">
        <v>435</v>
      </c>
      <c r="AB30" s="87"/>
      <c r="AC30" s="87"/>
      <c r="AD30" s="87"/>
      <c r="AE30" s="87" t="s">
        <v>430</v>
      </c>
      <c r="AF30" s="87"/>
      <c r="AG30" s="87" t="s">
        <v>436</v>
      </c>
      <c r="AH30" s="87" t="s">
        <v>437</v>
      </c>
      <c r="AI30" s="87" t="s">
        <v>99</v>
      </c>
      <c r="AJ30" s="87"/>
      <c r="AK30" s="87" t="s">
        <v>99</v>
      </c>
      <c r="AL30" s="87"/>
      <c r="AM30" s="87"/>
      <c r="AN30" s="87"/>
      <c r="AO30" s="87"/>
      <c r="AP30" s="124" t="s">
        <v>438</v>
      </c>
      <c r="AQ30" s="87">
        <v>60</v>
      </c>
      <c r="AR30" s="87"/>
      <c r="AS30" s="87"/>
      <c r="AT30" s="87">
        <v>537</v>
      </c>
      <c r="AU30" s="87"/>
      <c r="AV30" s="87"/>
      <c r="AW30" s="87">
        <v>250</v>
      </c>
      <c r="AX30" s="87"/>
      <c r="AY30" s="87">
        <v>2.1800000000000002</v>
      </c>
      <c r="AZ30" s="87"/>
      <c r="BA30" s="87"/>
      <c r="BB30" s="87"/>
      <c r="BC30" s="87"/>
      <c r="BD30" s="114"/>
      <c r="BE30" s="69" t="s">
        <v>151</v>
      </c>
      <c r="BF30" s="33"/>
      <c r="BG30" s="33"/>
      <c r="BH30" s="33"/>
      <c r="BI30" s="33"/>
      <c r="BJ30" s="33"/>
      <c r="BK30" s="33"/>
      <c r="BL30" s="33"/>
      <c r="BM30" s="33"/>
      <c r="BN30" s="33"/>
      <c r="BO30" s="33"/>
      <c r="BP30" s="33"/>
    </row>
    <row r="31" spans="1:75" ht="211.5" customHeight="1" x14ac:dyDescent="0.35">
      <c r="A31" s="152" t="e">
        <f>Accelerated[[#This Row],[Total capital £ ask (£)]]/#REF!</f>
        <v>#REF!</v>
      </c>
      <c r="B31" s="83" t="s">
        <v>177</v>
      </c>
      <c r="C31" s="85" t="s">
        <v>165</v>
      </c>
      <c r="D31" s="85" t="s">
        <v>141</v>
      </c>
      <c r="E31" s="85" t="s">
        <v>178</v>
      </c>
      <c r="F31" s="85" t="s">
        <v>137</v>
      </c>
      <c r="G31" s="85" t="s">
        <v>167</v>
      </c>
      <c r="H31" s="85" t="s">
        <v>179</v>
      </c>
      <c r="I31" s="156" t="s">
        <v>1440</v>
      </c>
      <c r="J31" s="181">
        <v>1185000</v>
      </c>
      <c r="K31" s="113" t="s">
        <v>180</v>
      </c>
      <c r="L31" s="113" t="s">
        <v>137</v>
      </c>
      <c r="M31" s="113" t="s">
        <v>181</v>
      </c>
      <c r="N31" s="113" t="s">
        <v>137</v>
      </c>
      <c r="O31" s="113"/>
      <c r="P31" s="113">
        <v>200000</v>
      </c>
      <c r="Q31" s="113">
        <v>1000000</v>
      </c>
      <c r="R31" s="113">
        <v>10000</v>
      </c>
      <c r="S31" s="113">
        <v>805000</v>
      </c>
      <c r="T31" s="113"/>
      <c r="U31" s="113">
        <v>190000</v>
      </c>
      <c r="V31" s="113">
        <v>195000</v>
      </c>
      <c r="W31" s="113">
        <v>800000</v>
      </c>
      <c r="X31" s="113">
        <v>190000</v>
      </c>
      <c r="Y31" s="113">
        <v>995000</v>
      </c>
      <c r="Z31" s="113">
        <v>815000</v>
      </c>
      <c r="AA31" s="113"/>
      <c r="AB31" s="113"/>
      <c r="AC31" s="113"/>
      <c r="AD31" s="113"/>
      <c r="AE31" s="113"/>
      <c r="AF31" s="113"/>
      <c r="AG31" s="113"/>
      <c r="AH31" s="113">
        <f>J31+Z31+AA31+AB31+AC31+AD31+AE31</f>
        <v>2000000</v>
      </c>
      <c r="AI31" s="113" t="s">
        <v>99</v>
      </c>
      <c r="AJ31" s="113" t="s">
        <v>99</v>
      </c>
      <c r="AK31" s="113" t="s">
        <v>137</v>
      </c>
      <c r="AL31" s="113" t="s">
        <v>99</v>
      </c>
      <c r="AM31" s="113" t="s">
        <v>99</v>
      </c>
      <c r="AN31" s="113" t="s">
        <v>137</v>
      </c>
      <c r="AO31" s="113" t="s">
        <v>137</v>
      </c>
      <c r="AP31" s="109" t="s">
        <v>182</v>
      </c>
      <c r="AQ31" s="85">
        <v>10</v>
      </c>
      <c r="AR31" s="85">
        <v>25</v>
      </c>
      <c r="AS31" s="85">
        <v>15</v>
      </c>
      <c r="AT31" s="85">
        <v>0</v>
      </c>
      <c r="AU31" s="85">
        <v>75</v>
      </c>
      <c r="AV31" s="85">
        <v>75</v>
      </c>
      <c r="AW31" s="85">
        <v>500</v>
      </c>
      <c r="AX31" s="85"/>
      <c r="AY31" s="85">
        <v>1.35</v>
      </c>
      <c r="AZ31" s="85">
        <v>-957977</v>
      </c>
      <c r="BA31" s="85">
        <v>-957977</v>
      </c>
      <c r="BB31" s="85" t="s">
        <v>172</v>
      </c>
      <c r="BC31" s="85" t="s">
        <v>183</v>
      </c>
      <c r="BD31" s="108"/>
      <c r="BE31" s="69" t="s">
        <v>151</v>
      </c>
      <c r="BF31" s="33"/>
      <c r="BG31" s="33"/>
      <c r="BH31" s="33"/>
      <c r="BI31" s="33"/>
      <c r="BJ31" s="33"/>
      <c r="BK31" s="33"/>
      <c r="BL31" s="33"/>
      <c r="BM31" s="33"/>
      <c r="BN31" s="33"/>
      <c r="BO31" s="33"/>
      <c r="BP31" s="33"/>
    </row>
    <row r="32" spans="1:75" ht="150" customHeight="1" x14ac:dyDescent="0.35">
      <c r="A32" s="152" t="e">
        <f>Accelerated[[#This Row],[Total capital £ ask (£)]]/#REF!</f>
        <v>#REF!</v>
      </c>
      <c r="B32" s="86" t="s">
        <v>399</v>
      </c>
      <c r="C32" s="87" t="s">
        <v>147</v>
      </c>
      <c r="D32" s="87" t="s">
        <v>176</v>
      </c>
      <c r="E32" s="87" t="s">
        <v>400</v>
      </c>
      <c r="F32" s="87"/>
      <c r="G32" s="87" t="s">
        <v>401</v>
      </c>
      <c r="H32" s="87" t="s">
        <v>402</v>
      </c>
      <c r="I32" s="157" t="s">
        <v>1440</v>
      </c>
      <c r="J32" s="177">
        <v>1250000</v>
      </c>
      <c r="K32" s="87" t="s">
        <v>273</v>
      </c>
      <c r="L32" s="87" t="s">
        <v>137</v>
      </c>
      <c r="M32" s="87" t="s">
        <v>403</v>
      </c>
      <c r="N32" s="87" t="s">
        <v>99</v>
      </c>
      <c r="O32" s="87" t="s">
        <v>404</v>
      </c>
      <c r="P32" s="87">
        <v>1250</v>
      </c>
      <c r="Q32" s="87">
        <v>0</v>
      </c>
      <c r="R32" s="87">
        <v>900000</v>
      </c>
      <c r="S32" s="87"/>
      <c r="T32" s="87"/>
      <c r="U32" s="87"/>
      <c r="V32" s="87"/>
      <c r="W32" s="87"/>
      <c r="X32" s="87">
        <v>350000</v>
      </c>
      <c r="Y32" s="87">
        <v>0</v>
      </c>
      <c r="Z32" s="87">
        <v>0</v>
      </c>
      <c r="AA32" s="87">
        <v>0</v>
      </c>
      <c r="AB32" s="87">
        <v>0</v>
      </c>
      <c r="AC32" s="87">
        <v>0</v>
      </c>
      <c r="AD32" s="87"/>
      <c r="AE32" s="87"/>
      <c r="AF32" s="87" t="s">
        <v>137</v>
      </c>
      <c r="AG32" s="87">
        <v>0</v>
      </c>
      <c r="AH32" s="87">
        <v>1250</v>
      </c>
      <c r="AI32" s="87" t="s">
        <v>99</v>
      </c>
      <c r="AJ32" s="87"/>
      <c r="AK32" s="87"/>
      <c r="AL32" s="87"/>
      <c r="AM32" s="87" t="s">
        <v>99</v>
      </c>
      <c r="AN32" s="87"/>
      <c r="AO32" s="87"/>
      <c r="AP32" s="124" t="s">
        <v>405</v>
      </c>
      <c r="AQ32" s="129">
        <v>50</v>
      </c>
      <c r="AR32" s="87"/>
      <c r="AS32" s="87"/>
      <c r="AT32" s="87"/>
      <c r="AU32" s="87"/>
      <c r="AV32" s="87" t="s">
        <v>406</v>
      </c>
      <c r="AW32" s="87" t="s">
        <v>407</v>
      </c>
      <c r="AX32" s="87" t="s">
        <v>408</v>
      </c>
      <c r="AY32" s="87"/>
      <c r="AZ32" s="87"/>
      <c r="BA32" s="87"/>
      <c r="BB32" s="87"/>
      <c r="BC32" s="87"/>
      <c r="BD32" s="114"/>
      <c r="BE32" s="69" t="s">
        <v>151</v>
      </c>
      <c r="BF32" s="33"/>
      <c r="BG32" s="33"/>
      <c r="BH32" s="33"/>
      <c r="BI32" s="33"/>
      <c r="BJ32" s="33"/>
      <c r="BK32" s="33"/>
      <c r="BL32" s="33"/>
      <c r="BM32" s="33"/>
      <c r="BN32" s="33"/>
      <c r="BO32" s="33"/>
      <c r="BP32" s="33"/>
    </row>
    <row r="33" spans="1:76" ht="150" customHeight="1" x14ac:dyDescent="0.35">
      <c r="A33" s="152" t="e">
        <f>Accelerated[[#This Row],[Total capital £ ask (£)]]/#REF!</f>
        <v>#REF!</v>
      </c>
      <c r="B33" s="86" t="s">
        <v>248</v>
      </c>
      <c r="C33" s="87" t="s">
        <v>165</v>
      </c>
      <c r="D33" s="86" t="s">
        <v>152</v>
      </c>
      <c r="E33" s="87" t="s">
        <v>249</v>
      </c>
      <c r="F33" s="87"/>
      <c r="G33" s="87" t="s">
        <v>167</v>
      </c>
      <c r="H33" s="87" t="s">
        <v>250</v>
      </c>
      <c r="I33" s="155">
        <v>28</v>
      </c>
      <c r="J33" s="178">
        <v>276324</v>
      </c>
      <c r="K33" s="110" t="s">
        <v>195</v>
      </c>
      <c r="L33" s="110" t="s">
        <v>137</v>
      </c>
      <c r="M33" s="110" t="s">
        <v>251</v>
      </c>
      <c r="N33" s="110" t="s">
        <v>137</v>
      </c>
      <c r="O33" s="110" t="s">
        <v>252</v>
      </c>
      <c r="P33" s="110">
        <v>200000</v>
      </c>
      <c r="Q33" s="110">
        <v>1776324</v>
      </c>
      <c r="R33" s="110">
        <v>200000</v>
      </c>
      <c r="S33" s="110">
        <v>1500000</v>
      </c>
      <c r="T33" s="110">
        <v>1500000</v>
      </c>
      <c r="U33" s="110">
        <v>0</v>
      </c>
      <c r="V33" s="110">
        <v>276324</v>
      </c>
      <c r="W33" s="110">
        <v>-276324</v>
      </c>
      <c r="X33" s="110"/>
      <c r="Y33" s="110">
        <v>276324</v>
      </c>
      <c r="Z33" s="110">
        <v>3123676</v>
      </c>
      <c r="AA33" s="110"/>
      <c r="AB33" s="110"/>
      <c r="AC33" s="110"/>
      <c r="AD33" s="110"/>
      <c r="AE33" s="110"/>
      <c r="AF33" s="110"/>
      <c r="AG33" s="110"/>
      <c r="AH33" s="110">
        <f>J33+Z33+AA33+AB33+AC33+AD33+AE33</f>
        <v>3400000</v>
      </c>
      <c r="AI33" s="110" t="s">
        <v>99</v>
      </c>
      <c r="AJ33" s="110" t="s">
        <v>99</v>
      </c>
      <c r="AK33" s="110" t="s">
        <v>99</v>
      </c>
      <c r="AL33" s="110" t="s">
        <v>99</v>
      </c>
      <c r="AM33" s="110" t="s">
        <v>99</v>
      </c>
      <c r="AN33" s="110" t="s">
        <v>99</v>
      </c>
      <c r="AO33" s="110" t="s">
        <v>99</v>
      </c>
      <c r="AP33" s="124" t="s">
        <v>249</v>
      </c>
      <c r="AQ33" s="87">
        <v>0</v>
      </c>
      <c r="AR33" s="87">
        <v>41</v>
      </c>
      <c r="AS33" s="87">
        <v>0</v>
      </c>
      <c r="AT33" s="87">
        <v>10</v>
      </c>
      <c r="AU33" s="87">
        <v>155</v>
      </c>
      <c r="AV33" s="87">
        <v>340</v>
      </c>
      <c r="AW33" s="87">
        <v>0</v>
      </c>
      <c r="AX33" s="87"/>
      <c r="AY33" s="87">
        <v>2.1</v>
      </c>
      <c r="AZ33" s="87">
        <v>3356327</v>
      </c>
      <c r="BA33" s="87">
        <v>3356327</v>
      </c>
      <c r="BB33" s="87">
        <v>6983987</v>
      </c>
      <c r="BC33" s="87" t="s">
        <v>236</v>
      </c>
      <c r="BD33" s="114" t="s">
        <v>249</v>
      </c>
      <c r="BE33" s="69" t="s">
        <v>151</v>
      </c>
      <c r="BF33" s="33"/>
      <c r="BG33" s="33"/>
      <c r="BH33" s="33"/>
      <c r="BI33" s="33"/>
      <c r="BJ33" s="33"/>
      <c r="BK33" s="33"/>
      <c r="BL33" s="33"/>
      <c r="BM33" s="33"/>
      <c r="BN33" s="33"/>
      <c r="BO33" s="33"/>
      <c r="BP33" s="33"/>
    </row>
    <row r="34" spans="1:76" ht="150" customHeight="1" x14ac:dyDescent="0.35">
      <c r="A34" s="152" t="e">
        <f>Accelerated[[#This Row],[Total capital £ ask (£)]]/#REF!</f>
        <v>#REF!</v>
      </c>
      <c r="B34" s="86" t="s">
        <v>203</v>
      </c>
      <c r="C34" s="87" t="s">
        <v>165</v>
      </c>
      <c r="D34" s="86" t="s">
        <v>176</v>
      </c>
      <c r="E34" s="87" t="s">
        <v>204</v>
      </c>
      <c r="F34" s="87" t="s">
        <v>99</v>
      </c>
      <c r="G34" s="87" t="s">
        <v>167</v>
      </c>
      <c r="H34" s="87" t="s">
        <v>205</v>
      </c>
      <c r="I34" s="155">
        <v>29</v>
      </c>
      <c r="J34" s="178">
        <v>1654000</v>
      </c>
      <c r="K34" s="110" t="s">
        <v>195</v>
      </c>
      <c r="L34" s="110" t="s">
        <v>137</v>
      </c>
      <c r="M34" s="110" t="s">
        <v>206</v>
      </c>
      <c r="N34" s="110" t="s">
        <v>137</v>
      </c>
      <c r="O34" s="110" t="s">
        <v>207</v>
      </c>
      <c r="P34" s="110">
        <v>106000</v>
      </c>
      <c r="Q34" s="110">
        <v>3434000</v>
      </c>
      <c r="R34" s="110">
        <v>105870</v>
      </c>
      <c r="S34" s="110">
        <v>2214800.0000000005</v>
      </c>
      <c r="T34" s="110">
        <v>1365794</v>
      </c>
      <c r="U34" s="110">
        <f>P34-R34</f>
        <v>130</v>
      </c>
      <c r="V34" s="110">
        <f>Q34-S34</f>
        <v>1219199.9999999995</v>
      </c>
      <c r="W34" s="110">
        <v>434000</v>
      </c>
      <c r="X34" s="110">
        <v>0</v>
      </c>
      <c r="Y34" s="110">
        <v>1654000</v>
      </c>
      <c r="Z34" s="110">
        <v>3686000</v>
      </c>
      <c r="AA34" s="110">
        <v>0</v>
      </c>
      <c r="AB34" s="110"/>
      <c r="AC34" s="110"/>
      <c r="AD34" s="110"/>
      <c r="AE34" s="110"/>
      <c r="AF34" s="110"/>
      <c r="AG34" s="110"/>
      <c r="AH34" s="110">
        <f>J34+Z34+AA34+AB34+AC34+AD34+AE34</f>
        <v>5340000</v>
      </c>
      <c r="AI34" s="110" t="s">
        <v>99</v>
      </c>
      <c r="AJ34" s="110" t="s">
        <v>137</v>
      </c>
      <c r="AK34" s="110" t="s">
        <v>137</v>
      </c>
      <c r="AL34" s="110" t="s">
        <v>137</v>
      </c>
      <c r="AM34" s="110" t="s">
        <v>99</v>
      </c>
      <c r="AN34" s="110" t="s">
        <v>137</v>
      </c>
      <c r="AO34" s="110" t="s">
        <v>137</v>
      </c>
      <c r="AP34" s="124" t="s">
        <v>208</v>
      </c>
      <c r="AQ34" s="87">
        <v>15</v>
      </c>
      <c r="AR34" s="87">
        <v>15</v>
      </c>
      <c r="AS34" s="87">
        <v>0</v>
      </c>
      <c r="AT34" s="87"/>
      <c r="AU34" s="87">
        <v>0</v>
      </c>
      <c r="AV34" s="87"/>
      <c r="AW34" s="87">
        <v>24</v>
      </c>
      <c r="AX34" s="87"/>
      <c r="AY34" s="87" t="s">
        <v>172</v>
      </c>
      <c r="AZ34" s="87">
        <f>106000+((3434000*1.03)/1.035)+((1800000*1.03)/(1.035*1.035))</f>
        <v>5254139.4664986357</v>
      </c>
      <c r="BA34" s="87">
        <f>AZ34</f>
        <v>5254139.4664986357</v>
      </c>
      <c r="BB34" s="87" t="s">
        <v>172</v>
      </c>
      <c r="BC34" s="87" t="s">
        <v>209</v>
      </c>
      <c r="BD34" s="114" t="s">
        <v>210</v>
      </c>
      <c r="BE34" s="69" t="s">
        <v>151</v>
      </c>
      <c r="BF34" s="33"/>
      <c r="BG34" s="33"/>
      <c r="BH34" s="33"/>
      <c r="BI34" s="33"/>
      <c r="BJ34" s="33"/>
      <c r="BK34" s="33"/>
      <c r="BL34" s="33"/>
      <c r="BM34" s="33"/>
      <c r="BN34" s="33"/>
      <c r="BO34" s="33"/>
      <c r="BP34" s="33"/>
    </row>
    <row r="35" spans="1:76" ht="150" customHeight="1" x14ac:dyDescent="0.35">
      <c r="A35" s="152" t="e">
        <f>Accelerated[[#This Row],[Total capital £ ask (£)]]/#REF!</f>
        <v>#REF!</v>
      </c>
      <c r="B35" s="86" t="s">
        <v>1409</v>
      </c>
      <c r="C35" s="87"/>
      <c r="D35" s="87" t="s">
        <v>211</v>
      </c>
      <c r="E35" s="87" t="s">
        <v>1410</v>
      </c>
      <c r="F35" s="87" t="s">
        <v>137</v>
      </c>
      <c r="G35" s="87" t="s">
        <v>1411</v>
      </c>
      <c r="H35" s="87" t="s">
        <v>1412</v>
      </c>
      <c r="I35" s="87">
        <v>30</v>
      </c>
      <c r="J35" s="177">
        <v>570000</v>
      </c>
      <c r="K35" s="87" t="s">
        <v>156</v>
      </c>
      <c r="L35" s="87" t="s">
        <v>99</v>
      </c>
      <c r="M35" s="87"/>
      <c r="N35" s="87" t="s">
        <v>99</v>
      </c>
      <c r="O35" s="87" t="s">
        <v>137</v>
      </c>
      <c r="P35" s="87">
        <v>100000</v>
      </c>
      <c r="Q35" s="87">
        <v>470000</v>
      </c>
      <c r="R35" s="87"/>
      <c r="S35" s="87"/>
      <c r="T35" s="87"/>
      <c r="U35" s="87"/>
      <c r="V35" s="87"/>
      <c r="W35" s="87"/>
      <c r="X35" s="87">
        <v>100000</v>
      </c>
      <c r="Y35" s="87">
        <v>470000</v>
      </c>
      <c r="Z35" s="87"/>
      <c r="AA35" s="87"/>
      <c r="AB35" s="87"/>
      <c r="AC35" s="87"/>
      <c r="AD35" s="87"/>
      <c r="AE35" s="87"/>
      <c r="AF35" s="87"/>
      <c r="AG35" s="87"/>
      <c r="AH35" s="87">
        <f>J35+Z35+AA35+AB35+AC35+AD35+AE35</f>
        <v>570000</v>
      </c>
      <c r="AI35" s="87" t="s">
        <v>99</v>
      </c>
      <c r="AJ35" s="87" t="s">
        <v>137</v>
      </c>
      <c r="AK35" s="87" t="s">
        <v>99</v>
      </c>
      <c r="AL35" s="87" t="s">
        <v>99</v>
      </c>
      <c r="AM35" s="87" t="s">
        <v>99</v>
      </c>
      <c r="AN35" s="87"/>
      <c r="AO35" s="87"/>
      <c r="AP35" s="124" t="s">
        <v>1413</v>
      </c>
      <c r="AQ35" s="87">
        <v>20</v>
      </c>
      <c r="AR35" s="87">
        <v>2</v>
      </c>
      <c r="AS35" s="87"/>
      <c r="AT35" s="87">
        <v>244</v>
      </c>
      <c r="AU35" s="87">
        <v>25000</v>
      </c>
      <c r="AV35" s="87"/>
      <c r="AW35" s="87"/>
      <c r="AX35" s="87"/>
      <c r="AY35" s="87"/>
      <c r="AZ35" s="87"/>
      <c r="BA35" s="87"/>
      <c r="BB35" s="87"/>
      <c r="BC35" s="87"/>
      <c r="BD35" s="114"/>
      <c r="BE35" s="69" t="s">
        <v>151</v>
      </c>
      <c r="BF35" s="33"/>
      <c r="BG35" s="33"/>
      <c r="BH35" s="33"/>
      <c r="BI35" s="33"/>
      <c r="BJ35" s="33"/>
      <c r="BK35" s="33"/>
      <c r="BL35" s="33"/>
      <c r="BM35" s="33"/>
      <c r="BN35" s="33"/>
      <c r="BO35" s="33"/>
      <c r="BP35" s="33"/>
    </row>
    <row r="36" spans="1:76" ht="150" customHeight="1" x14ac:dyDescent="0.35">
      <c r="A36" s="152" t="e">
        <f>Accelerated[[#This Row],[Total capital £ ask (£)]]/#REF!</f>
        <v>#REF!</v>
      </c>
      <c r="B36" s="86" t="s">
        <v>332</v>
      </c>
      <c r="C36" s="87" t="s">
        <v>147</v>
      </c>
      <c r="D36" s="87" t="s">
        <v>141</v>
      </c>
      <c r="E36" s="87" t="s">
        <v>333</v>
      </c>
      <c r="F36" s="87" t="s">
        <v>99</v>
      </c>
      <c r="G36" s="87" t="s">
        <v>334</v>
      </c>
      <c r="H36" s="87" t="s">
        <v>335</v>
      </c>
      <c r="I36" s="87">
        <v>31</v>
      </c>
      <c r="J36" s="177">
        <v>1490000</v>
      </c>
      <c r="K36" s="87" t="s">
        <v>180</v>
      </c>
      <c r="L36" s="87" t="s">
        <v>99</v>
      </c>
      <c r="M36" s="87" t="s">
        <v>147</v>
      </c>
      <c r="N36" s="87" t="s">
        <v>99</v>
      </c>
      <c r="O36" s="87" t="s">
        <v>336</v>
      </c>
      <c r="P36" s="87">
        <v>1490000</v>
      </c>
      <c r="Q36" s="87">
        <v>0</v>
      </c>
      <c r="R36" s="87">
        <v>0</v>
      </c>
      <c r="S36" s="87">
        <v>0</v>
      </c>
      <c r="T36" s="87">
        <v>4057000</v>
      </c>
      <c r="U36" s="87">
        <v>4057000</v>
      </c>
      <c r="V36" s="87">
        <v>0</v>
      </c>
      <c r="W36" s="87">
        <v>0</v>
      </c>
      <c r="X36" s="87">
        <v>1490000</v>
      </c>
      <c r="Y36" s="87">
        <v>0</v>
      </c>
      <c r="Z36" s="87">
        <v>0</v>
      </c>
      <c r="AA36" s="87">
        <v>0</v>
      </c>
      <c r="AB36" s="87">
        <v>2567000</v>
      </c>
      <c r="AC36" s="87">
        <v>0</v>
      </c>
      <c r="AD36" s="87">
        <v>0</v>
      </c>
      <c r="AE36" s="87">
        <v>0</v>
      </c>
      <c r="AF36" s="87" t="s">
        <v>137</v>
      </c>
      <c r="AG36" s="87" t="s">
        <v>337</v>
      </c>
      <c r="AH36" s="87">
        <v>4057000</v>
      </c>
      <c r="AI36" s="87" t="s">
        <v>99</v>
      </c>
      <c r="AJ36" s="87" t="s">
        <v>99</v>
      </c>
      <c r="AK36" s="87" t="s">
        <v>99</v>
      </c>
      <c r="AL36" s="87" t="s">
        <v>137</v>
      </c>
      <c r="AM36" s="87" t="s">
        <v>99</v>
      </c>
      <c r="AN36" s="87" t="s">
        <v>99</v>
      </c>
      <c r="AO36" s="87" t="s">
        <v>137</v>
      </c>
      <c r="AP36" s="124" t="s">
        <v>338</v>
      </c>
      <c r="AQ36" s="87">
        <v>19</v>
      </c>
      <c r="AR36" s="87">
        <v>2</v>
      </c>
      <c r="AS36" s="87">
        <v>0</v>
      </c>
      <c r="AT36" s="87">
        <v>17</v>
      </c>
      <c r="AU36" s="87">
        <v>250</v>
      </c>
      <c r="AV36" s="87">
        <v>0</v>
      </c>
      <c r="AW36" s="87">
        <v>0</v>
      </c>
      <c r="AX36" s="87" t="s">
        <v>147</v>
      </c>
      <c r="AY36" s="87">
        <v>2.0499999999999998</v>
      </c>
      <c r="AZ36" s="87">
        <v>1437000</v>
      </c>
      <c r="BA36" s="87">
        <v>3915005</v>
      </c>
      <c r="BB36" s="87">
        <v>2949351</v>
      </c>
      <c r="BC36" s="87" t="s">
        <v>339</v>
      </c>
      <c r="BD36" s="114" t="s">
        <v>340</v>
      </c>
      <c r="BE36" s="69" t="s">
        <v>151</v>
      </c>
      <c r="BF36" s="33"/>
      <c r="BG36" s="33"/>
      <c r="BH36" s="33"/>
      <c r="BI36" s="33"/>
      <c r="BJ36" s="33"/>
      <c r="BK36" s="33"/>
      <c r="BL36" s="33"/>
      <c r="BM36" s="33"/>
      <c r="BN36" s="33"/>
      <c r="BO36" s="33"/>
      <c r="BP36" s="33"/>
    </row>
    <row r="37" spans="1:76" ht="150" customHeight="1" x14ac:dyDescent="0.35">
      <c r="A37" s="152" t="e">
        <f>Accelerated[[#This Row],[Total capital £ ask (£)]]/#REF!</f>
        <v>#REF!</v>
      </c>
      <c r="B37" s="86" t="s">
        <v>192</v>
      </c>
      <c r="C37" s="86" t="s">
        <v>165</v>
      </c>
      <c r="D37" s="86" t="s">
        <v>176</v>
      </c>
      <c r="E37" s="87" t="s">
        <v>193</v>
      </c>
      <c r="F37" s="87" t="s">
        <v>194</v>
      </c>
      <c r="G37" s="87" t="s">
        <v>167</v>
      </c>
      <c r="H37" s="87" t="s">
        <v>168</v>
      </c>
      <c r="I37" s="115">
        <v>32</v>
      </c>
      <c r="J37" s="177">
        <f>6537000-1500000-500000</f>
        <v>4537000</v>
      </c>
      <c r="K37" s="110" t="s">
        <v>195</v>
      </c>
      <c r="L37" s="110" t="s">
        <v>137</v>
      </c>
      <c r="M37" s="110" t="s">
        <v>196</v>
      </c>
      <c r="N37" s="110" t="s">
        <v>99</v>
      </c>
      <c r="O37" s="110" t="s">
        <v>197</v>
      </c>
      <c r="P37" s="110">
        <v>750000</v>
      </c>
      <c r="Q37" s="110">
        <f>6537000-750000</f>
        <v>5787000</v>
      </c>
      <c r="R37" s="110">
        <v>750000</v>
      </c>
      <c r="S37" s="110">
        <v>750000</v>
      </c>
      <c r="T37" s="110">
        <v>0</v>
      </c>
      <c r="U37" s="110">
        <f>R37-P37</f>
        <v>0</v>
      </c>
      <c r="V37" s="110">
        <f>Q37-S37</f>
        <v>5037000</v>
      </c>
      <c r="W37" s="110"/>
      <c r="X37" s="110">
        <v>0</v>
      </c>
      <c r="Y37" s="110">
        <f>4537000</f>
        <v>4537000</v>
      </c>
      <c r="Z37" s="110">
        <v>1500000</v>
      </c>
      <c r="AA37" s="110"/>
      <c r="AB37" s="110">
        <v>500000</v>
      </c>
      <c r="AC37" s="110">
        <v>0</v>
      </c>
      <c r="AD37" s="110">
        <v>0</v>
      </c>
      <c r="AE37" s="110"/>
      <c r="AF37" s="110"/>
      <c r="AG37" s="110"/>
      <c r="AH37" s="110">
        <f>J37+Z37+AA37+AB37+AC37+AD37+AE37</f>
        <v>6537000</v>
      </c>
      <c r="AI37" s="110" t="s">
        <v>137</v>
      </c>
      <c r="AJ37" s="110" t="s">
        <v>99</v>
      </c>
      <c r="AK37" s="110" t="s">
        <v>137</v>
      </c>
      <c r="AL37" s="110" t="s">
        <v>137</v>
      </c>
      <c r="AM37" s="110" t="s">
        <v>99</v>
      </c>
      <c r="AN37" s="110" t="s">
        <v>137</v>
      </c>
      <c r="AO37" s="110" t="s">
        <v>137</v>
      </c>
      <c r="AP37" s="124" t="s">
        <v>198</v>
      </c>
      <c r="AQ37" s="87">
        <v>0</v>
      </c>
      <c r="AR37" s="87">
        <v>20</v>
      </c>
      <c r="AS37" s="87">
        <v>0</v>
      </c>
      <c r="AT37" s="87">
        <v>0</v>
      </c>
      <c r="AU37" s="87">
        <v>0</v>
      </c>
      <c r="AV37" s="87">
        <v>1275</v>
      </c>
      <c r="AW37" s="87">
        <v>0</v>
      </c>
      <c r="AX37" s="87">
        <v>0</v>
      </c>
      <c r="AY37" s="87" t="s">
        <v>172</v>
      </c>
      <c r="AZ37" s="87">
        <f>750000+((6037000-500000)/1.035)</f>
        <v>6099758.4541062806</v>
      </c>
      <c r="BA37" s="87">
        <f>750000+(6037000/1.035)</f>
        <v>6582850.2415458942</v>
      </c>
      <c r="BB37" s="87" t="s">
        <v>172</v>
      </c>
      <c r="BC37" s="87" t="s">
        <v>199</v>
      </c>
      <c r="BD37" s="114" t="s">
        <v>200</v>
      </c>
      <c r="BE37" s="69" t="s">
        <v>151</v>
      </c>
      <c r="BF37" s="33"/>
      <c r="BG37" s="33"/>
      <c r="BH37" s="33"/>
      <c r="BI37" s="33"/>
      <c r="BJ37" s="33"/>
      <c r="BK37" s="33"/>
      <c r="BL37" s="33"/>
      <c r="BM37" s="33"/>
      <c r="BN37" s="33"/>
      <c r="BO37" s="33"/>
      <c r="BP37" s="33"/>
    </row>
    <row r="38" spans="1:76" ht="150" customHeight="1" x14ac:dyDescent="0.35">
      <c r="A38" s="152" t="e">
        <f>Accelerated[[#This Row],[Total capital £ ask (£)]]/#REF!</f>
        <v>#REF!</v>
      </c>
      <c r="B38" s="86" t="s">
        <v>357</v>
      </c>
      <c r="C38" s="87" t="s">
        <v>147</v>
      </c>
      <c r="D38" s="87" t="s">
        <v>237</v>
      </c>
      <c r="E38" s="87" t="s">
        <v>358</v>
      </c>
      <c r="F38" s="87" t="s">
        <v>359</v>
      </c>
      <c r="G38" s="87" t="s">
        <v>360</v>
      </c>
      <c r="H38" s="87" t="s">
        <v>361</v>
      </c>
      <c r="I38" s="157" t="s">
        <v>1441</v>
      </c>
      <c r="J38" s="177">
        <v>307800</v>
      </c>
      <c r="K38" s="87" t="s">
        <v>195</v>
      </c>
      <c r="L38" s="87" t="s">
        <v>137</v>
      </c>
      <c r="M38" s="87" t="s">
        <v>362</v>
      </c>
      <c r="N38" s="87" t="s">
        <v>99</v>
      </c>
      <c r="O38" s="87" t="s">
        <v>363</v>
      </c>
      <c r="P38" s="87">
        <v>200000</v>
      </c>
      <c r="Q38" s="87">
        <v>3200000</v>
      </c>
      <c r="R38" s="87">
        <v>200000</v>
      </c>
      <c r="S38" s="87">
        <v>2892200</v>
      </c>
      <c r="T38" s="87">
        <v>307800</v>
      </c>
      <c r="U38" s="87">
        <v>200000</v>
      </c>
      <c r="V38" s="87">
        <v>3200000</v>
      </c>
      <c r="W38" s="87">
        <v>0</v>
      </c>
      <c r="X38" s="87">
        <v>0</v>
      </c>
      <c r="Y38" s="87">
        <v>307800</v>
      </c>
      <c r="Z38" s="87" t="s">
        <v>364</v>
      </c>
      <c r="AA38" s="87">
        <v>0</v>
      </c>
      <c r="AB38" s="87">
        <v>0</v>
      </c>
      <c r="AC38" s="87">
        <v>0</v>
      </c>
      <c r="AD38" s="87">
        <v>0</v>
      </c>
      <c r="AE38" s="87">
        <v>0</v>
      </c>
      <c r="AF38" s="87" t="s">
        <v>99</v>
      </c>
      <c r="AG38" s="87" t="s">
        <v>147</v>
      </c>
      <c r="AH38" s="87">
        <v>3400000</v>
      </c>
      <c r="AI38" s="87" t="s">
        <v>99</v>
      </c>
      <c r="AJ38" s="87" t="s">
        <v>99</v>
      </c>
      <c r="AK38" s="87" t="s">
        <v>99</v>
      </c>
      <c r="AL38" s="87" t="s">
        <v>99</v>
      </c>
      <c r="AM38" s="87" t="s">
        <v>137</v>
      </c>
      <c r="AN38" s="87" t="s">
        <v>137</v>
      </c>
      <c r="AO38" s="87" t="s">
        <v>137</v>
      </c>
      <c r="AP38" s="124" t="s">
        <v>365</v>
      </c>
      <c r="AQ38" s="87">
        <v>15</v>
      </c>
      <c r="AR38" s="87">
        <v>0</v>
      </c>
      <c r="AS38" s="87">
        <v>0</v>
      </c>
      <c r="AT38" s="87" t="s">
        <v>366</v>
      </c>
      <c r="AU38" s="87">
        <v>0</v>
      </c>
      <c r="AV38" s="87">
        <v>0</v>
      </c>
      <c r="AW38" s="87">
        <v>0</v>
      </c>
      <c r="AX38" s="87" t="s">
        <v>367</v>
      </c>
      <c r="AY38" s="87" t="s">
        <v>305</v>
      </c>
      <c r="AZ38" s="87"/>
      <c r="BA38" s="87"/>
      <c r="BB38" s="87"/>
      <c r="BC38" s="87"/>
      <c r="BD38" s="114"/>
      <c r="BE38" s="69" t="s">
        <v>151</v>
      </c>
      <c r="BF38" s="33"/>
      <c r="BG38" s="33"/>
      <c r="BH38" s="33"/>
      <c r="BI38" s="33"/>
      <c r="BJ38" s="33"/>
      <c r="BK38" s="33"/>
      <c r="BL38" s="33"/>
      <c r="BM38" s="33"/>
      <c r="BN38" s="33"/>
      <c r="BO38" s="33"/>
      <c r="BP38" s="33"/>
    </row>
    <row r="39" spans="1:76" ht="150" customHeight="1" x14ac:dyDescent="0.35">
      <c r="A39" s="152" t="e">
        <f>Accelerated[[#This Row],[Total capital £ ask (£)]]/#REF!</f>
        <v>#REF!</v>
      </c>
      <c r="B39" s="86" t="s">
        <v>1420</v>
      </c>
      <c r="C39" s="87"/>
      <c r="D39" s="87" t="s">
        <v>222</v>
      </c>
      <c r="E39" s="87" t="s">
        <v>1421</v>
      </c>
      <c r="F39" s="87" t="s">
        <v>137</v>
      </c>
      <c r="G39" s="87" t="s">
        <v>1411</v>
      </c>
      <c r="H39" s="87" t="s">
        <v>1422</v>
      </c>
      <c r="I39" s="157" t="s">
        <v>1441</v>
      </c>
      <c r="J39" s="177">
        <v>980000</v>
      </c>
      <c r="K39" s="87" t="s">
        <v>156</v>
      </c>
      <c r="L39" s="87" t="s">
        <v>99</v>
      </c>
      <c r="M39" s="87"/>
      <c r="N39" s="87" t="s">
        <v>99</v>
      </c>
      <c r="O39" s="87" t="s">
        <v>1423</v>
      </c>
      <c r="P39" s="87"/>
      <c r="Q39" s="87">
        <v>980000</v>
      </c>
      <c r="R39" s="87"/>
      <c r="S39" s="87"/>
      <c r="T39" s="87"/>
      <c r="U39" s="87"/>
      <c r="V39" s="87"/>
      <c r="W39" s="87"/>
      <c r="X39" s="87"/>
      <c r="Y39" s="87"/>
      <c r="Z39" s="87"/>
      <c r="AA39" s="87"/>
      <c r="AB39" s="87"/>
      <c r="AC39" s="87"/>
      <c r="AD39" s="87"/>
      <c r="AE39" s="87"/>
      <c r="AF39" s="87"/>
      <c r="AG39" s="87"/>
      <c r="AH39" s="87">
        <f>J39+Z39+AA39+AB39+AC39+AD39+AE39</f>
        <v>980000</v>
      </c>
      <c r="AI39" s="87" t="s">
        <v>99</v>
      </c>
      <c r="AJ39" s="87" t="s">
        <v>99</v>
      </c>
      <c r="AK39" s="87" t="s">
        <v>137</v>
      </c>
      <c r="AL39" s="87" t="s">
        <v>137</v>
      </c>
      <c r="AM39" s="87" t="s">
        <v>137</v>
      </c>
      <c r="AN39" s="87" t="s">
        <v>99</v>
      </c>
      <c r="AO39" s="87" t="s">
        <v>137</v>
      </c>
      <c r="AP39" s="124" t="s">
        <v>1424</v>
      </c>
      <c r="AQ39" s="87"/>
      <c r="AR39" s="87">
        <v>5</v>
      </c>
      <c r="AS39" s="87">
        <v>10</v>
      </c>
      <c r="AT39" s="87">
        <v>96</v>
      </c>
      <c r="AU39" s="87"/>
      <c r="AV39" s="87"/>
      <c r="AW39" s="87"/>
      <c r="AX39" s="87"/>
      <c r="AY39" s="87"/>
      <c r="AZ39" s="87"/>
      <c r="BA39" s="87"/>
      <c r="BB39" s="87"/>
      <c r="BC39" s="87"/>
      <c r="BD39" s="114"/>
      <c r="BE39" s="69"/>
      <c r="BF39" s="33"/>
      <c r="BG39" s="33"/>
      <c r="BH39" s="33"/>
      <c r="BI39" s="33"/>
      <c r="BJ39" s="33"/>
      <c r="BK39" s="33"/>
      <c r="BL39" s="33"/>
      <c r="BM39" s="33"/>
      <c r="BN39" s="33"/>
      <c r="BO39" s="33"/>
      <c r="BP39" s="33"/>
    </row>
    <row r="40" spans="1:76" ht="150" customHeight="1" x14ac:dyDescent="0.35">
      <c r="A40" s="152" t="e">
        <f>Accelerated[[#This Row],[Total capital £ ask (£)]]/#REF!</f>
        <v>#REF!</v>
      </c>
      <c r="B40" s="86" t="s">
        <v>221</v>
      </c>
      <c r="C40" s="87" t="s">
        <v>165</v>
      </c>
      <c r="D40" s="86" t="s">
        <v>222</v>
      </c>
      <c r="E40" s="87" t="s">
        <v>223</v>
      </c>
      <c r="F40" s="87" t="s">
        <v>224</v>
      </c>
      <c r="G40" s="87" t="s">
        <v>167</v>
      </c>
      <c r="H40" s="87" t="s">
        <v>168</v>
      </c>
      <c r="I40" s="155">
        <v>35</v>
      </c>
      <c r="J40" s="178">
        <v>330000</v>
      </c>
      <c r="K40" s="110" t="s">
        <v>156</v>
      </c>
      <c r="L40" s="110" t="s">
        <v>137</v>
      </c>
      <c r="M40" s="110" t="s">
        <v>147</v>
      </c>
      <c r="N40" s="110" t="s">
        <v>99</v>
      </c>
      <c r="O40" s="110" t="s">
        <v>188</v>
      </c>
      <c r="P40" s="110">
        <v>330000</v>
      </c>
      <c r="Q40" s="110"/>
      <c r="R40" s="110">
        <v>330000</v>
      </c>
      <c r="S40" s="110"/>
      <c r="T40" s="110"/>
      <c r="U40" s="110">
        <v>330000</v>
      </c>
      <c r="V40" s="110"/>
      <c r="W40" s="110"/>
      <c r="X40" s="110">
        <v>330000</v>
      </c>
      <c r="Y40" s="110"/>
      <c r="Z40" s="110"/>
      <c r="AA40" s="110"/>
      <c r="AB40" s="110"/>
      <c r="AC40" s="110"/>
      <c r="AD40" s="110"/>
      <c r="AE40" s="110"/>
      <c r="AF40" s="110"/>
      <c r="AG40" s="110"/>
      <c r="AH40" s="110">
        <f>J40+Z40+AA40+AB40+AC40+AD40+AE40</f>
        <v>330000</v>
      </c>
      <c r="AI40" s="110" t="s">
        <v>215</v>
      </c>
      <c r="AJ40" s="110" t="s">
        <v>215</v>
      </c>
      <c r="AK40" s="110" t="s">
        <v>188</v>
      </c>
      <c r="AL40" s="110"/>
      <c r="AM40" s="110" t="s">
        <v>137</v>
      </c>
      <c r="AN40" s="110"/>
      <c r="AO40" s="110" t="s">
        <v>137</v>
      </c>
      <c r="AP40" s="124" t="s">
        <v>225</v>
      </c>
      <c r="AQ40" s="87">
        <v>2</v>
      </c>
      <c r="AR40" s="87">
        <v>2</v>
      </c>
      <c r="AS40" s="87">
        <v>2</v>
      </c>
      <c r="AT40" s="87"/>
      <c r="AU40" s="87"/>
      <c r="AV40" s="87"/>
      <c r="AW40" s="87"/>
      <c r="AX40" s="87" t="s">
        <v>226</v>
      </c>
      <c r="AY40" s="87">
        <v>1.52</v>
      </c>
      <c r="AZ40" s="87">
        <v>81261</v>
      </c>
      <c r="BA40" s="87">
        <f>AZ40+SUM(Z40:AG40)</f>
        <v>81261</v>
      </c>
      <c r="BB40" s="87" t="s">
        <v>172</v>
      </c>
      <c r="BC40" s="87" t="s">
        <v>227</v>
      </c>
      <c r="BD40" s="114" t="s">
        <v>228</v>
      </c>
      <c r="BE40" s="69"/>
      <c r="BF40" s="33"/>
      <c r="BG40" s="33"/>
      <c r="BH40" s="33"/>
      <c r="BI40" s="33"/>
      <c r="BJ40" s="33"/>
      <c r="BK40" s="33"/>
      <c r="BL40" s="33"/>
      <c r="BM40" s="33"/>
      <c r="BN40" s="33"/>
      <c r="BO40" s="33"/>
      <c r="BP40" s="33"/>
    </row>
    <row r="41" spans="1:76" s="34" customFormat="1" ht="150" customHeight="1" x14ac:dyDescent="0.35">
      <c r="A41" s="152" t="e">
        <f>Accelerated[[#This Row],[Total capital £ ask (£)]]/#REF!</f>
        <v>#REF!</v>
      </c>
      <c r="B41" s="127" t="s">
        <v>419</v>
      </c>
      <c r="C41" s="126"/>
      <c r="D41" s="126" t="s">
        <v>176</v>
      </c>
      <c r="E41" s="126" t="s">
        <v>420</v>
      </c>
      <c r="F41" s="126" t="s">
        <v>421</v>
      </c>
      <c r="G41" s="126" t="s">
        <v>422</v>
      </c>
      <c r="H41" s="126"/>
      <c r="I41" s="158" t="s">
        <v>1442</v>
      </c>
      <c r="J41" s="183">
        <v>499428</v>
      </c>
      <c r="K41" s="126" t="s">
        <v>156</v>
      </c>
      <c r="L41" s="126"/>
      <c r="M41" s="126"/>
      <c r="N41" s="126" t="s">
        <v>99</v>
      </c>
      <c r="O41" s="126"/>
      <c r="P41" s="126">
        <v>249714</v>
      </c>
      <c r="Q41" s="126">
        <v>249714</v>
      </c>
      <c r="R41" s="126">
        <v>398581</v>
      </c>
      <c r="S41" s="126">
        <v>100847</v>
      </c>
      <c r="T41" s="126">
        <v>0</v>
      </c>
      <c r="U41" s="126">
        <v>797162</v>
      </c>
      <c r="V41" s="126">
        <v>201694</v>
      </c>
      <c r="W41" s="126">
        <v>0</v>
      </c>
      <c r="X41" s="126">
        <v>398581</v>
      </c>
      <c r="Y41" s="126">
        <v>100847</v>
      </c>
      <c r="Z41" s="126">
        <v>0</v>
      </c>
      <c r="AA41" s="126">
        <v>499428</v>
      </c>
      <c r="AB41" s="126">
        <v>0</v>
      </c>
      <c r="AC41" s="126">
        <v>0</v>
      </c>
      <c r="AD41" s="126">
        <v>0</v>
      </c>
      <c r="AE41" s="126">
        <v>0</v>
      </c>
      <c r="AF41" s="126"/>
      <c r="AG41" s="126"/>
      <c r="AH41" s="126" t="e">
        <v>#VALUE!</v>
      </c>
      <c r="AI41" s="126" t="s">
        <v>137</v>
      </c>
      <c r="AJ41" s="126" t="s">
        <v>137</v>
      </c>
      <c r="AK41" s="126" t="s">
        <v>137</v>
      </c>
      <c r="AL41" s="126" t="s">
        <v>137</v>
      </c>
      <c r="AM41" s="126" t="s">
        <v>99</v>
      </c>
      <c r="AN41" s="126" t="s">
        <v>137</v>
      </c>
      <c r="AO41" s="126" t="s">
        <v>137</v>
      </c>
      <c r="AP41" s="137" t="s">
        <v>423</v>
      </c>
      <c r="AQ41" s="126">
        <v>0</v>
      </c>
      <c r="AR41" s="126">
        <v>0</v>
      </c>
      <c r="AS41" s="126">
        <v>0</v>
      </c>
      <c r="AT41" s="126">
        <v>0</v>
      </c>
      <c r="AU41" s="126">
        <v>0</v>
      </c>
      <c r="AV41" s="126">
        <v>0</v>
      </c>
      <c r="AW41" s="126">
        <v>400</v>
      </c>
      <c r="AX41" s="126" t="s">
        <v>424</v>
      </c>
      <c r="AY41" s="126"/>
      <c r="AZ41" s="126"/>
      <c r="BA41" s="126"/>
      <c r="BB41" s="126"/>
      <c r="BC41" s="126"/>
      <c r="BD41" s="138"/>
      <c r="BE41" s="69"/>
      <c r="BF41" s="154"/>
      <c r="BG41" s="154"/>
      <c r="BH41" s="154"/>
      <c r="BI41" s="154"/>
      <c r="BJ41" s="154"/>
      <c r="BK41" s="154"/>
      <c r="BL41" s="154"/>
      <c r="BM41" s="154"/>
      <c r="BN41" s="154"/>
      <c r="BO41" s="154"/>
      <c r="BP41" s="154"/>
    </row>
    <row r="42" spans="1:76" ht="150" customHeight="1" x14ac:dyDescent="0.35">
      <c r="A42" s="152" t="e">
        <f>Accelerated[[#This Row],[Total capital £ ask (£)]]/#REF!</f>
        <v>#REF!</v>
      </c>
      <c r="B42" s="86" t="s">
        <v>1414</v>
      </c>
      <c r="C42" s="87"/>
      <c r="D42" s="87" t="s">
        <v>222</v>
      </c>
      <c r="E42" s="87" t="s">
        <v>1415</v>
      </c>
      <c r="F42" s="87" t="s">
        <v>137</v>
      </c>
      <c r="G42" s="87" t="s">
        <v>1411</v>
      </c>
      <c r="H42" s="87" t="s">
        <v>1412</v>
      </c>
      <c r="I42" s="158" t="s">
        <v>1442</v>
      </c>
      <c r="J42" s="177">
        <v>80000</v>
      </c>
      <c r="K42" s="87" t="s">
        <v>156</v>
      </c>
      <c r="L42" s="87" t="s">
        <v>99</v>
      </c>
      <c r="M42" s="87"/>
      <c r="N42" s="87" t="s">
        <v>99</v>
      </c>
      <c r="O42" s="87" t="s">
        <v>137</v>
      </c>
      <c r="P42" s="87">
        <v>10000</v>
      </c>
      <c r="Q42" s="87">
        <v>70000</v>
      </c>
      <c r="R42" s="87"/>
      <c r="S42" s="87"/>
      <c r="T42" s="87"/>
      <c r="U42" s="87"/>
      <c r="V42" s="87"/>
      <c r="W42" s="87"/>
      <c r="X42" s="87">
        <v>10000</v>
      </c>
      <c r="Y42" s="87">
        <v>70000</v>
      </c>
      <c r="Z42" s="87"/>
      <c r="AA42" s="87"/>
      <c r="AB42" s="87"/>
      <c r="AC42" s="87"/>
      <c r="AD42" s="87"/>
      <c r="AE42" s="87"/>
      <c r="AF42" s="87"/>
      <c r="AG42" s="87"/>
      <c r="AH42" s="87">
        <f>J42+Z42+AA42+AB42+AC42+AD42+AE42</f>
        <v>80000</v>
      </c>
      <c r="AI42" s="87" t="s">
        <v>137</v>
      </c>
      <c r="AJ42" s="87" t="s">
        <v>99</v>
      </c>
      <c r="AK42" s="87" t="s">
        <v>99</v>
      </c>
      <c r="AL42" s="87" t="s">
        <v>99</v>
      </c>
      <c r="AM42" s="87"/>
      <c r="AN42" s="87"/>
      <c r="AO42" s="87"/>
      <c r="AP42" s="124" t="s">
        <v>1416</v>
      </c>
      <c r="AQ42" s="87"/>
      <c r="AR42" s="87"/>
      <c r="AS42" s="87"/>
      <c r="AT42" s="87">
        <v>244</v>
      </c>
      <c r="AU42" s="87">
        <v>25000</v>
      </c>
      <c r="AV42" s="87"/>
      <c r="AW42" s="87"/>
      <c r="AX42" s="87"/>
      <c r="AY42" s="87"/>
      <c r="AZ42" s="87"/>
      <c r="BA42" s="87"/>
      <c r="BB42" s="87"/>
      <c r="BC42" s="87"/>
      <c r="BD42" s="114"/>
      <c r="BE42" s="69"/>
      <c r="BF42" s="33"/>
      <c r="BG42" s="33"/>
      <c r="BH42" s="33"/>
      <c r="BI42" s="33"/>
      <c r="BJ42" s="33"/>
      <c r="BK42" s="33"/>
      <c r="BL42" s="33"/>
      <c r="BM42" s="33"/>
      <c r="BN42" s="33"/>
      <c r="BO42" s="33"/>
      <c r="BP42" s="33"/>
    </row>
    <row r="43" spans="1:76" ht="150" customHeight="1" x14ac:dyDescent="0.35">
      <c r="A43" s="152" t="e">
        <f>Accelerated[[#This Row],[Total capital £ ask (£)]]/#REF!</f>
        <v>#REF!</v>
      </c>
      <c r="B43" s="86" t="s">
        <v>1417</v>
      </c>
      <c r="C43" s="87"/>
      <c r="D43" s="87" t="s">
        <v>242</v>
      </c>
      <c r="E43" s="87" t="s">
        <v>1418</v>
      </c>
      <c r="F43" s="87" t="s">
        <v>137</v>
      </c>
      <c r="G43" s="87" t="s">
        <v>1411</v>
      </c>
      <c r="H43" s="87" t="s">
        <v>1412</v>
      </c>
      <c r="I43" s="158" t="s">
        <v>1442</v>
      </c>
      <c r="J43" s="177">
        <v>150000</v>
      </c>
      <c r="K43" s="87" t="s">
        <v>156</v>
      </c>
      <c r="L43" s="87" t="s">
        <v>137</v>
      </c>
      <c r="M43" s="87" t="s">
        <v>466</v>
      </c>
      <c r="N43" s="87" t="s">
        <v>99</v>
      </c>
      <c r="O43" s="87" t="s">
        <v>137</v>
      </c>
      <c r="P43" s="87">
        <v>75000</v>
      </c>
      <c r="Q43" s="87">
        <v>75000</v>
      </c>
      <c r="R43" s="87"/>
      <c r="S43" s="87"/>
      <c r="T43" s="87"/>
      <c r="U43" s="87"/>
      <c r="V43" s="87"/>
      <c r="W43" s="87"/>
      <c r="X43" s="87">
        <v>75000</v>
      </c>
      <c r="Y43" s="87">
        <v>75000</v>
      </c>
      <c r="Z43" s="87"/>
      <c r="AA43" s="87"/>
      <c r="AB43" s="87"/>
      <c r="AC43" s="87"/>
      <c r="AD43" s="87"/>
      <c r="AE43" s="87"/>
      <c r="AF43" s="87"/>
      <c r="AG43" s="87"/>
      <c r="AH43" s="87">
        <f>J43+Z43+AA43+AB43+AC43+AD43+AE43</f>
        <v>150000</v>
      </c>
      <c r="AI43" s="87" t="s">
        <v>137</v>
      </c>
      <c r="AJ43" s="87" t="s">
        <v>99</v>
      </c>
      <c r="AK43" s="87" t="s">
        <v>99</v>
      </c>
      <c r="AL43" s="87" t="s">
        <v>99</v>
      </c>
      <c r="AM43" s="87" t="s">
        <v>137</v>
      </c>
      <c r="AN43" s="87" t="s">
        <v>137</v>
      </c>
      <c r="AO43" s="87" t="s">
        <v>137</v>
      </c>
      <c r="AP43" s="124" t="s">
        <v>1419</v>
      </c>
      <c r="AQ43" s="87"/>
      <c r="AR43" s="87"/>
      <c r="AS43" s="87"/>
      <c r="AT43" s="87"/>
      <c r="AU43" s="87"/>
      <c r="AV43" s="87"/>
      <c r="AW43" s="87"/>
      <c r="AX43" s="87"/>
      <c r="AY43" s="87"/>
      <c r="AZ43" s="87"/>
      <c r="BA43" s="87"/>
      <c r="BB43" s="87"/>
      <c r="BC43" s="87"/>
      <c r="BD43" s="114"/>
      <c r="BE43" s="69"/>
      <c r="BF43" s="33"/>
      <c r="BG43" s="33"/>
      <c r="BH43" s="33"/>
      <c r="BI43" s="33"/>
      <c r="BJ43" s="33"/>
      <c r="BK43" s="33"/>
      <c r="BL43" s="33"/>
      <c r="BM43" s="33"/>
      <c r="BN43" s="33"/>
      <c r="BO43" s="33"/>
      <c r="BP43" s="33"/>
    </row>
    <row r="44" spans="1:76" ht="150" customHeight="1" x14ac:dyDescent="0.35">
      <c r="A44" s="152" t="e">
        <f>Accelerated[[#This Row],[Total capital £ ask (£)]]/#REF!</f>
        <v>#REF!</v>
      </c>
      <c r="B44" s="86" t="s">
        <v>1420</v>
      </c>
      <c r="C44" s="87"/>
      <c r="D44" s="87" t="s">
        <v>222</v>
      </c>
      <c r="E44" s="87" t="s">
        <v>1425</v>
      </c>
      <c r="F44" s="87" t="s">
        <v>137</v>
      </c>
      <c r="G44" s="87" t="s">
        <v>1411</v>
      </c>
      <c r="H44" s="87" t="s">
        <v>1422</v>
      </c>
      <c r="I44" s="158" t="s">
        <v>1442</v>
      </c>
      <c r="J44" s="177">
        <v>100000</v>
      </c>
      <c r="K44" s="87" t="s">
        <v>156</v>
      </c>
      <c r="L44" s="87" t="s">
        <v>99</v>
      </c>
      <c r="M44" s="87"/>
      <c r="N44" s="87" t="s">
        <v>99</v>
      </c>
      <c r="O44" s="87" t="s">
        <v>137</v>
      </c>
      <c r="P44" s="87"/>
      <c r="Q44" s="87">
        <v>10000</v>
      </c>
      <c r="R44" s="87"/>
      <c r="S44" s="87"/>
      <c r="T44" s="87"/>
      <c r="U44" s="87"/>
      <c r="V44" s="87"/>
      <c r="W44" s="87"/>
      <c r="X44" s="87"/>
      <c r="Y44" s="87"/>
      <c r="Z44" s="87"/>
      <c r="AA44" s="87"/>
      <c r="AB44" s="87">
        <v>130000</v>
      </c>
      <c r="AC44" s="87"/>
      <c r="AD44" s="87"/>
      <c r="AE44" s="87"/>
      <c r="AF44" s="87"/>
      <c r="AG44" s="87"/>
      <c r="AH44" s="87">
        <f>J44+Z44+AA44+AB44+AC44+AD44+AE44</f>
        <v>230000</v>
      </c>
      <c r="AI44" s="87" t="s">
        <v>99</v>
      </c>
      <c r="AJ44" s="87" t="s">
        <v>99</v>
      </c>
      <c r="AK44" s="87" t="s">
        <v>137</v>
      </c>
      <c r="AL44" s="87" t="s">
        <v>99</v>
      </c>
      <c r="AM44" s="87" t="s">
        <v>137</v>
      </c>
      <c r="AN44" s="87" t="s">
        <v>137</v>
      </c>
      <c r="AO44" s="87" t="s">
        <v>137</v>
      </c>
      <c r="AP44" s="124" t="s">
        <v>1426</v>
      </c>
      <c r="AQ44" s="87"/>
      <c r="AR44" s="87"/>
      <c r="AS44" s="87"/>
      <c r="AT44" s="87"/>
      <c r="AU44" s="87"/>
      <c r="AV44" s="87"/>
      <c r="AW44" s="87"/>
      <c r="AX44" s="87"/>
      <c r="AY44" s="87"/>
      <c r="AZ44" s="87"/>
      <c r="BA44" s="87"/>
      <c r="BB44" s="87"/>
      <c r="BC44" s="87"/>
      <c r="BD44" s="114"/>
      <c r="BE44" s="69"/>
      <c r="BF44" s="33"/>
      <c r="BG44" s="33"/>
      <c r="BH44" s="33"/>
      <c r="BI44" s="33"/>
      <c r="BJ44" s="33"/>
      <c r="BK44" s="33"/>
      <c r="BL44" s="33"/>
      <c r="BM44" s="33"/>
      <c r="BN44" s="33"/>
      <c r="BO44" s="33"/>
      <c r="BP44" s="33"/>
    </row>
    <row r="45" spans="1:76" ht="150" customHeight="1" thickBot="1" x14ac:dyDescent="0.4">
      <c r="A45" s="153" t="e">
        <f>Accelerated[[#This Row],[Total capital £ ask (£)]]/#REF!</f>
        <v>#REF!</v>
      </c>
      <c r="B45" s="116" t="s">
        <v>1427</v>
      </c>
      <c r="C45" s="88"/>
      <c r="D45" s="88" t="s">
        <v>163</v>
      </c>
      <c r="E45" s="88" t="s">
        <v>1428</v>
      </c>
      <c r="F45" s="88" t="s">
        <v>137</v>
      </c>
      <c r="G45" s="88" t="s">
        <v>1411</v>
      </c>
      <c r="H45" s="88" t="s">
        <v>1422</v>
      </c>
      <c r="I45" s="165" t="s">
        <v>1442</v>
      </c>
      <c r="J45" s="184">
        <v>4000000</v>
      </c>
      <c r="K45" s="88" t="s">
        <v>156</v>
      </c>
      <c r="L45" s="88" t="s">
        <v>99</v>
      </c>
      <c r="M45" s="88"/>
      <c r="N45" s="88" t="s">
        <v>99</v>
      </c>
      <c r="O45" s="88" t="s">
        <v>1429</v>
      </c>
      <c r="P45" s="88"/>
      <c r="Q45" s="88">
        <v>4000000</v>
      </c>
      <c r="R45" s="88"/>
      <c r="S45" s="88">
        <v>4000000</v>
      </c>
      <c r="T45" s="88">
        <v>4000000</v>
      </c>
      <c r="U45" s="88"/>
      <c r="V45" s="88">
        <v>8000000</v>
      </c>
      <c r="W45" s="88"/>
      <c r="X45" s="88"/>
      <c r="Y45" s="88">
        <v>4000000</v>
      </c>
      <c r="Z45" s="88"/>
      <c r="AA45" s="88"/>
      <c r="AB45" s="88">
        <v>4000000</v>
      </c>
      <c r="AC45" s="88"/>
      <c r="AD45" s="88"/>
      <c r="AE45" s="88"/>
      <c r="AF45" s="88"/>
      <c r="AG45" s="88"/>
      <c r="AH45" s="88">
        <v>8000000</v>
      </c>
      <c r="AI45" s="88" t="s">
        <v>99</v>
      </c>
      <c r="AJ45" s="88" t="s">
        <v>137</v>
      </c>
      <c r="AK45" s="88" t="s">
        <v>137</v>
      </c>
      <c r="AL45" s="88" t="s">
        <v>99</v>
      </c>
      <c r="AM45" s="88" t="s">
        <v>137</v>
      </c>
      <c r="AN45" s="88" t="s">
        <v>137</v>
      </c>
      <c r="AO45" s="88" t="s">
        <v>137</v>
      </c>
      <c r="AP45" s="125" t="s">
        <v>1430</v>
      </c>
      <c r="AQ45" s="88"/>
      <c r="AR45" s="88"/>
      <c r="AS45" s="88"/>
      <c r="AT45" s="88"/>
      <c r="AU45" s="88"/>
      <c r="AV45" s="88"/>
      <c r="AW45" s="88"/>
      <c r="AX45" s="88"/>
      <c r="AY45" s="88"/>
      <c r="AZ45" s="88"/>
      <c r="BA45" s="88"/>
      <c r="BB45" s="88"/>
      <c r="BC45" s="88"/>
      <c r="BD45" s="117"/>
      <c r="BE45" s="69" t="s">
        <v>151</v>
      </c>
      <c r="BF45" s="33"/>
      <c r="BG45" s="33"/>
      <c r="BH45" s="33"/>
      <c r="BI45" s="33"/>
      <c r="BJ45" s="33"/>
      <c r="BK45" s="33"/>
      <c r="BL45" s="33"/>
      <c r="BM45" s="33"/>
      <c r="BN45" s="33"/>
      <c r="BO45" s="33"/>
      <c r="BP45" s="33"/>
    </row>
    <row r="46" spans="1:76" ht="15" thickTop="1" x14ac:dyDescent="0.35">
      <c r="A46" s="153" t="e">
        <f>Accelerated[[#This Row],[Total capital £ ask (£)]]/#REF!</f>
        <v>#REF!</v>
      </c>
      <c r="B46" s="166" t="s">
        <v>1443</v>
      </c>
      <c r="C46" s="130"/>
      <c r="D46" s="130"/>
      <c r="E46" s="130"/>
      <c r="F46" s="130"/>
      <c r="G46" s="130"/>
      <c r="H46" s="130"/>
      <c r="I46" s="130"/>
      <c r="J46" s="185">
        <f>SUM(J6:J45)</f>
        <v>85415044.950000003</v>
      </c>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2"/>
      <c r="AQ46" s="130"/>
      <c r="AR46" s="130"/>
      <c r="AS46" s="130"/>
      <c r="AT46" s="130"/>
      <c r="AU46" s="130"/>
      <c r="AV46" s="130"/>
      <c r="AW46" s="130"/>
      <c r="AX46" s="130"/>
      <c r="AY46" s="130"/>
      <c r="AZ46" s="130"/>
      <c r="BA46" s="130"/>
      <c r="BB46" s="130"/>
      <c r="BC46" s="130"/>
      <c r="BD46" s="133"/>
      <c r="BE46" s="69"/>
      <c r="BF46" s="33"/>
      <c r="BG46" s="33"/>
      <c r="BH46" s="33"/>
      <c r="BI46" s="33"/>
      <c r="BJ46" s="33"/>
      <c r="BK46" s="33"/>
      <c r="BL46" s="33"/>
      <c r="BM46" s="33"/>
      <c r="BN46" s="33"/>
      <c r="BO46" s="33"/>
      <c r="BP46" s="33"/>
      <c r="BQ46" s="33"/>
      <c r="BR46" s="33"/>
      <c r="BS46" s="33"/>
      <c r="BT46" s="33"/>
      <c r="BU46" s="33"/>
      <c r="BV46" s="33"/>
      <c r="BW46" s="33"/>
      <c r="BX46" s="33"/>
    </row>
    <row r="47" spans="1:76" x14ac:dyDescent="0.35">
      <c r="A47" s="43"/>
      <c r="B47" s="40"/>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69" t="s">
        <v>151</v>
      </c>
      <c r="BF47" s="33"/>
      <c r="BG47" s="33"/>
      <c r="BH47" s="33"/>
      <c r="BI47" s="33"/>
      <c r="BJ47" s="33"/>
      <c r="BK47" s="33"/>
      <c r="BL47" s="33"/>
      <c r="BM47" s="33"/>
      <c r="BN47" s="33"/>
      <c r="BO47" s="33"/>
      <c r="BP47" s="33"/>
      <c r="BQ47" s="33"/>
      <c r="BR47" s="33"/>
      <c r="BS47" s="33"/>
      <c r="BT47" s="33"/>
      <c r="BU47" s="33"/>
      <c r="BV47" s="33"/>
      <c r="BW47" s="33"/>
      <c r="BX47" s="33"/>
    </row>
    <row r="48" spans="1:76" x14ac:dyDescent="0.35">
      <c r="A48" s="43"/>
      <c r="B48" s="40"/>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69" t="s">
        <v>151</v>
      </c>
      <c r="BF48" s="33"/>
      <c r="BG48" s="33"/>
      <c r="BH48" s="33"/>
      <c r="BI48" s="33"/>
      <c r="BJ48" s="33"/>
      <c r="BK48" s="33"/>
      <c r="BL48" s="33"/>
      <c r="BM48" s="33"/>
      <c r="BN48" s="33"/>
      <c r="BO48" s="33"/>
      <c r="BP48" s="33"/>
      <c r="BQ48" s="33"/>
      <c r="BR48" s="33"/>
      <c r="BS48" s="33"/>
      <c r="BT48" s="33"/>
      <c r="BU48" s="33"/>
      <c r="BV48" s="33"/>
      <c r="BW48" s="33"/>
      <c r="BX48" s="33"/>
    </row>
    <row r="49" spans="1:76" x14ac:dyDescent="0.35">
      <c r="A49" s="119"/>
      <c r="B49" s="40"/>
      <c r="C49" s="33"/>
      <c r="D49" s="33"/>
      <c r="E49" s="33"/>
      <c r="F49" s="33"/>
      <c r="G49" s="33"/>
      <c r="H49" s="33"/>
      <c r="I49" s="33"/>
      <c r="J49" s="119"/>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69" t="s">
        <v>151</v>
      </c>
      <c r="BF49" s="33"/>
      <c r="BG49" s="33"/>
      <c r="BH49" s="33"/>
      <c r="BI49" s="33"/>
      <c r="BJ49" s="33"/>
      <c r="BK49" s="33"/>
      <c r="BL49" s="33"/>
      <c r="BM49" s="33"/>
      <c r="BN49" s="33"/>
      <c r="BO49" s="33"/>
      <c r="BP49" s="33"/>
      <c r="BQ49" s="33"/>
      <c r="BR49" s="33"/>
      <c r="BS49" s="33"/>
      <c r="BT49" s="33"/>
      <c r="BU49" s="33"/>
      <c r="BV49" s="33"/>
      <c r="BW49" s="33"/>
      <c r="BX49" s="33"/>
    </row>
    <row r="50" spans="1:76" x14ac:dyDescent="0.35">
      <c r="A50" s="119"/>
      <c r="B50" s="40"/>
      <c r="C50" s="33"/>
      <c r="D50" s="33"/>
      <c r="E50" s="33"/>
      <c r="F50" s="33"/>
      <c r="G50" s="33"/>
      <c r="H50" s="33"/>
      <c r="I50" s="33"/>
      <c r="J50" s="119"/>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69" t="s">
        <v>151</v>
      </c>
      <c r="BF50" s="33"/>
      <c r="BG50" s="33"/>
      <c r="BH50" s="33"/>
      <c r="BI50" s="33"/>
      <c r="BJ50" s="33"/>
      <c r="BK50" s="33"/>
      <c r="BL50" s="33"/>
      <c r="BM50" s="33"/>
      <c r="BN50" s="33"/>
      <c r="BO50" s="33"/>
      <c r="BP50" s="33"/>
      <c r="BQ50" s="33"/>
      <c r="BR50" s="33"/>
      <c r="BS50" s="33"/>
      <c r="BT50" s="33"/>
      <c r="BU50" s="33"/>
      <c r="BV50" s="33"/>
      <c r="BW50" s="33"/>
      <c r="BX50" s="33"/>
    </row>
    <row r="51" spans="1:76" x14ac:dyDescent="0.35">
      <c r="A51" s="119"/>
      <c r="B51" s="40"/>
      <c r="C51" s="33"/>
      <c r="D51" s="33"/>
      <c r="E51" s="33"/>
      <c r="F51" s="33"/>
      <c r="G51" s="33"/>
      <c r="H51" s="33"/>
      <c r="I51" s="33"/>
      <c r="J51" s="119"/>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69" t="s">
        <v>151</v>
      </c>
      <c r="BF51" s="33"/>
      <c r="BG51" s="33"/>
      <c r="BH51" s="33"/>
      <c r="BI51" s="33"/>
      <c r="BJ51" s="33"/>
      <c r="BK51" s="33"/>
      <c r="BL51" s="33"/>
      <c r="BM51" s="33"/>
      <c r="BN51" s="33"/>
      <c r="BO51" s="33"/>
      <c r="BP51" s="33"/>
      <c r="BQ51" s="33"/>
      <c r="BR51" s="33"/>
      <c r="BS51" s="33"/>
      <c r="BT51" s="33"/>
      <c r="BU51" s="33"/>
      <c r="BV51" s="33"/>
      <c r="BW51" s="33"/>
      <c r="BX51" s="33"/>
    </row>
    <row r="52" spans="1:76" x14ac:dyDescent="0.35">
      <c r="A52" s="119"/>
      <c r="B52" s="40"/>
      <c r="C52" s="33"/>
      <c r="D52" s="33"/>
      <c r="E52" s="33"/>
      <c r="F52" s="33"/>
      <c r="G52" s="33"/>
      <c r="H52" s="33"/>
      <c r="I52" s="33"/>
      <c r="J52" s="119"/>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69" t="s">
        <v>151</v>
      </c>
      <c r="BF52" s="33"/>
      <c r="BG52" s="33"/>
      <c r="BH52" s="33"/>
      <c r="BI52" s="33"/>
      <c r="BJ52" s="33"/>
      <c r="BK52" s="33"/>
      <c r="BL52" s="33"/>
      <c r="BM52" s="33"/>
      <c r="BN52" s="33"/>
      <c r="BO52" s="33"/>
      <c r="BP52" s="33"/>
      <c r="BQ52" s="33"/>
      <c r="BR52" s="33"/>
      <c r="BS52" s="33"/>
      <c r="BT52" s="33"/>
      <c r="BU52" s="33"/>
      <c r="BV52" s="33"/>
      <c r="BW52" s="33"/>
      <c r="BX52" s="33"/>
    </row>
    <row r="53" spans="1:76" x14ac:dyDescent="0.35">
      <c r="A53" s="119"/>
      <c r="B53" s="40"/>
      <c r="C53" s="33"/>
      <c r="D53" s="33"/>
      <c r="E53" s="33"/>
      <c r="F53" s="33"/>
      <c r="G53" s="33"/>
      <c r="H53" s="33"/>
      <c r="I53" s="33"/>
      <c r="J53" s="119"/>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69" t="s">
        <v>151</v>
      </c>
      <c r="BF53" s="33"/>
      <c r="BG53" s="33"/>
      <c r="BH53" s="33"/>
      <c r="BI53" s="33"/>
      <c r="BJ53" s="33"/>
      <c r="BK53" s="33"/>
      <c r="BL53" s="33"/>
      <c r="BM53" s="33"/>
      <c r="BN53" s="33"/>
      <c r="BO53" s="33"/>
      <c r="BP53" s="33"/>
      <c r="BQ53" s="33"/>
      <c r="BR53" s="33"/>
      <c r="BS53" s="33"/>
      <c r="BT53" s="33"/>
      <c r="BU53" s="33"/>
      <c r="BV53" s="33"/>
      <c r="BW53" s="33"/>
      <c r="BX53" s="33"/>
    </row>
    <row r="54" spans="1:76" x14ac:dyDescent="0.35">
      <c r="A54" s="119"/>
      <c r="B54" s="40"/>
      <c r="C54" s="33"/>
      <c r="D54" s="33"/>
      <c r="E54" s="33"/>
      <c r="F54" s="33"/>
      <c r="G54" s="33"/>
      <c r="H54" s="33"/>
      <c r="I54" s="33"/>
      <c r="J54" s="119"/>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69" t="s">
        <v>151</v>
      </c>
      <c r="BF54" s="33"/>
      <c r="BG54" s="33"/>
      <c r="BH54" s="33"/>
      <c r="BI54" s="33"/>
      <c r="BJ54" s="33"/>
      <c r="BK54" s="33"/>
      <c r="BL54" s="33"/>
      <c r="BM54" s="33"/>
      <c r="BN54" s="33"/>
      <c r="BO54" s="33"/>
      <c r="BP54" s="33"/>
      <c r="BQ54" s="33"/>
      <c r="BR54" s="33"/>
      <c r="BS54" s="33"/>
      <c r="BT54" s="33"/>
      <c r="BU54" s="33"/>
      <c r="BV54" s="33"/>
      <c r="BW54" s="33"/>
      <c r="BX54" s="33"/>
    </row>
    <row r="55" spans="1:76" x14ac:dyDescent="0.35">
      <c r="A55" s="120"/>
      <c r="B55" s="40"/>
      <c r="C55" s="33"/>
      <c r="D55" s="33"/>
      <c r="E55" s="33"/>
      <c r="F55" s="33"/>
      <c r="G55" s="33"/>
      <c r="H55" s="33"/>
      <c r="I55" s="33"/>
      <c r="J55" s="120"/>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69" t="s">
        <v>151</v>
      </c>
      <c r="BF55" s="33"/>
      <c r="BG55" s="33"/>
      <c r="BH55" s="33"/>
      <c r="BI55" s="33"/>
      <c r="BJ55" s="33"/>
      <c r="BK55" s="33"/>
      <c r="BL55" s="33"/>
      <c r="BM55" s="33"/>
      <c r="BN55" s="33"/>
      <c r="BO55" s="33"/>
      <c r="BP55" s="33"/>
      <c r="BQ55" s="33"/>
      <c r="BR55" s="33"/>
      <c r="BS55" s="33"/>
      <c r="BT55" s="33"/>
      <c r="BU55" s="33"/>
      <c r="BV55" s="33"/>
      <c r="BW55" s="33"/>
      <c r="BX55" s="33"/>
    </row>
    <row r="56" spans="1:76" x14ac:dyDescent="0.35">
      <c r="A56" s="43"/>
      <c r="B56" s="40"/>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69" t="s">
        <v>151</v>
      </c>
      <c r="BF56" s="33"/>
      <c r="BG56" s="33"/>
      <c r="BH56" s="33"/>
      <c r="BI56" s="33"/>
      <c r="BJ56" s="33"/>
      <c r="BK56" s="33"/>
      <c r="BL56" s="33"/>
      <c r="BM56" s="33"/>
      <c r="BN56" s="33"/>
      <c r="BO56" s="33"/>
      <c r="BP56" s="33"/>
      <c r="BQ56" s="33"/>
      <c r="BR56" s="33"/>
      <c r="BS56" s="33"/>
      <c r="BT56" s="33"/>
      <c r="BU56" s="33"/>
      <c r="BV56" s="33"/>
      <c r="BW56" s="33"/>
      <c r="BX56" s="33"/>
    </row>
    <row r="57" spans="1:76" x14ac:dyDescent="0.35">
      <c r="A57" s="43"/>
      <c r="B57" s="40"/>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69" t="s">
        <v>151</v>
      </c>
      <c r="BF57" s="33"/>
      <c r="BG57" s="33"/>
      <c r="BH57" s="33"/>
      <c r="BI57" s="33"/>
      <c r="BJ57" s="33"/>
      <c r="BK57" s="33"/>
      <c r="BL57" s="33"/>
      <c r="BM57" s="33"/>
      <c r="BN57" s="33"/>
      <c r="BO57" s="33"/>
      <c r="BP57" s="33"/>
      <c r="BQ57" s="33"/>
      <c r="BR57" s="33"/>
      <c r="BS57" s="33"/>
      <c r="BT57" s="33"/>
      <c r="BU57" s="33"/>
      <c r="BV57" s="33"/>
      <c r="BW57" s="33"/>
      <c r="BX57" s="33"/>
    </row>
    <row r="58" spans="1:76" x14ac:dyDescent="0.35">
      <c r="A58" s="43"/>
      <c r="B58" s="40"/>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69" t="s">
        <v>151</v>
      </c>
      <c r="BF58" s="33"/>
      <c r="BG58" s="33"/>
      <c r="BH58" s="33"/>
      <c r="BI58" s="33"/>
      <c r="BJ58" s="33"/>
      <c r="BK58" s="33"/>
      <c r="BL58" s="33"/>
      <c r="BM58" s="33"/>
      <c r="BN58" s="33"/>
      <c r="BO58" s="33"/>
      <c r="BP58" s="33"/>
      <c r="BQ58" s="33"/>
      <c r="BR58" s="33"/>
      <c r="BS58" s="33"/>
      <c r="BT58" s="33"/>
      <c r="BU58" s="33"/>
      <c r="BV58" s="33"/>
      <c r="BW58" s="33"/>
      <c r="BX58" s="33"/>
    </row>
    <row r="59" spans="1:76" x14ac:dyDescent="0.35">
      <c r="A59" s="43"/>
      <c r="B59" s="40"/>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69" t="s">
        <v>151</v>
      </c>
      <c r="BF59" s="33"/>
      <c r="BG59" s="33"/>
      <c r="BH59" s="33"/>
      <c r="BI59" s="33"/>
      <c r="BJ59" s="33"/>
      <c r="BK59" s="33"/>
      <c r="BL59" s="33"/>
      <c r="BM59" s="33"/>
      <c r="BN59" s="33"/>
      <c r="BO59" s="33"/>
      <c r="BP59" s="33"/>
      <c r="BQ59" s="33"/>
      <c r="BR59" s="33"/>
      <c r="BS59" s="33"/>
      <c r="BT59" s="33"/>
      <c r="BU59" s="33"/>
      <c r="BV59" s="33"/>
      <c r="BW59" s="33"/>
      <c r="BX59" s="33"/>
    </row>
    <row r="60" spans="1:76" x14ac:dyDescent="0.35">
      <c r="A60" s="43"/>
      <c r="B60" s="40"/>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69" t="s">
        <v>151</v>
      </c>
      <c r="BF60" s="33"/>
      <c r="BG60" s="33"/>
      <c r="BH60" s="33"/>
      <c r="BI60" s="33"/>
      <c r="BJ60" s="33"/>
      <c r="BK60" s="33"/>
      <c r="BL60" s="33"/>
      <c r="BM60" s="33"/>
      <c r="BN60" s="33"/>
      <c r="BO60" s="33"/>
      <c r="BP60" s="33"/>
      <c r="BQ60" s="33"/>
      <c r="BR60" s="33"/>
      <c r="BS60" s="33"/>
      <c r="BT60" s="33"/>
      <c r="BU60" s="33"/>
      <c r="BV60" s="33"/>
      <c r="BW60" s="33"/>
      <c r="BX60" s="33"/>
    </row>
    <row r="61" spans="1:76" x14ac:dyDescent="0.35">
      <c r="A61" s="43"/>
      <c r="B61" s="40"/>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69" t="s">
        <v>151</v>
      </c>
      <c r="BF61" s="33"/>
      <c r="BG61" s="33"/>
      <c r="BH61" s="33"/>
      <c r="BI61" s="33"/>
      <c r="BJ61" s="33"/>
      <c r="BK61" s="33"/>
      <c r="BL61" s="33"/>
      <c r="BM61" s="33"/>
      <c r="BN61" s="33"/>
      <c r="BO61" s="33"/>
      <c r="BP61" s="33"/>
      <c r="BQ61" s="33"/>
      <c r="BR61" s="33"/>
      <c r="BS61" s="33"/>
      <c r="BT61" s="33"/>
      <c r="BU61" s="33"/>
      <c r="BV61" s="33"/>
      <c r="BW61" s="33"/>
      <c r="BX61" s="33"/>
    </row>
    <row r="62" spans="1:76" x14ac:dyDescent="0.35">
      <c r="A62" s="43"/>
      <c r="B62" s="40"/>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69" t="s">
        <v>151</v>
      </c>
      <c r="BF62" s="33"/>
      <c r="BG62" s="33"/>
      <c r="BH62" s="33"/>
      <c r="BI62" s="33"/>
      <c r="BJ62" s="33"/>
      <c r="BK62" s="33"/>
      <c r="BL62" s="33"/>
      <c r="BM62" s="33"/>
      <c r="BN62" s="33"/>
      <c r="BO62" s="33"/>
      <c r="BP62" s="33"/>
      <c r="BQ62" s="33"/>
      <c r="BR62" s="33"/>
      <c r="BS62" s="33"/>
      <c r="BT62" s="33"/>
      <c r="BU62" s="33"/>
      <c r="BV62" s="33"/>
      <c r="BW62" s="33"/>
      <c r="BX62" s="33"/>
    </row>
    <row r="63" spans="1:76" x14ac:dyDescent="0.35">
      <c r="A63" s="43"/>
      <c r="B63" s="40"/>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69" t="s">
        <v>151</v>
      </c>
      <c r="BF63" s="33"/>
      <c r="BG63" s="33"/>
      <c r="BH63" s="33"/>
      <c r="BI63" s="33"/>
      <c r="BJ63" s="33"/>
      <c r="BK63" s="33"/>
      <c r="BL63" s="33"/>
      <c r="BM63" s="33"/>
      <c r="BN63" s="33"/>
      <c r="BO63" s="33"/>
      <c r="BP63" s="33"/>
      <c r="BQ63" s="33"/>
      <c r="BR63" s="33"/>
      <c r="BS63" s="33"/>
      <c r="BT63" s="33"/>
      <c r="BU63" s="33"/>
      <c r="BV63" s="33"/>
      <c r="BW63" s="33"/>
      <c r="BX63" s="33"/>
    </row>
    <row r="64" spans="1:76" x14ac:dyDescent="0.35">
      <c r="A64" s="43"/>
      <c r="B64" s="40"/>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69" t="s">
        <v>151</v>
      </c>
      <c r="BF64" s="33"/>
      <c r="BG64" s="33"/>
      <c r="BH64" s="33"/>
      <c r="BI64" s="33"/>
      <c r="BJ64" s="33"/>
      <c r="BK64" s="33"/>
      <c r="BL64" s="33"/>
      <c r="BM64" s="33"/>
      <c r="BN64" s="33"/>
      <c r="BO64" s="33"/>
      <c r="BP64" s="33"/>
      <c r="BQ64" s="33"/>
      <c r="BR64" s="33"/>
      <c r="BS64" s="33"/>
      <c r="BT64" s="33"/>
      <c r="BU64" s="33"/>
      <c r="BV64" s="33"/>
      <c r="BW64" s="33"/>
      <c r="BX64" s="33"/>
    </row>
    <row r="65" spans="1:76" x14ac:dyDescent="0.35">
      <c r="A65" s="43"/>
      <c r="B65" s="40"/>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69" t="s">
        <v>151</v>
      </c>
      <c r="BF65" s="33"/>
      <c r="BG65" s="33"/>
      <c r="BH65" s="33"/>
      <c r="BI65" s="33"/>
      <c r="BJ65" s="33"/>
      <c r="BK65" s="33"/>
      <c r="BL65" s="33"/>
      <c r="BM65" s="33"/>
      <c r="BN65" s="33"/>
      <c r="BO65" s="33"/>
      <c r="BP65" s="33"/>
      <c r="BQ65" s="33"/>
      <c r="BR65" s="33"/>
      <c r="BS65" s="33"/>
      <c r="BT65" s="33"/>
      <c r="BU65" s="33"/>
      <c r="BV65" s="33"/>
      <c r="BW65" s="33"/>
      <c r="BX65" s="33"/>
    </row>
    <row r="66" spans="1:76" x14ac:dyDescent="0.35">
      <c r="A66" s="43"/>
      <c r="B66" s="40"/>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69" t="s">
        <v>151</v>
      </c>
      <c r="BF66" s="33"/>
      <c r="BG66" s="33"/>
      <c r="BH66" s="33"/>
      <c r="BI66" s="33"/>
      <c r="BJ66" s="33"/>
      <c r="BK66" s="33"/>
      <c r="BL66" s="33"/>
      <c r="BM66" s="33"/>
      <c r="BN66" s="33"/>
      <c r="BO66" s="33"/>
      <c r="BP66" s="33"/>
      <c r="BQ66" s="33"/>
      <c r="BR66" s="33"/>
      <c r="BS66" s="33"/>
      <c r="BT66" s="33"/>
      <c r="BU66" s="33"/>
      <c r="BV66" s="33"/>
      <c r="BW66" s="33"/>
      <c r="BX66" s="33"/>
    </row>
    <row r="67" spans="1:76" x14ac:dyDescent="0.35">
      <c r="A67" s="43"/>
      <c r="B67" s="40"/>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69" t="s">
        <v>151</v>
      </c>
      <c r="BF67" s="33"/>
      <c r="BG67" s="33"/>
      <c r="BH67" s="33"/>
      <c r="BI67" s="33"/>
      <c r="BJ67" s="33"/>
      <c r="BK67" s="33"/>
      <c r="BL67" s="33"/>
      <c r="BM67" s="33"/>
      <c r="BN67" s="33"/>
      <c r="BO67" s="33"/>
      <c r="BP67" s="33"/>
      <c r="BQ67" s="33"/>
      <c r="BR67" s="33"/>
      <c r="BS67" s="33"/>
      <c r="BT67" s="33"/>
      <c r="BU67" s="33"/>
      <c r="BV67" s="33"/>
      <c r="BW67" s="33"/>
      <c r="BX67" s="33"/>
    </row>
    <row r="68" spans="1:76" x14ac:dyDescent="0.35">
      <c r="A68" s="43"/>
      <c r="B68" s="40"/>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69" t="s">
        <v>151</v>
      </c>
      <c r="BF68" s="33"/>
      <c r="BG68" s="33"/>
      <c r="BH68" s="33"/>
      <c r="BI68" s="33"/>
      <c r="BJ68" s="33"/>
      <c r="BK68" s="33"/>
      <c r="BL68" s="33"/>
      <c r="BM68" s="33"/>
      <c r="BN68" s="33"/>
      <c r="BO68" s="33"/>
      <c r="BP68" s="33"/>
      <c r="BQ68" s="33"/>
      <c r="BR68" s="33"/>
      <c r="BS68" s="33"/>
      <c r="BT68" s="33"/>
      <c r="BU68" s="33"/>
      <c r="BV68" s="33"/>
      <c r="BW68" s="33"/>
      <c r="BX68" s="33"/>
    </row>
    <row r="69" spans="1:76" x14ac:dyDescent="0.35">
      <c r="A69" s="43"/>
      <c r="B69" s="40"/>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69" t="s">
        <v>151</v>
      </c>
      <c r="BF69" s="33"/>
      <c r="BG69" s="33"/>
      <c r="BH69" s="33"/>
      <c r="BI69" s="33"/>
      <c r="BJ69" s="33"/>
      <c r="BK69" s="33"/>
      <c r="BL69" s="33"/>
      <c r="BM69" s="33"/>
      <c r="BN69" s="33"/>
      <c r="BO69" s="33"/>
      <c r="BP69" s="33"/>
      <c r="BQ69" s="33"/>
      <c r="BR69" s="33"/>
      <c r="BS69" s="33"/>
      <c r="BT69" s="33"/>
      <c r="BU69" s="33"/>
      <c r="BV69" s="33"/>
      <c r="BW69" s="33"/>
      <c r="BX69" s="33"/>
    </row>
    <row r="70" spans="1:76" x14ac:dyDescent="0.35">
      <c r="A70" s="43"/>
      <c r="B70" s="40"/>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69" t="s">
        <v>151</v>
      </c>
      <c r="BF70" s="33"/>
      <c r="BG70" s="33"/>
      <c r="BH70" s="33"/>
      <c r="BI70" s="33"/>
      <c r="BJ70" s="33"/>
      <c r="BK70" s="33"/>
      <c r="BL70" s="33"/>
      <c r="BM70" s="33"/>
      <c r="BN70" s="33"/>
      <c r="BO70" s="33"/>
      <c r="BP70" s="33"/>
      <c r="BQ70" s="33"/>
      <c r="BR70" s="33"/>
      <c r="BS70" s="33"/>
      <c r="BT70" s="33"/>
      <c r="BU70" s="33"/>
      <c r="BV70" s="33"/>
      <c r="BW70" s="33"/>
      <c r="BX70" s="33"/>
    </row>
    <row r="71" spans="1:76" x14ac:dyDescent="0.35">
      <c r="A71" s="43"/>
      <c r="B71" s="40"/>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69" t="s">
        <v>151</v>
      </c>
      <c r="BF71" s="33"/>
      <c r="BG71" s="33"/>
      <c r="BH71" s="33"/>
      <c r="BI71" s="33"/>
      <c r="BJ71" s="33"/>
      <c r="BK71" s="33"/>
      <c r="BL71" s="33"/>
      <c r="BM71" s="33"/>
      <c r="BN71" s="33"/>
      <c r="BO71" s="33"/>
      <c r="BP71" s="33"/>
      <c r="BQ71" s="33"/>
      <c r="BR71" s="33"/>
      <c r="BS71" s="33"/>
      <c r="BT71" s="33"/>
      <c r="BU71" s="33"/>
      <c r="BV71" s="33"/>
      <c r="BW71" s="33"/>
      <c r="BX71" s="33"/>
    </row>
    <row r="72" spans="1:76" x14ac:dyDescent="0.35">
      <c r="A72" s="43"/>
      <c r="B72" s="40"/>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69" t="s">
        <v>151</v>
      </c>
      <c r="BF72" s="33"/>
      <c r="BG72" s="33"/>
      <c r="BH72" s="33"/>
      <c r="BI72" s="33"/>
      <c r="BJ72" s="33"/>
      <c r="BK72" s="33"/>
      <c r="BL72" s="33"/>
      <c r="BM72" s="33"/>
      <c r="BN72" s="33"/>
      <c r="BO72" s="33"/>
      <c r="BP72" s="33"/>
      <c r="BQ72" s="33"/>
      <c r="BR72" s="33"/>
      <c r="BS72" s="33"/>
      <c r="BT72" s="33"/>
      <c r="BU72" s="33"/>
      <c r="BV72" s="33"/>
      <c r="BW72" s="33"/>
      <c r="BX72" s="33"/>
    </row>
    <row r="73" spans="1:76" x14ac:dyDescent="0.35">
      <c r="A73" s="43"/>
      <c r="B73" s="40"/>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69" t="s">
        <v>151</v>
      </c>
      <c r="BF73" s="33"/>
      <c r="BG73" s="33"/>
      <c r="BH73" s="33"/>
      <c r="BI73" s="33"/>
      <c r="BJ73" s="33"/>
      <c r="BK73" s="33"/>
      <c r="BL73" s="33"/>
      <c r="BM73" s="33"/>
      <c r="BN73" s="33"/>
      <c r="BO73" s="33"/>
      <c r="BP73" s="33"/>
      <c r="BQ73" s="33"/>
      <c r="BR73" s="33"/>
      <c r="BS73" s="33"/>
      <c r="BT73" s="33"/>
      <c r="BU73" s="33"/>
      <c r="BV73" s="33"/>
      <c r="BW73" s="33"/>
      <c r="BX73" s="33"/>
    </row>
    <row r="74" spans="1:76" x14ac:dyDescent="0.35">
      <c r="A74" s="43"/>
      <c r="B74" s="40"/>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69" t="s">
        <v>151</v>
      </c>
      <c r="BF74" s="33"/>
      <c r="BG74" s="33"/>
      <c r="BH74" s="33"/>
      <c r="BI74" s="33"/>
      <c r="BJ74" s="33"/>
      <c r="BK74" s="33"/>
      <c r="BL74" s="33"/>
      <c r="BM74" s="33"/>
      <c r="BN74" s="33"/>
      <c r="BO74" s="33"/>
      <c r="BP74" s="33"/>
      <c r="BQ74" s="33"/>
      <c r="BR74" s="33"/>
      <c r="BS74" s="33"/>
      <c r="BT74" s="33"/>
      <c r="BU74" s="33"/>
      <c r="BV74" s="33"/>
      <c r="BW74" s="33"/>
      <c r="BX74" s="33"/>
    </row>
    <row r="75" spans="1:76" x14ac:dyDescent="0.35">
      <c r="A75" s="43"/>
      <c r="B75" s="40"/>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69" t="s">
        <v>151</v>
      </c>
      <c r="BF75" s="33"/>
      <c r="BG75" s="33"/>
      <c r="BH75" s="33"/>
      <c r="BI75" s="33"/>
      <c r="BJ75" s="33"/>
      <c r="BK75" s="33"/>
      <c r="BL75" s="33"/>
      <c r="BM75" s="33"/>
      <c r="BN75" s="33"/>
      <c r="BO75" s="33"/>
      <c r="BP75" s="33"/>
      <c r="BQ75" s="33"/>
      <c r="BR75" s="33"/>
      <c r="BS75" s="33"/>
      <c r="BT75" s="33"/>
      <c r="BU75" s="33"/>
      <c r="BV75" s="33"/>
      <c r="BW75" s="33"/>
      <c r="BX75" s="33"/>
    </row>
    <row r="76" spans="1:76" x14ac:dyDescent="0.35">
      <c r="A76" s="43"/>
      <c r="B76" s="40"/>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69" t="s">
        <v>151</v>
      </c>
      <c r="BF76" s="33"/>
      <c r="BG76" s="33"/>
      <c r="BH76" s="33"/>
      <c r="BI76" s="33"/>
      <c r="BJ76" s="33"/>
      <c r="BK76" s="33"/>
      <c r="BL76" s="33"/>
      <c r="BM76" s="33"/>
      <c r="BN76" s="33"/>
      <c r="BO76" s="33"/>
      <c r="BP76" s="33"/>
      <c r="BQ76" s="33"/>
      <c r="BR76" s="33"/>
      <c r="BS76" s="33"/>
      <c r="BT76" s="33"/>
      <c r="BU76" s="33"/>
      <c r="BV76" s="33"/>
      <c r="BW76" s="33"/>
      <c r="BX76" s="33"/>
    </row>
    <row r="77" spans="1:76" x14ac:dyDescent="0.35">
      <c r="A77" s="43"/>
      <c r="B77" s="40"/>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69" t="s">
        <v>151</v>
      </c>
      <c r="BF77" s="33"/>
      <c r="BG77" s="33"/>
      <c r="BH77" s="33"/>
      <c r="BI77" s="33"/>
      <c r="BJ77" s="33"/>
      <c r="BK77" s="33"/>
      <c r="BL77" s="33"/>
      <c r="BM77" s="33"/>
      <c r="BN77" s="33"/>
      <c r="BO77" s="33"/>
      <c r="BP77" s="33"/>
      <c r="BQ77" s="33"/>
      <c r="BR77" s="33"/>
      <c r="BS77" s="33"/>
      <c r="BT77" s="33"/>
      <c r="BU77" s="33"/>
      <c r="BV77" s="33"/>
      <c r="BW77" s="33"/>
      <c r="BX77" s="33"/>
    </row>
    <row r="78" spans="1:76" x14ac:dyDescent="0.35">
      <c r="A78" s="43"/>
      <c r="B78" s="40"/>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69" t="s">
        <v>151</v>
      </c>
      <c r="BF78" s="33"/>
      <c r="BG78" s="33"/>
      <c r="BH78" s="33"/>
      <c r="BI78" s="33"/>
      <c r="BJ78" s="33"/>
      <c r="BK78" s="33"/>
      <c r="BL78" s="33"/>
      <c r="BM78" s="33"/>
      <c r="BN78" s="33"/>
      <c r="BO78" s="33"/>
      <c r="BP78" s="33"/>
      <c r="BQ78" s="33"/>
      <c r="BR78" s="33"/>
      <c r="BS78" s="33"/>
      <c r="BT78" s="33"/>
      <c r="BU78" s="33"/>
      <c r="BV78" s="33"/>
      <c r="BW78" s="33"/>
      <c r="BX78" s="33"/>
    </row>
    <row r="79" spans="1:76" x14ac:dyDescent="0.35">
      <c r="A79" s="43"/>
      <c r="B79" s="40"/>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69" t="s">
        <v>151</v>
      </c>
      <c r="BF79" s="33"/>
      <c r="BG79" s="33"/>
      <c r="BH79" s="33"/>
      <c r="BI79" s="33"/>
      <c r="BJ79" s="33"/>
      <c r="BK79" s="33"/>
      <c r="BL79" s="33"/>
      <c r="BM79" s="33"/>
      <c r="BN79" s="33"/>
      <c r="BO79" s="33"/>
      <c r="BP79" s="33"/>
      <c r="BQ79" s="33"/>
      <c r="BR79" s="33"/>
      <c r="BS79" s="33"/>
      <c r="BT79" s="33"/>
      <c r="BU79" s="33"/>
      <c r="BV79" s="33"/>
      <c r="BW79" s="33"/>
      <c r="BX79" s="33"/>
    </row>
    <row r="80" spans="1:76" x14ac:dyDescent="0.35">
      <c r="A80" s="43"/>
      <c r="B80" s="40"/>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69" t="s">
        <v>151</v>
      </c>
      <c r="BF80" s="33"/>
      <c r="BG80" s="33"/>
      <c r="BH80" s="33"/>
      <c r="BI80" s="33"/>
      <c r="BJ80" s="33"/>
      <c r="BK80" s="33"/>
      <c r="BL80" s="33"/>
      <c r="BM80" s="33"/>
      <c r="BN80" s="33"/>
      <c r="BO80" s="33"/>
      <c r="BP80" s="33"/>
      <c r="BQ80" s="33"/>
      <c r="BR80" s="33"/>
      <c r="BS80" s="33"/>
      <c r="BT80" s="33"/>
      <c r="BU80" s="33"/>
      <c r="BV80" s="33"/>
      <c r="BW80" s="33"/>
      <c r="BX80" s="33"/>
    </row>
    <row r="81" spans="1:76" x14ac:dyDescent="0.35">
      <c r="A81" s="43"/>
      <c r="B81" s="40"/>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69" t="s">
        <v>151</v>
      </c>
      <c r="BF81" s="33"/>
      <c r="BG81" s="33"/>
      <c r="BH81" s="33"/>
      <c r="BI81" s="33"/>
      <c r="BJ81" s="33"/>
      <c r="BK81" s="33"/>
      <c r="BL81" s="33"/>
      <c r="BM81" s="33"/>
      <c r="BN81" s="33"/>
      <c r="BO81" s="33"/>
      <c r="BP81" s="33"/>
      <c r="BQ81" s="33"/>
      <c r="BR81" s="33"/>
      <c r="BS81" s="33"/>
      <c r="BT81" s="33"/>
      <c r="BU81" s="33"/>
      <c r="BV81" s="33"/>
      <c r="BW81" s="33"/>
      <c r="BX81" s="33"/>
    </row>
    <row r="82" spans="1:76" x14ac:dyDescent="0.35">
      <c r="A82" s="43"/>
      <c r="B82" s="40"/>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69" t="s">
        <v>151</v>
      </c>
      <c r="BF82" s="33"/>
      <c r="BG82" s="33"/>
      <c r="BH82" s="33"/>
      <c r="BI82" s="33"/>
      <c r="BJ82" s="33"/>
      <c r="BK82" s="33"/>
      <c r="BL82" s="33"/>
      <c r="BM82" s="33"/>
      <c r="BN82" s="33"/>
      <c r="BO82" s="33"/>
      <c r="BP82" s="33"/>
      <c r="BQ82" s="33"/>
      <c r="BR82" s="33"/>
      <c r="BS82" s="33"/>
      <c r="BT82" s="33"/>
      <c r="BU82" s="33"/>
      <c r="BV82" s="33"/>
      <c r="BW82" s="33"/>
      <c r="BX82" s="33"/>
    </row>
    <row r="83" spans="1:76" x14ac:dyDescent="0.35">
      <c r="A83" s="43"/>
      <c r="B83" s="40"/>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69" t="s">
        <v>151</v>
      </c>
      <c r="BF83" s="33"/>
      <c r="BG83" s="33"/>
      <c r="BH83" s="33"/>
      <c r="BI83" s="33"/>
      <c r="BJ83" s="33"/>
      <c r="BK83" s="33"/>
      <c r="BL83" s="33"/>
      <c r="BM83" s="33"/>
      <c r="BN83" s="33"/>
      <c r="BO83" s="33"/>
      <c r="BP83" s="33"/>
      <c r="BQ83" s="33"/>
      <c r="BR83" s="33"/>
      <c r="BS83" s="33"/>
      <c r="BT83" s="33"/>
      <c r="BU83" s="33"/>
      <c r="BV83" s="33"/>
      <c r="BW83" s="33"/>
      <c r="BX83" s="33"/>
    </row>
    <row r="84" spans="1:76" x14ac:dyDescent="0.35">
      <c r="A84" s="43"/>
      <c r="B84" s="40"/>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69" t="s">
        <v>151</v>
      </c>
      <c r="BF84" s="33"/>
      <c r="BG84" s="33"/>
      <c r="BH84" s="33"/>
      <c r="BI84" s="33"/>
      <c r="BJ84" s="33"/>
      <c r="BK84" s="33"/>
      <c r="BL84" s="33"/>
      <c r="BM84" s="33"/>
      <c r="BN84" s="33"/>
      <c r="BO84" s="33"/>
      <c r="BP84" s="33"/>
      <c r="BQ84" s="33"/>
      <c r="BR84" s="33"/>
      <c r="BS84" s="33"/>
      <c r="BT84" s="33"/>
      <c r="BU84" s="33"/>
      <c r="BV84" s="33"/>
      <c r="BW84" s="33"/>
      <c r="BX84" s="33"/>
    </row>
    <row r="85" spans="1:76" x14ac:dyDescent="0.35">
      <c r="A85" s="43"/>
      <c r="B85" s="40"/>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69" t="s">
        <v>151</v>
      </c>
      <c r="BF85" s="33"/>
      <c r="BG85" s="33"/>
      <c r="BH85" s="33"/>
      <c r="BI85" s="33"/>
      <c r="BJ85" s="33"/>
      <c r="BK85" s="33"/>
      <c r="BL85" s="33"/>
      <c r="BM85" s="33"/>
      <c r="BN85" s="33"/>
      <c r="BO85" s="33"/>
      <c r="BP85" s="33"/>
      <c r="BQ85" s="33"/>
      <c r="BR85" s="33"/>
      <c r="BS85" s="33"/>
      <c r="BT85" s="33"/>
      <c r="BU85" s="33"/>
      <c r="BV85" s="33"/>
      <c r="BW85" s="33"/>
      <c r="BX85" s="33"/>
    </row>
    <row r="86" spans="1:76" x14ac:dyDescent="0.35">
      <c r="A86" s="43"/>
      <c r="B86" s="40"/>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69" t="s">
        <v>151</v>
      </c>
      <c r="BF86" s="33"/>
      <c r="BG86" s="33"/>
      <c r="BH86" s="33"/>
      <c r="BI86" s="33"/>
      <c r="BJ86" s="33"/>
      <c r="BK86" s="33"/>
      <c r="BL86" s="33"/>
      <c r="BM86" s="33"/>
      <c r="BN86" s="33"/>
      <c r="BO86" s="33"/>
      <c r="BP86" s="33"/>
      <c r="BQ86" s="33"/>
      <c r="BR86" s="33"/>
      <c r="BS86" s="33"/>
      <c r="BT86" s="33"/>
      <c r="BU86" s="33"/>
      <c r="BV86" s="33"/>
      <c r="BW86" s="33"/>
      <c r="BX86" s="33"/>
    </row>
    <row r="87" spans="1:76" x14ac:dyDescent="0.35">
      <c r="A87" s="43"/>
      <c r="B87" s="40"/>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69" t="s">
        <v>151</v>
      </c>
      <c r="BF87" s="33"/>
      <c r="BG87" s="33"/>
      <c r="BH87" s="33"/>
      <c r="BI87" s="33"/>
      <c r="BJ87" s="33"/>
      <c r="BK87" s="33"/>
      <c r="BL87" s="33"/>
      <c r="BM87" s="33"/>
      <c r="BN87" s="33"/>
      <c r="BO87" s="33"/>
      <c r="BP87" s="33"/>
      <c r="BQ87" s="33"/>
      <c r="BR87" s="33"/>
      <c r="BS87" s="33"/>
      <c r="BT87" s="33"/>
      <c r="BU87" s="33"/>
      <c r="BV87" s="33"/>
      <c r="BW87" s="33"/>
      <c r="BX87" s="33"/>
    </row>
    <row r="88" spans="1:76" x14ac:dyDescent="0.35">
      <c r="A88" s="43"/>
      <c r="B88" s="40"/>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69" t="s">
        <v>151</v>
      </c>
      <c r="BF88" s="33"/>
      <c r="BG88" s="33"/>
      <c r="BH88" s="33"/>
      <c r="BI88" s="33"/>
      <c r="BJ88" s="33"/>
      <c r="BK88" s="33"/>
      <c r="BL88" s="33"/>
      <c r="BM88" s="33"/>
      <c r="BN88" s="33"/>
      <c r="BO88" s="33"/>
      <c r="BP88" s="33"/>
      <c r="BQ88" s="33"/>
      <c r="BR88" s="33"/>
      <c r="BS88" s="33"/>
      <c r="BT88" s="33"/>
      <c r="BU88" s="33"/>
      <c r="BV88" s="33"/>
      <c r="BW88" s="33"/>
      <c r="BX88" s="33"/>
    </row>
    <row r="89" spans="1:76" x14ac:dyDescent="0.35">
      <c r="A89" s="43"/>
      <c r="B89" s="40"/>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69" t="s">
        <v>151</v>
      </c>
      <c r="BF89" s="33"/>
      <c r="BG89" s="33"/>
      <c r="BH89" s="33"/>
      <c r="BI89" s="33"/>
      <c r="BJ89" s="33"/>
      <c r="BK89" s="33"/>
      <c r="BL89" s="33"/>
      <c r="BM89" s="33"/>
      <c r="BN89" s="33"/>
      <c r="BO89" s="33"/>
      <c r="BP89" s="33"/>
      <c r="BQ89" s="33"/>
      <c r="BR89" s="33"/>
      <c r="BS89" s="33"/>
      <c r="BT89" s="33"/>
      <c r="BU89" s="33"/>
      <c r="BV89" s="33"/>
      <c r="BW89" s="33"/>
      <c r="BX89" s="33"/>
    </row>
    <row r="90" spans="1:76" x14ac:dyDescent="0.35">
      <c r="A90" s="43"/>
      <c r="B90" s="40"/>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69" t="s">
        <v>151</v>
      </c>
      <c r="BF90" s="33"/>
      <c r="BG90" s="33"/>
      <c r="BH90" s="33"/>
      <c r="BI90" s="33"/>
      <c r="BJ90" s="33"/>
      <c r="BK90" s="33"/>
      <c r="BL90" s="33"/>
      <c r="BM90" s="33"/>
      <c r="BN90" s="33"/>
      <c r="BO90" s="33"/>
      <c r="BP90" s="33"/>
      <c r="BQ90" s="33"/>
      <c r="BR90" s="33"/>
      <c r="BS90" s="33"/>
      <c r="BT90" s="33"/>
      <c r="BU90" s="33"/>
      <c r="BV90" s="33"/>
      <c r="BW90" s="33"/>
      <c r="BX90" s="33"/>
    </row>
    <row r="91" spans="1:76" x14ac:dyDescent="0.35">
      <c r="A91" s="43"/>
      <c r="B91" s="40"/>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69" t="s">
        <v>151</v>
      </c>
      <c r="BF91" s="33"/>
      <c r="BG91" s="33"/>
      <c r="BH91" s="33"/>
      <c r="BI91" s="33"/>
      <c r="BJ91" s="33"/>
      <c r="BK91" s="33"/>
      <c r="BL91" s="33"/>
      <c r="BM91" s="33"/>
      <c r="BN91" s="33"/>
      <c r="BO91" s="33"/>
      <c r="BP91" s="33"/>
      <c r="BQ91" s="33"/>
      <c r="BR91" s="33"/>
      <c r="BS91" s="33"/>
      <c r="BT91" s="33"/>
      <c r="BU91" s="33"/>
      <c r="BV91" s="33"/>
      <c r="BW91" s="33"/>
      <c r="BX91" s="33"/>
    </row>
    <row r="92" spans="1:76" x14ac:dyDescent="0.35">
      <c r="A92" s="43"/>
      <c r="B92" s="40"/>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69" t="s">
        <v>151</v>
      </c>
      <c r="BF92" s="33"/>
      <c r="BG92" s="33"/>
      <c r="BH92" s="33"/>
      <c r="BI92" s="33"/>
      <c r="BJ92" s="33"/>
      <c r="BK92" s="33"/>
      <c r="BL92" s="33"/>
      <c r="BM92" s="33"/>
      <c r="BN92" s="33"/>
      <c r="BO92" s="33"/>
      <c r="BP92" s="33"/>
      <c r="BQ92" s="33"/>
      <c r="BR92" s="33"/>
      <c r="BS92" s="33"/>
      <c r="BT92" s="33"/>
      <c r="BU92" s="33"/>
      <c r="BV92" s="33"/>
      <c r="BW92" s="33"/>
      <c r="BX92" s="33"/>
    </row>
    <row r="93" spans="1:76" x14ac:dyDescent="0.35">
      <c r="A93" s="43"/>
      <c r="B93" s="40"/>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69" t="s">
        <v>151</v>
      </c>
      <c r="BF93" s="33"/>
      <c r="BG93" s="33"/>
      <c r="BH93" s="33"/>
      <c r="BI93" s="33"/>
      <c r="BJ93" s="33"/>
      <c r="BK93" s="33"/>
      <c r="BL93" s="33"/>
      <c r="BM93" s="33"/>
      <c r="BN93" s="33"/>
      <c r="BO93" s="33"/>
      <c r="BP93" s="33"/>
      <c r="BQ93" s="33"/>
      <c r="BR93" s="33"/>
      <c r="BS93" s="33"/>
      <c r="BT93" s="33"/>
      <c r="BU93" s="33"/>
      <c r="BV93" s="33"/>
      <c r="BW93" s="33"/>
      <c r="BX93" s="33"/>
    </row>
    <row r="94" spans="1:76" x14ac:dyDescent="0.35">
      <c r="A94" s="43"/>
      <c r="B94" s="40"/>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69" t="s">
        <v>151</v>
      </c>
      <c r="BF94" s="33"/>
      <c r="BG94" s="33"/>
      <c r="BH94" s="33"/>
      <c r="BI94" s="33"/>
      <c r="BJ94" s="33"/>
      <c r="BK94" s="33"/>
      <c r="BL94" s="33"/>
      <c r="BM94" s="33"/>
      <c r="BN94" s="33"/>
      <c r="BO94" s="33"/>
      <c r="BP94" s="33"/>
      <c r="BQ94" s="33"/>
      <c r="BR94" s="33"/>
      <c r="BS94" s="33"/>
      <c r="BT94" s="33"/>
      <c r="BU94" s="33"/>
      <c r="BV94" s="33"/>
      <c r="BW94" s="33"/>
      <c r="BX94" s="33"/>
    </row>
    <row r="95" spans="1:76" x14ac:dyDescent="0.35">
      <c r="A95" s="43"/>
      <c r="B95" s="40"/>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69" t="s">
        <v>151</v>
      </c>
      <c r="BF95" s="33"/>
      <c r="BG95" s="33"/>
      <c r="BH95" s="33"/>
      <c r="BI95" s="33"/>
      <c r="BJ95" s="33"/>
      <c r="BK95" s="33"/>
      <c r="BL95" s="33"/>
      <c r="BM95" s="33"/>
      <c r="BN95" s="33"/>
      <c r="BO95" s="33"/>
      <c r="BP95" s="33"/>
      <c r="BQ95" s="33"/>
      <c r="BR95" s="33"/>
      <c r="BS95" s="33"/>
      <c r="BT95" s="33"/>
      <c r="BU95" s="33"/>
      <c r="BV95" s="33"/>
      <c r="BW95" s="33"/>
      <c r="BX95" s="33"/>
    </row>
    <row r="96" spans="1:76" x14ac:dyDescent="0.35">
      <c r="A96" s="43"/>
      <c r="B96" s="40"/>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69" t="s">
        <v>151</v>
      </c>
      <c r="BF96" s="33"/>
      <c r="BG96" s="33"/>
      <c r="BH96" s="33"/>
      <c r="BI96" s="33"/>
      <c r="BJ96" s="33"/>
      <c r="BK96" s="33"/>
      <c r="BL96" s="33"/>
      <c r="BM96" s="33"/>
      <c r="BN96" s="33"/>
      <c r="BO96" s="33"/>
      <c r="BP96" s="33"/>
      <c r="BQ96" s="33"/>
      <c r="BR96" s="33"/>
      <c r="BS96" s="33"/>
      <c r="BT96" s="33"/>
      <c r="BU96" s="33"/>
      <c r="BV96" s="33"/>
      <c r="BW96" s="33"/>
      <c r="BX96" s="33"/>
    </row>
    <row r="97" spans="1:76" x14ac:dyDescent="0.35">
      <c r="A97" s="43"/>
      <c r="B97" s="40"/>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69" t="s">
        <v>151</v>
      </c>
      <c r="BF97" s="33"/>
      <c r="BG97" s="33"/>
      <c r="BH97" s="33"/>
      <c r="BI97" s="33"/>
      <c r="BJ97" s="33"/>
      <c r="BK97" s="33"/>
      <c r="BL97" s="33"/>
      <c r="BM97" s="33"/>
      <c r="BN97" s="33"/>
      <c r="BO97" s="33"/>
      <c r="BP97" s="33"/>
      <c r="BQ97" s="33"/>
      <c r="BR97" s="33"/>
      <c r="BS97" s="33"/>
      <c r="BT97" s="33"/>
      <c r="BU97" s="33"/>
      <c r="BV97" s="33"/>
      <c r="BW97" s="33"/>
      <c r="BX97" s="33"/>
    </row>
    <row r="98" spans="1:76" x14ac:dyDescent="0.35">
      <c r="A98" s="43"/>
      <c r="B98" s="40"/>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69" t="s">
        <v>151</v>
      </c>
      <c r="BF98" s="33"/>
      <c r="BG98" s="33"/>
      <c r="BH98" s="33"/>
      <c r="BI98" s="33"/>
      <c r="BJ98" s="33"/>
      <c r="BK98" s="33"/>
      <c r="BL98" s="33"/>
      <c r="BM98" s="33"/>
      <c r="BN98" s="33"/>
      <c r="BO98" s="33"/>
      <c r="BP98" s="33"/>
      <c r="BQ98" s="33"/>
      <c r="BR98" s="33"/>
      <c r="BS98" s="33"/>
      <c r="BT98" s="33"/>
      <c r="BU98" s="33"/>
      <c r="BV98" s="33"/>
      <c r="BW98" s="33"/>
      <c r="BX98" s="33"/>
    </row>
    <row r="99" spans="1:76" x14ac:dyDescent="0.35">
      <c r="A99" s="43"/>
      <c r="B99" s="40"/>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69" t="s">
        <v>151</v>
      </c>
      <c r="BF99" s="33"/>
      <c r="BG99" s="33"/>
      <c r="BH99" s="33"/>
      <c r="BI99" s="33"/>
      <c r="BJ99" s="33"/>
      <c r="BK99" s="33"/>
      <c r="BL99" s="33"/>
      <c r="BM99" s="33"/>
      <c r="BN99" s="33"/>
      <c r="BO99" s="33"/>
      <c r="BP99" s="33"/>
      <c r="BQ99" s="33"/>
      <c r="BR99" s="33"/>
      <c r="BS99" s="33"/>
      <c r="BT99" s="33"/>
      <c r="BU99" s="33"/>
      <c r="BV99" s="33"/>
      <c r="BW99" s="33"/>
      <c r="BX99" s="33"/>
    </row>
    <row r="100" spans="1:76" x14ac:dyDescent="0.35">
      <c r="A100" s="43"/>
      <c r="B100" s="40"/>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69" t="s">
        <v>151</v>
      </c>
      <c r="BF100" s="33"/>
      <c r="BG100" s="33"/>
      <c r="BH100" s="33"/>
      <c r="BI100" s="33"/>
      <c r="BJ100" s="33"/>
      <c r="BK100" s="33"/>
      <c r="BL100" s="33"/>
      <c r="BM100" s="33"/>
      <c r="BN100" s="33"/>
      <c r="BO100" s="33"/>
      <c r="BP100" s="33"/>
      <c r="BQ100" s="33"/>
      <c r="BR100" s="33"/>
      <c r="BS100" s="33"/>
      <c r="BT100" s="33"/>
      <c r="BU100" s="33"/>
      <c r="BV100" s="33"/>
      <c r="BW100" s="33"/>
      <c r="BX100" s="33"/>
    </row>
    <row r="101" spans="1:76" x14ac:dyDescent="0.35">
      <c r="A101" s="43"/>
      <c r="B101" s="40"/>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69" t="s">
        <v>151</v>
      </c>
      <c r="BF101" s="33"/>
      <c r="BG101" s="33"/>
      <c r="BH101" s="33"/>
      <c r="BI101" s="33"/>
      <c r="BJ101" s="33"/>
      <c r="BK101" s="33"/>
      <c r="BL101" s="33"/>
      <c r="BM101" s="33"/>
      <c r="BN101" s="33"/>
      <c r="BO101" s="33"/>
      <c r="BP101" s="33"/>
      <c r="BQ101" s="33"/>
      <c r="BR101" s="33"/>
      <c r="BS101" s="33"/>
      <c r="BT101" s="33"/>
      <c r="BU101" s="33"/>
      <c r="BV101" s="33"/>
      <c r="BW101" s="33"/>
      <c r="BX101" s="33"/>
    </row>
    <row r="102" spans="1:76" x14ac:dyDescent="0.35">
      <c r="A102" s="43"/>
      <c r="B102" s="40"/>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69" t="s">
        <v>151</v>
      </c>
      <c r="BF102" s="33"/>
      <c r="BG102" s="33"/>
      <c r="BH102" s="33"/>
      <c r="BI102" s="33"/>
      <c r="BJ102" s="33"/>
      <c r="BK102" s="33"/>
      <c r="BL102" s="33"/>
      <c r="BM102" s="33"/>
      <c r="BN102" s="33"/>
      <c r="BO102" s="33"/>
      <c r="BP102" s="33"/>
      <c r="BQ102" s="33"/>
      <c r="BR102" s="33"/>
      <c r="BS102" s="33"/>
      <c r="BT102" s="33"/>
      <c r="BU102" s="33"/>
      <c r="BV102" s="33"/>
      <c r="BW102" s="33"/>
      <c r="BX102" s="33"/>
    </row>
    <row r="103" spans="1:76" x14ac:dyDescent="0.35">
      <c r="A103" s="43"/>
      <c r="B103" s="40"/>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69" t="s">
        <v>151</v>
      </c>
      <c r="BF103" s="33"/>
      <c r="BG103" s="33"/>
      <c r="BH103" s="33"/>
      <c r="BI103" s="33"/>
      <c r="BJ103" s="33"/>
      <c r="BK103" s="33"/>
      <c r="BL103" s="33"/>
      <c r="BM103" s="33"/>
      <c r="BN103" s="33"/>
      <c r="BO103" s="33"/>
      <c r="BP103" s="33"/>
      <c r="BQ103" s="33"/>
      <c r="BR103" s="33"/>
      <c r="BS103" s="33"/>
      <c r="BT103" s="33"/>
      <c r="BU103" s="33"/>
      <c r="BV103" s="33"/>
      <c r="BW103" s="33"/>
      <c r="BX103" s="33"/>
    </row>
    <row r="104" spans="1:76" x14ac:dyDescent="0.35">
      <c r="A104" s="43"/>
      <c r="B104" s="40"/>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69" t="s">
        <v>151</v>
      </c>
      <c r="BF104" s="33"/>
      <c r="BG104" s="33"/>
      <c r="BH104" s="33"/>
      <c r="BI104" s="33"/>
      <c r="BJ104" s="33"/>
      <c r="BK104" s="33"/>
      <c r="BL104" s="33"/>
      <c r="BM104" s="33"/>
      <c r="BN104" s="33"/>
      <c r="BO104" s="33"/>
      <c r="BP104" s="33"/>
      <c r="BQ104" s="33"/>
      <c r="BR104" s="33"/>
      <c r="BS104" s="33"/>
      <c r="BT104" s="33"/>
      <c r="BU104" s="33"/>
      <c r="BV104" s="33"/>
      <c r="BW104" s="33"/>
      <c r="BX104" s="33"/>
    </row>
    <row r="105" spans="1:76" x14ac:dyDescent="0.35">
      <c r="A105" s="43"/>
      <c r="B105" s="4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69" t="s">
        <v>151</v>
      </c>
      <c r="BF105" s="33"/>
      <c r="BG105" s="33"/>
      <c r="BH105" s="33"/>
      <c r="BI105" s="33"/>
      <c r="BJ105" s="33"/>
      <c r="BK105" s="33"/>
      <c r="BL105" s="33"/>
      <c r="BM105" s="33"/>
      <c r="BN105" s="33"/>
      <c r="BO105" s="33"/>
      <c r="BP105" s="33"/>
      <c r="BQ105" s="33"/>
      <c r="BR105" s="33"/>
      <c r="BS105" s="33"/>
      <c r="BT105" s="33"/>
      <c r="BU105" s="33"/>
      <c r="BV105" s="33"/>
      <c r="BW105" s="33"/>
      <c r="BX105" s="33"/>
    </row>
    <row r="106" spans="1:76" x14ac:dyDescent="0.35">
      <c r="A106" s="43"/>
      <c r="B106" s="4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69" t="s">
        <v>151</v>
      </c>
      <c r="BF106" s="33"/>
      <c r="BG106" s="33"/>
      <c r="BH106" s="33"/>
      <c r="BI106" s="33"/>
      <c r="BJ106" s="33"/>
      <c r="BK106" s="33"/>
      <c r="BL106" s="33"/>
      <c r="BM106" s="33"/>
      <c r="BN106" s="33"/>
      <c r="BO106" s="33"/>
      <c r="BP106" s="33"/>
      <c r="BQ106" s="33"/>
      <c r="BR106" s="33"/>
      <c r="BS106" s="33"/>
      <c r="BT106" s="33"/>
      <c r="BU106" s="33"/>
      <c r="BV106" s="33"/>
      <c r="BW106" s="33"/>
      <c r="BX106" s="33"/>
    </row>
    <row r="107" spans="1:76" x14ac:dyDescent="0.35">
      <c r="A107" s="43"/>
      <c r="B107" s="4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69" t="s">
        <v>151</v>
      </c>
      <c r="BF107" s="33"/>
      <c r="BG107" s="33"/>
      <c r="BH107" s="33"/>
      <c r="BI107" s="33"/>
      <c r="BJ107" s="33"/>
      <c r="BK107" s="33"/>
      <c r="BL107" s="33"/>
      <c r="BM107" s="33"/>
      <c r="BN107" s="33"/>
      <c r="BO107" s="33"/>
      <c r="BP107" s="33"/>
      <c r="BQ107" s="33"/>
      <c r="BR107" s="33"/>
      <c r="BS107" s="33"/>
      <c r="BT107" s="33"/>
      <c r="BU107" s="33"/>
      <c r="BV107" s="33"/>
      <c r="BW107" s="33"/>
      <c r="BX107" s="33"/>
    </row>
    <row r="108" spans="1:76" x14ac:dyDescent="0.35">
      <c r="A108" s="43"/>
      <c r="B108" s="4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69" t="s">
        <v>151</v>
      </c>
      <c r="BF108" s="33"/>
      <c r="BG108" s="33"/>
      <c r="BH108" s="33"/>
      <c r="BI108" s="33"/>
      <c r="BJ108" s="33"/>
      <c r="BK108" s="33"/>
      <c r="BL108" s="33"/>
      <c r="BM108" s="33"/>
      <c r="BN108" s="33"/>
      <c r="BO108" s="33"/>
      <c r="BP108" s="33"/>
      <c r="BQ108" s="33"/>
      <c r="BR108" s="33"/>
      <c r="BS108" s="33"/>
      <c r="BT108" s="33"/>
      <c r="BU108" s="33"/>
      <c r="BV108" s="33"/>
      <c r="BW108" s="33"/>
      <c r="BX108" s="33"/>
    </row>
    <row r="109" spans="1:76" x14ac:dyDescent="0.35">
      <c r="A109" s="43"/>
      <c r="B109" s="4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69" t="s">
        <v>151</v>
      </c>
      <c r="BF109" s="33"/>
      <c r="BG109" s="33"/>
      <c r="BH109" s="33"/>
      <c r="BI109" s="33"/>
      <c r="BJ109" s="33"/>
      <c r="BK109" s="33"/>
      <c r="BL109" s="33"/>
      <c r="BM109" s="33"/>
      <c r="BN109" s="33"/>
      <c r="BO109" s="33"/>
      <c r="BP109" s="33"/>
      <c r="BQ109" s="33"/>
      <c r="BR109" s="33"/>
      <c r="BS109" s="33"/>
      <c r="BT109" s="33"/>
      <c r="BU109" s="33"/>
      <c r="BV109" s="33"/>
      <c r="BW109" s="33"/>
      <c r="BX109" s="33"/>
    </row>
    <row r="110" spans="1:76" x14ac:dyDescent="0.35">
      <c r="A110" s="43"/>
      <c r="B110" s="40"/>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69" t="s">
        <v>151</v>
      </c>
      <c r="BF110" s="33"/>
      <c r="BG110" s="33"/>
      <c r="BH110" s="33"/>
      <c r="BI110" s="33"/>
      <c r="BJ110" s="33"/>
      <c r="BK110" s="33"/>
      <c r="BL110" s="33"/>
      <c r="BM110" s="33"/>
      <c r="BN110" s="33"/>
      <c r="BO110" s="33"/>
      <c r="BP110" s="33"/>
      <c r="BQ110" s="33"/>
      <c r="BR110" s="33"/>
      <c r="BS110" s="33"/>
      <c r="BT110" s="33"/>
      <c r="BU110" s="33"/>
      <c r="BV110" s="33"/>
      <c r="BW110" s="33"/>
      <c r="BX110" s="33"/>
    </row>
    <row r="111" spans="1:76" x14ac:dyDescent="0.35">
      <c r="A111" s="43"/>
      <c r="B111" s="40"/>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69" t="s">
        <v>151</v>
      </c>
      <c r="BF111" s="33"/>
      <c r="BG111" s="33"/>
      <c r="BH111" s="33"/>
      <c r="BI111" s="33"/>
      <c r="BJ111" s="33"/>
      <c r="BK111" s="33"/>
      <c r="BL111" s="33"/>
      <c r="BM111" s="33"/>
      <c r="BN111" s="33"/>
      <c r="BO111" s="33"/>
      <c r="BP111" s="33"/>
      <c r="BQ111" s="33"/>
      <c r="BR111" s="33"/>
      <c r="BS111" s="33"/>
      <c r="BT111" s="33"/>
      <c r="BU111" s="33"/>
      <c r="BV111" s="33"/>
      <c r="BW111" s="33"/>
      <c r="BX111" s="33"/>
    </row>
    <row r="112" spans="1:76" x14ac:dyDescent="0.35">
      <c r="A112" s="43"/>
      <c r="B112" s="40"/>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69" t="s">
        <v>151</v>
      </c>
      <c r="BF112" s="33"/>
      <c r="BG112" s="33"/>
      <c r="BH112" s="33"/>
      <c r="BI112" s="33"/>
      <c r="BJ112" s="33"/>
      <c r="BK112" s="33"/>
      <c r="BL112" s="33"/>
      <c r="BM112" s="33"/>
      <c r="BN112" s="33"/>
      <c r="BO112" s="33"/>
      <c r="BP112" s="33"/>
      <c r="BQ112" s="33"/>
      <c r="BR112" s="33"/>
      <c r="BS112" s="33"/>
      <c r="BT112" s="33"/>
      <c r="BU112" s="33"/>
      <c r="BV112" s="33"/>
      <c r="BW112" s="33"/>
      <c r="BX112" s="33"/>
    </row>
    <row r="113" spans="1:76" x14ac:dyDescent="0.35">
      <c r="A113" s="43"/>
      <c r="B113" s="40"/>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69" t="s">
        <v>151</v>
      </c>
      <c r="BF113" s="33"/>
      <c r="BG113" s="33"/>
      <c r="BH113" s="33"/>
      <c r="BI113" s="33"/>
      <c r="BJ113" s="33"/>
      <c r="BK113" s="33"/>
      <c r="BL113" s="33"/>
      <c r="BM113" s="33"/>
      <c r="BN113" s="33"/>
      <c r="BO113" s="33"/>
      <c r="BP113" s="33"/>
      <c r="BQ113" s="33"/>
      <c r="BR113" s="33"/>
      <c r="BS113" s="33"/>
      <c r="BT113" s="33"/>
      <c r="BU113" s="33"/>
      <c r="BV113" s="33"/>
      <c r="BW113" s="33"/>
      <c r="BX113" s="33"/>
    </row>
    <row r="114" spans="1:76" x14ac:dyDescent="0.35">
      <c r="A114" s="43"/>
      <c r="B114" s="40"/>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69" t="s">
        <v>151</v>
      </c>
      <c r="BF114" s="33"/>
      <c r="BG114" s="33"/>
      <c r="BH114" s="33"/>
      <c r="BI114" s="33"/>
      <c r="BJ114" s="33"/>
      <c r="BK114" s="33"/>
      <c r="BL114" s="33"/>
      <c r="BM114" s="33"/>
      <c r="BN114" s="33"/>
      <c r="BO114" s="33"/>
      <c r="BP114" s="33"/>
      <c r="BQ114" s="33"/>
      <c r="BR114" s="33"/>
      <c r="BS114" s="33"/>
      <c r="BT114" s="33"/>
      <c r="BU114" s="33"/>
      <c r="BV114" s="33"/>
      <c r="BW114" s="33"/>
      <c r="BX114" s="33"/>
    </row>
    <row r="115" spans="1:76" x14ac:dyDescent="0.35">
      <c r="A115" s="43"/>
      <c r="B115" s="40"/>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69" t="s">
        <v>151</v>
      </c>
      <c r="BF115" s="33"/>
      <c r="BG115" s="33"/>
      <c r="BH115" s="33"/>
      <c r="BI115" s="33"/>
      <c r="BJ115" s="33"/>
      <c r="BK115" s="33"/>
      <c r="BL115" s="33"/>
      <c r="BM115" s="33"/>
      <c r="BN115" s="33"/>
      <c r="BO115" s="33"/>
      <c r="BP115" s="33"/>
      <c r="BQ115" s="33"/>
      <c r="BR115" s="33"/>
      <c r="BS115" s="33"/>
      <c r="BT115" s="33"/>
      <c r="BU115" s="33"/>
      <c r="BV115" s="33"/>
      <c r="BW115" s="33"/>
      <c r="BX115" s="33"/>
    </row>
    <row r="116" spans="1:76" x14ac:dyDescent="0.35">
      <c r="A116" s="43"/>
      <c r="B116" s="40"/>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69" t="s">
        <v>151</v>
      </c>
      <c r="BF116" s="33"/>
      <c r="BG116" s="33"/>
      <c r="BH116" s="33"/>
      <c r="BI116" s="33"/>
      <c r="BJ116" s="33"/>
      <c r="BK116" s="33"/>
      <c r="BL116" s="33"/>
      <c r="BM116" s="33"/>
      <c r="BN116" s="33"/>
      <c r="BO116" s="33"/>
      <c r="BP116" s="33"/>
      <c r="BQ116" s="33"/>
      <c r="BR116" s="33"/>
      <c r="BS116" s="33"/>
      <c r="BT116" s="33"/>
      <c r="BU116" s="33"/>
      <c r="BV116" s="33"/>
      <c r="BW116" s="33"/>
      <c r="BX116" s="33"/>
    </row>
    <row r="117" spans="1:76" x14ac:dyDescent="0.35">
      <c r="A117" s="43"/>
      <c r="B117" s="40"/>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69" t="s">
        <v>151</v>
      </c>
      <c r="BF117" s="33"/>
      <c r="BG117" s="33"/>
      <c r="BH117" s="33"/>
      <c r="BI117" s="33"/>
      <c r="BJ117" s="33"/>
      <c r="BK117" s="33"/>
      <c r="BL117" s="33"/>
      <c r="BM117" s="33"/>
      <c r="BN117" s="33"/>
      <c r="BO117" s="33"/>
      <c r="BP117" s="33"/>
      <c r="BQ117" s="33"/>
      <c r="BR117" s="33"/>
      <c r="BS117" s="33"/>
      <c r="BT117" s="33"/>
      <c r="BU117" s="33"/>
      <c r="BV117" s="33"/>
      <c r="BW117" s="33"/>
      <c r="BX117" s="33"/>
    </row>
    <row r="118" spans="1:76" x14ac:dyDescent="0.35">
      <c r="A118" s="43"/>
      <c r="B118" s="40"/>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69" t="s">
        <v>151</v>
      </c>
      <c r="BF118" s="33"/>
      <c r="BG118" s="33"/>
      <c r="BH118" s="33"/>
      <c r="BI118" s="33"/>
      <c r="BJ118" s="33"/>
      <c r="BK118" s="33"/>
      <c r="BL118" s="33"/>
      <c r="BM118" s="33"/>
      <c r="BN118" s="33"/>
      <c r="BO118" s="33"/>
      <c r="BP118" s="33"/>
      <c r="BQ118" s="33"/>
      <c r="BR118" s="33"/>
      <c r="BS118" s="33"/>
      <c r="BT118" s="33"/>
      <c r="BU118" s="33"/>
      <c r="BV118" s="33"/>
      <c r="BW118" s="33"/>
      <c r="BX118" s="33"/>
    </row>
    <row r="119" spans="1:76" x14ac:dyDescent="0.35">
      <c r="A119" s="43"/>
      <c r="B119" s="40"/>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69" t="s">
        <v>151</v>
      </c>
      <c r="BF119" s="33"/>
      <c r="BG119" s="33"/>
      <c r="BH119" s="33"/>
      <c r="BI119" s="33"/>
      <c r="BJ119" s="33"/>
      <c r="BK119" s="33"/>
      <c r="BL119" s="33"/>
      <c r="BM119" s="33"/>
      <c r="BN119" s="33"/>
      <c r="BO119" s="33"/>
      <c r="BP119" s="33"/>
      <c r="BQ119" s="33"/>
      <c r="BR119" s="33"/>
      <c r="BS119" s="33"/>
      <c r="BT119" s="33"/>
      <c r="BU119" s="33"/>
      <c r="BV119" s="33"/>
      <c r="BW119" s="33"/>
      <c r="BX119" s="33"/>
    </row>
    <row r="120" spans="1:76" x14ac:dyDescent="0.35">
      <c r="A120" s="43"/>
      <c r="B120" s="40"/>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69" t="s">
        <v>151</v>
      </c>
      <c r="BF120" s="33"/>
      <c r="BG120" s="33"/>
      <c r="BH120" s="33"/>
      <c r="BI120" s="33"/>
      <c r="BJ120" s="33"/>
      <c r="BK120" s="33"/>
      <c r="BL120" s="33"/>
      <c r="BM120" s="33"/>
      <c r="BN120" s="33"/>
      <c r="BO120" s="33"/>
      <c r="BP120" s="33"/>
      <c r="BQ120" s="33"/>
      <c r="BR120" s="33"/>
      <c r="BS120" s="33"/>
      <c r="BT120" s="33"/>
      <c r="BU120" s="33"/>
      <c r="BV120" s="33"/>
      <c r="BW120" s="33"/>
      <c r="BX120" s="33"/>
    </row>
    <row r="121" spans="1:76" x14ac:dyDescent="0.35">
      <c r="A121" s="43"/>
      <c r="B121" s="40"/>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69" t="s">
        <v>151</v>
      </c>
      <c r="BF121" s="33"/>
      <c r="BG121" s="33"/>
      <c r="BH121" s="33"/>
      <c r="BI121" s="33"/>
      <c r="BJ121" s="33"/>
      <c r="BK121" s="33"/>
      <c r="BL121" s="33"/>
      <c r="BM121" s="33"/>
      <c r="BN121" s="33"/>
      <c r="BO121" s="33"/>
      <c r="BP121" s="33"/>
      <c r="BQ121" s="33"/>
      <c r="BR121" s="33"/>
      <c r="BS121" s="33"/>
      <c r="BT121" s="33"/>
      <c r="BU121" s="33"/>
      <c r="BV121" s="33"/>
      <c r="BW121" s="33"/>
      <c r="BX121" s="33"/>
    </row>
    <row r="122" spans="1:76" x14ac:dyDescent="0.35">
      <c r="A122" s="43"/>
      <c r="B122" s="40"/>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69" t="s">
        <v>151</v>
      </c>
      <c r="BF122" s="33"/>
      <c r="BG122" s="33"/>
      <c r="BH122" s="33"/>
      <c r="BI122" s="33"/>
      <c r="BJ122" s="33"/>
      <c r="BK122" s="33"/>
      <c r="BL122" s="33"/>
      <c r="BM122" s="33"/>
      <c r="BN122" s="33"/>
      <c r="BO122" s="33"/>
      <c r="BP122" s="33"/>
      <c r="BQ122" s="33"/>
      <c r="BR122" s="33"/>
      <c r="BS122" s="33"/>
      <c r="BT122" s="33"/>
      <c r="BU122" s="33"/>
      <c r="BV122" s="33"/>
      <c r="BW122" s="33"/>
      <c r="BX122" s="33"/>
    </row>
    <row r="123" spans="1:76" x14ac:dyDescent="0.35">
      <c r="A123" s="43"/>
      <c r="B123" s="40"/>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69" t="s">
        <v>151</v>
      </c>
      <c r="BF123" s="33"/>
      <c r="BG123" s="33"/>
      <c r="BH123" s="33"/>
      <c r="BI123" s="33"/>
      <c r="BJ123" s="33"/>
      <c r="BK123" s="33"/>
      <c r="BL123" s="33"/>
      <c r="BM123" s="33"/>
      <c r="BN123" s="33"/>
      <c r="BO123" s="33"/>
      <c r="BP123" s="33"/>
      <c r="BQ123" s="33"/>
      <c r="BR123" s="33"/>
      <c r="BS123" s="33"/>
      <c r="BT123" s="33"/>
      <c r="BU123" s="33"/>
      <c r="BV123" s="33"/>
      <c r="BW123" s="33"/>
      <c r="BX123" s="33"/>
    </row>
    <row r="124" spans="1:76" x14ac:dyDescent="0.35">
      <c r="A124" s="43"/>
      <c r="B124" s="40"/>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69" t="s">
        <v>151</v>
      </c>
      <c r="BF124" s="33"/>
      <c r="BG124" s="33"/>
      <c r="BH124" s="33"/>
      <c r="BI124" s="33"/>
      <c r="BJ124" s="33"/>
      <c r="BK124" s="33"/>
      <c r="BL124" s="33"/>
      <c r="BM124" s="33"/>
      <c r="BN124" s="33"/>
      <c r="BO124" s="33"/>
      <c r="BP124" s="33"/>
      <c r="BQ124" s="33"/>
      <c r="BR124" s="33"/>
      <c r="BS124" s="33"/>
      <c r="BT124" s="33"/>
      <c r="BU124" s="33"/>
      <c r="BV124" s="33"/>
      <c r="BW124" s="33"/>
      <c r="BX124" s="33"/>
    </row>
    <row r="125" spans="1:76" x14ac:dyDescent="0.35">
      <c r="A125" s="43"/>
      <c r="B125" s="40"/>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69" t="s">
        <v>151</v>
      </c>
      <c r="BF125" s="33"/>
      <c r="BG125" s="33"/>
      <c r="BH125" s="33"/>
      <c r="BI125" s="33"/>
      <c r="BJ125" s="33"/>
      <c r="BK125" s="33"/>
      <c r="BL125" s="33"/>
      <c r="BM125" s="33"/>
      <c r="BN125" s="33"/>
      <c r="BO125" s="33"/>
      <c r="BP125" s="33"/>
      <c r="BQ125" s="33"/>
      <c r="BR125" s="33"/>
      <c r="BS125" s="33"/>
      <c r="BT125" s="33"/>
      <c r="BU125" s="33"/>
      <c r="BV125" s="33"/>
      <c r="BW125" s="33"/>
      <c r="BX125" s="33"/>
    </row>
    <row r="126" spans="1:76" x14ac:dyDescent="0.35">
      <c r="A126" s="43"/>
      <c r="B126" s="40"/>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69" t="s">
        <v>151</v>
      </c>
      <c r="BF126" s="33"/>
      <c r="BG126" s="33"/>
      <c r="BH126" s="33"/>
      <c r="BI126" s="33"/>
      <c r="BJ126" s="33"/>
      <c r="BK126" s="33"/>
      <c r="BL126" s="33"/>
      <c r="BM126" s="33"/>
      <c r="BN126" s="33"/>
      <c r="BO126" s="33"/>
      <c r="BP126" s="33"/>
      <c r="BQ126" s="33"/>
      <c r="BR126" s="33"/>
      <c r="BS126" s="33"/>
      <c r="BT126" s="33"/>
      <c r="BU126" s="33"/>
      <c r="BV126" s="33"/>
      <c r="BW126" s="33"/>
      <c r="BX126" s="33"/>
    </row>
    <row r="127" spans="1:76" x14ac:dyDescent="0.35">
      <c r="A127" s="43"/>
      <c r="B127" s="40"/>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69" t="s">
        <v>151</v>
      </c>
      <c r="BF127" s="33"/>
      <c r="BG127" s="33"/>
      <c r="BH127" s="33"/>
      <c r="BI127" s="33"/>
      <c r="BJ127" s="33"/>
      <c r="BK127" s="33"/>
      <c r="BL127" s="33"/>
      <c r="BM127" s="33"/>
      <c r="BN127" s="33"/>
      <c r="BO127" s="33"/>
      <c r="BP127" s="33"/>
      <c r="BQ127" s="33"/>
      <c r="BR127" s="33"/>
      <c r="BS127" s="33"/>
      <c r="BT127" s="33"/>
      <c r="BU127" s="33"/>
      <c r="BV127" s="33"/>
      <c r="BW127" s="33"/>
      <c r="BX127" s="33"/>
    </row>
    <row r="128" spans="1:76" x14ac:dyDescent="0.35">
      <c r="A128" s="43"/>
      <c r="B128" s="40"/>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69" t="s">
        <v>151</v>
      </c>
      <c r="BF128" s="33"/>
      <c r="BG128" s="33"/>
      <c r="BH128" s="33"/>
      <c r="BI128" s="33"/>
      <c r="BJ128" s="33"/>
      <c r="BK128" s="33"/>
      <c r="BL128" s="33"/>
      <c r="BM128" s="33"/>
      <c r="BN128" s="33"/>
      <c r="BO128" s="33"/>
      <c r="BP128" s="33"/>
      <c r="BQ128" s="33"/>
      <c r="BR128" s="33"/>
      <c r="BS128" s="33"/>
      <c r="BT128" s="33"/>
      <c r="BU128" s="33"/>
      <c r="BV128" s="33"/>
      <c r="BW128" s="33"/>
      <c r="BX128" s="33"/>
    </row>
    <row r="129" spans="1:76" x14ac:dyDescent="0.35">
      <c r="A129" s="43"/>
      <c r="B129" s="40"/>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69" t="s">
        <v>151</v>
      </c>
      <c r="BF129" s="33"/>
      <c r="BG129" s="33"/>
      <c r="BH129" s="33"/>
      <c r="BI129" s="33"/>
      <c r="BJ129" s="33"/>
      <c r="BK129" s="33"/>
      <c r="BL129" s="33"/>
      <c r="BM129" s="33"/>
      <c r="BN129" s="33"/>
      <c r="BO129" s="33"/>
      <c r="BP129" s="33"/>
      <c r="BQ129" s="33"/>
      <c r="BR129" s="33"/>
      <c r="BS129" s="33"/>
      <c r="BT129" s="33"/>
      <c r="BU129" s="33"/>
      <c r="BV129" s="33"/>
      <c r="BW129" s="33"/>
      <c r="BX129" s="33"/>
    </row>
    <row r="130" spans="1:76" x14ac:dyDescent="0.35">
      <c r="A130" s="43"/>
      <c r="B130" s="40"/>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69" t="s">
        <v>151</v>
      </c>
      <c r="BF130" s="33"/>
      <c r="BG130" s="33"/>
      <c r="BH130" s="33"/>
      <c r="BI130" s="33"/>
      <c r="BJ130" s="33"/>
      <c r="BK130" s="33"/>
      <c r="BL130" s="33"/>
      <c r="BM130" s="33"/>
      <c r="BN130" s="33"/>
      <c r="BO130" s="33"/>
      <c r="BP130" s="33"/>
      <c r="BQ130" s="33"/>
      <c r="BR130" s="33"/>
      <c r="BS130" s="33"/>
      <c r="BT130" s="33"/>
      <c r="BU130" s="33"/>
      <c r="BV130" s="33"/>
      <c r="BW130" s="33"/>
      <c r="BX130" s="33"/>
    </row>
    <row r="131" spans="1:76" x14ac:dyDescent="0.35">
      <c r="A131" s="43"/>
      <c r="B131" s="40"/>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69" t="s">
        <v>151</v>
      </c>
      <c r="BF131" s="33"/>
      <c r="BG131" s="33"/>
      <c r="BH131" s="33"/>
      <c r="BI131" s="33"/>
      <c r="BJ131" s="33"/>
      <c r="BK131" s="33"/>
      <c r="BL131" s="33"/>
      <c r="BM131" s="33"/>
      <c r="BN131" s="33"/>
      <c r="BO131" s="33"/>
      <c r="BP131" s="33"/>
      <c r="BQ131" s="33"/>
      <c r="BR131" s="33"/>
      <c r="BS131" s="33"/>
      <c r="BT131" s="33"/>
      <c r="BU131" s="33"/>
      <c r="BV131" s="33"/>
      <c r="BW131" s="33"/>
      <c r="BX131" s="33"/>
    </row>
    <row r="132" spans="1:76" x14ac:dyDescent="0.35">
      <c r="A132" s="43"/>
      <c r="B132" s="40"/>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69" t="s">
        <v>151</v>
      </c>
      <c r="BF132" s="33"/>
      <c r="BG132" s="33"/>
      <c r="BH132" s="33"/>
      <c r="BI132" s="33"/>
      <c r="BJ132" s="33"/>
      <c r="BK132" s="33"/>
      <c r="BL132" s="33"/>
      <c r="BM132" s="33"/>
      <c r="BN132" s="33"/>
      <c r="BO132" s="33"/>
      <c r="BP132" s="33"/>
      <c r="BQ132" s="33"/>
      <c r="BR132" s="33"/>
      <c r="BS132" s="33"/>
      <c r="BT132" s="33"/>
      <c r="BU132" s="33"/>
      <c r="BV132" s="33"/>
      <c r="BW132" s="33"/>
      <c r="BX132" s="33"/>
    </row>
    <row r="133" spans="1:76" x14ac:dyDescent="0.35">
      <c r="A133" s="43"/>
      <c r="B133" s="40"/>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69" t="s">
        <v>151</v>
      </c>
      <c r="BF133" s="33"/>
      <c r="BG133" s="33"/>
      <c r="BH133" s="33"/>
      <c r="BI133" s="33"/>
      <c r="BJ133" s="33"/>
      <c r="BK133" s="33"/>
      <c r="BL133" s="33"/>
      <c r="BM133" s="33"/>
      <c r="BN133" s="33"/>
      <c r="BO133" s="33"/>
      <c r="BP133" s="33"/>
      <c r="BQ133" s="33"/>
      <c r="BR133" s="33"/>
      <c r="BS133" s="33"/>
      <c r="BT133" s="33"/>
      <c r="BU133" s="33"/>
      <c r="BV133" s="33"/>
      <c r="BW133" s="33"/>
      <c r="BX133" s="33"/>
    </row>
    <row r="134" spans="1:76" x14ac:dyDescent="0.35">
      <c r="A134" s="43"/>
      <c r="B134" s="40"/>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69" t="s">
        <v>151</v>
      </c>
      <c r="BF134" s="33"/>
      <c r="BG134" s="33"/>
      <c r="BH134" s="33"/>
      <c r="BI134" s="33"/>
      <c r="BJ134" s="33"/>
      <c r="BK134" s="33"/>
      <c r="BL134" s="33"/>
      <c r="BM134" s="33"/>
      <c r="BN134" s="33"/>
      <c r="BO134" s="33"/>
      <c r="BP134" s="33"/>
      <c r="BQ134" s="33"/>
      <c r="BR134" s="33"/>
      <c r="BS134" s="33"/>
      <c r="BT134" s="33"/>
      <c r="BU134" s="33"/>
      <c r="BV134" s="33"/>
      <c r="BW134" s="33"/>
      <c r="BX134" s="33"/>
    </row>
    <row r="135" spans="1:76" x14ac:dyDescent="0.35">
      <c r="A135" s="43"/>
      <c r="B135" s="40"/>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69" t="s">
        <v>151</v>
      </c>
      <c r="BF135" s="33"/>
      <c r="BG135" s="33"/>
      <c r="BH135" s="33"/>
      <c r="BI135" s="33"/>
      <c r="BJ135" s="33"/>
      <c r="BK135" s="33"/>
      <c r="BL135" s="33"/>
      <c r="BM135" s="33"/>
      <c r="BN135" s="33"/>
      <c r="BO135" s="33"/>
      <c r="BP135" s="33"/>
      <c r="BQ135" s="33"/>
      <c r="BR135" s="33"/>
      <c r="BS135" s="33"/>
      <c r="BT135" s="33"/>
      <c r="BU135" s="33"/>
      <c r="BV135" s="33"/>
      <c r="BW135" s="33"/>
      <c r="BX135" s="33"/>
    </row>
    <row r="136" spans="1:76" x14ac:dyDescent="0.35">
      <c r="A136" s="43"/>
      <c r="B136" s="40"/>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69" t="s">
        <v>151</v>
      </c>
      <c r="BF136" s="33"/>
      <c r="BG136" s="33"/>
      <c r="BH136" s="33"/>
      <c r="BI136" s="33"/>
      <c r="BJ136" s="33"/>
      <c r="BK136" s="33"/>
      <c r="BL136" s="33"/>
      <c r="BM136" s="33"/>
      <c r="BN136" s="33"/>
      <c r="BO136" s="33"/>
      <c r="BP136" s="33"/>
      <c r="BQ136" s="33"/>
      <c r="BR136" s="33"/>
      <c r="BS136" s="33"/>
      <c r="BT136" s="33"/>
      <c r="BU136" s="33"/>
      <c r="BV136" s="33"/>
      <c r="BW136" s="33"/>
      <c r="BX136" s="33"/>
    </row>
    <row r="137" spans="1:76" x14ac:dyDescent="0.35">
      <c r="A137" s="43"/>
      <c r="B137" s="40"/>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69" t="s">
        <v>151</v>
      </c>
      <c r="BF137" s="33"/>
      <c r="BG137" s="33"/>
      <c r="BH137" s="33"/>
      <c r="BI137" s="33"/>
      <c r="BJ137" s="33"/>
      <c r="BK137" s="33"/>
      <c r="BL137" s="33"/>
      <c r="BM137" s="33"/>
      <c r="BN137" s="33"/>
      <c r="BO137" s="33"/>
      <c r="BP137" s="33"/>
      <c r="BQ137" s="33"/>
      <c r="BR137" s="33"/>
      <c r="BS137" s="33"/>
      <c r="BT137" s="33"/>
      <c r="BU137" s="33"/>
      <c r="BV137" s="33"/>
      <c r="BW137" s="33"/>
      <c r="BX137" s="33"/>
    </row>
    <row r="138" spans="1:76" x14ac:dyDescent="0.35">
      <c r="A138" s="43"/>
      <c r="B138" s="40"/>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69" t="s">
        <v>151</v>
      </c>
      <c r="BF138" s="33"/>
      <c r="BG138" s="33"/>
      <c r="BH138" s="33"/>
      <c r="BI138" s="33"/>
      <c r="BJ138" s="33"/>
      <c r="BK138" s="33"/>
      <c r="BL138" s="33"/>
      <c r="BM138" s="33"/>
      <c r="BN138" s="33"/>
      <c r="BO138" s="33"/>
      <c r="BP138" s="33"/>
      <c r="BQ138" s="33"/>
      <c r="BR138" s="33"/>
      <c r="BS138" s="33"/>
      <c r="BT138" s="33"/>
      <c r="BU138" s="33"/>
      <c r="BV138" s="33"/>
      <c r="BW138" s="33"/>
      <c r="BX138" s="33"/>
    </row>
    <row r="139" spans="1:76" x14ac:dyDescent="0.35">
      <c r="A139" s="43"/>
      <c r="B139" s="40"/>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69" t="s">
        <v>151</v>
      </c>
      <c r="BF139" s="33"/>
      <c r="BG139" s="33"/>
      <c r="BH139" s="33"/>
      <c r="BI139" s="33"/>
      <c r="BJ139" s="33"/>
      <c r="BK139" s="33"/>
      <c r="BL139" s="33"/>
      <c r="BM139" s="33"/>
      <c r="BN139" s="33"/>
      <c r="BO139" s="33"/>
      <c r="BP139" s="33"/>
      <c r="BQ139" s="33"/>
      <c r="BR139" s="33"/>
      <c r="BS139" s="33"/>
      <c r="BT139" s="33"/>
      <c r="BU139" s="33"/>
      <c r="BV139" s="33"/>
      <c r="BW139" s="33"/>
      <c r="BX139" s="33"/>
    </row>
    <row r="140" spans="1:76" x14ac:dyDescent="0.35">
      <c r="A140" s="43"/>
      <c r="B140" s="40"/>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69" t="s">
        <v>151</v>
      </c>
      <c r="BF140" s="33"/>
      <c r="BG140" s="33"/>
      <c r="BH140" s="33"/>
      <c r="BI140" s="33"/>
      <c r="BJ140" s="33"/>
      <c r="BK140" s="33"/>
      <c r="BL140" s="33"/>
      <c r="BM140" s="33"/>
      <c r="BN140" s="33"/>
      <c r="BO140" s="33"/>
      <c r="BP140" s="33"/>
      <c r="BQ140" s="33"/>
      <c r="BR140" s="33"/>
      <c r="BS140" s="33"/>
      <c r="BT140" s="33"/>
      <c r="BU140" s="33"/>
      <c r="BV140" s="33"/>
      <c r="BW140" s="33"/>
      <c r="BX140" s="33"/>
    </row>
    <row r="141" spans="1:76" x14ac:dyDescent="0.35">
      <c r="A141" s="43"/>
      <c r="B141" s="40"/>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69" t="s">
        <v>151</v>
      </c>
      <c r="BF141" s="33"/>
      <c r="BG141" s="33"/>
      <c r="BH141" s="33"/>
      <c r="BI141" s="33"/>
      <c r="BJ141" s="33"/>
      <c r="BK141" s="33"/>
      <c r="BL141" s="33"/>
      <c r="BM141" s="33"/>
      <c r="BN141" s="33"/>
      <c r="BO141" s="33"/>
      <c r="BP141" s="33"/>
      <c r="BQ141" s="33"/>
      <c r="BR141" s="33"/>
      <c r="BS141" s="33"/>
      <c r="BT141" s="33"/>
      <c r="BU141" s="33"/>
      <c r="BV141" s="33"/>
      <c r="BW141" s="33"/>
      <c r="BX141" s="33"/>
    </row>
    <row r="142" spans="1:76" x14ac:dyDescent="0.35">
      <c r="A142" s="43"/>
      <c r="B142" s="40"/>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69" t="s">
        <v>151</v>
      </c>
      <c r="BF142" s="33"/>
      <c r="BG142" s="33"/>
      <c r="BH142" s="33"/>
      <c r="BI142" s="33"/>
      <c r="BJ142" s="33"/>
      <c r="BK142" s="33"/>
      <c r="BL142" s="33"/>
      <c r="BM142" s="33"/>
      <c r="BN142" s="33"/>
      <c r="BO142" s="33"/>
      <c r="BP142" s="33"/>
      <c r="BQ142" s="33"/>
      <c r="BR142" s="33"/>
      <c r="BS142" s="33"/>
      <c r="BT142" s="33"/>
      <c r="BU142" s="33"/>
      <c r="BV142" s="33"/>
      <c r="BW142" s="33"/>
      <c r="BX142" s="33"/>
    </row>
    <row r="143" spans="1:76" x14ac:dyDescent="0.35">
      <c r="A143" s="43"/>
      <c r="B143" s="40"/>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69" t="s">
        <v>151</v>
      </c>
      <c r="BF143" s="33"/>
      <c r="BG143" s="33"/>
      <c r="BH143" s="33"/>
      <c r="BI143" s="33"/>
      <c r="BJ143" s="33"/>
      <c r="BK143" s="33"/>
      <c r="BL143" s="33"/>
      <c r="BM143" s="33"/>
      <c r="BN143" s="33"/>
      <c r="BO143" s="33"/>
      <c r="BP143" s="33"/>
      <c r="BQ143" s="33"/>
      <c r="BR143" s="33"/>
      <c r="BS143" s="33"/>
      <c r="BT143" s="33"/>
      <c r="BU143" s="33"/>
      <c r="BV143" s="33"/>
      <c r="BW143" s="33"/>
      <c r="BX143" s="33"/>
    </row>
    <row r="144" spans="1:76" x14ac:dyDescent="0.35">
      <c r="A144" s="43"/>
      <c r="B144" s="40"/>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69" t="s">
        <v>151</v>
      </c>
      <c r="BF144" s="33"/>
      <c r="BG144" s="33"/>
      <c r="BH144" s="33"/>
      <c r="BI144" s="33"/>
      <c r="BJ144" s="33"/>
      <c r="BK144" s="33"/>
      <c r="BL144" s="33"/>
      <c r="BM144" s="33"/>
      <c r="BN144" s="33"/>
      <c r="BO144" s="33"/>
      <c r="BP144" s="33"/>
      <c r="BQ144" s="33"/>
      <c r="BR144" s="33"/>
      <c r="BS144" s="33"/>
      <c r="BT144" s="33"/>
      <c r="BU144" s="33"/>
      <c r="BV144" s="33"/>
      <c r="BW144" s="33"/>
      <c r="BX144" s="33"/>
    </row>
    <row r="145" spans="1:76" x14ac:dyDescent="0.35">
      <c r="A145" s="43"/>
      <c r="B145" s="40"/>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69" t="s">
        <v>151</v>
      </c>
      <c r="BF145" s="33"/>
      <c r="BG145" s="33"/>
      <c r="BH145" s="33"/>
      <c r="BI145" s="33"/>
      <c r="BJ145" s="33"/>
      <c r="BK145" s="33"/>
      <c r="BL145" s="33"/>
      <c r="BM145" s="33"/>
      <c r="BN145" s="33"/>
      <c r="BO145" s="33"/>
      <c r="BP145" s="33"/>
      <c r="BQ145" s="33"/>
      <c r="BR145" s="33"/>
      <c r="BS145" s="33"/>
      <c r="BT145" s="33"/>
      <c r="BU145" s="33"/>
      <c r="BV145" s="33"/>
      <c r="BW145" s="33"/>
      <c r="BX145" s="33"/>
    </row>
    <row r="146" spans="1:76" x14ac:dyDescent="0.35">
      <c r="A146" s="43"/>
      <c r="B146" s="40"/>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69" t="s">
        <v>151</v>
      </c>
      <c r="BF146" s="33"/>
      <c r="BG146" s="33"/>
      <c r="BH146" s="33"/>
      <c r="BI146" s="33"/>
      <c r="BJ146" s="33"/>
      <c r="BK146" s="33"/>
      <c r="BL146" s="33"/>
      <c r="BM146" s="33"/>
      <c r="BN146" s="33"/>
      <c r="BO146" s="33"/>
      <c r="BP146" s="33"/>
      <c r="BQ146" s="33"/>
      <c r="BR146" s="33"/>
      <c r="BS146" s="33"/>
      <c r="BT146" s="33"/>
      <c r="BU146" s="33"/>
      <c r="BV146" s="33"/>
      <c r="BW146" s="33"/>
      <c r="BX146" s="33"/>
    </row>
    <row r="147" spans="1:76" x14ac:dyDescent="0.35">
      <c r="A147" s="43"/>
      <c r="B147" s="40"/>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69" t="s">
        <v>151</v>
      </c>
      <c r="BF147" s="33"/>
      <c r="BG147" s="33"/>
      <c r="BH147" s="33"/>
      <c r="BI147" s="33"/>
      <c r="BJ147" s="33"/>
      <c r="BK147" s="33"/>
      <c r="BL147" s="33"/>
      <c r="BM147" s="33"/>
      <c r="BN147" s="33"/>
      <c r="BO147" s="33"/>
      <c r="BP147" s="33"/>
      <c r="BQ147" s="33"/>
      <c r="BR147" s="33"/>
      <c r="BS147" s="33"/>
      <c r="BT147" s="33"/>
      <c r="BU147" s="33"/>
      <c r="BV147" s="33"/>
      <c r="BW147" s="33"/>
      <c r="BX147" s="33"/>
    </row>
    <row r="148" spans="1:76" x14ac:dyDescent="0.35">
      <c r="A148" s="43"/>
      <c r="B148" s="40"/>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69" t="s">
        <v>151</v>
      </c>
      <c r="BF148" s="33"/>
      <c r="BG148" s="33"/>
      <c r="BH148" s="33"/>
      <c r="BI148" s="33"/>
      <c r="BJ148" s="33"/>
      <c r="BK148" s="33"/>
      <c r="BL148" s="33"/>
      <c r="BM148" s="33"/>
      <c r="BN148" s="33"/>
      <c r="BO148" s="33"/>
      <c r="BP148" s="33"/>
      <c r="BQ148" s="33"/>
      <c r="BR148" s="33"/>
      <c r="BS148" s="33"/>
      <c r="BT148" s="33"/>
      <c r="BU148" s="33"/>
      <c r="BV148" s="33"/>
      <c r="BW148" s="33"/>
      <c r="BX148" s="33"/>
    </row>
    <row r="149" spans="1:76" x14ac:dyDescent="0.35">
      <c r="A149" s="43"/>
      <c r="B149" s="40"/>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69" t="s">
        <v>151</v>
      </c>
      <c r="BF149" s="33"/>
      <c r="BG149" s="33"/>
      <c r="BH149" s="33"/>
      <c r="BI149" s="33"/>
      <c r="BJ149" s="33"/>
      <c r="BK149" s="33"/>
      <c r="BL149" s="33"/>
      <c r="BM149" s="33"/>
      <c r="BN149" s="33"/>
      <c r="BO149" s="33"/>
      <c r="BP149" s="33"/>
      <c r="BQ149" s="33"/>
      <c r="BR149" s="33"/>
      <c r="BS149" s="33"/>
      <c r="BT149" s="33"/>
      <c r="BU149" s="33"/>
      <c r="BV149" s="33"/>
      <c r="BW149" s="33"/>
      <c r="BX149" s="33"/>
    </row>
    <row r="150" spans="1:76" x14ac:dyDescent="0.35">
      <c r="A150" s="43"/>
      <c r="B150" s="40"/>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69" t="s">
        <v>151</v>
      </c>
      <c r="BF150" s="33"/>
      <c r="BG150" s="33"/>
      <c r="BH150" s="33"/>
      <c r="BI150" s="33"/>
      <c r="BJ150" s="33"/>
      <c r="BK150" s="33"/>
      <c r="BL150" s="33"/>
      <c r="BM150" s="33"/>
      <c r="BN150" s="33"/>
      <c r="BO150" s="33"/>
      <c r="BP150" s="33"/>
      <c r="BQ150" s="33"/>
      <c r="BR150" s="33"/>
      <c r="BS150" s="33"/>
      <c r="BT150" s="33"/>
      <c r="BU150" s="33"/>
      <c r="BV150" s="33"/>
      <c r="BW150" s="33"/>
      <c r="BX150" s="33"/>
    </row>
    <row r="151" spans="1:76" x14ac:dyDescent="0.35">
      <c r="A151" s="43"/>
      <c r="B151" s="40"/>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69" t="s">
        <v>151</v>
      </c>
      <c r="BF151" s="33"/>
      <c r="BG151" s="33"/>
      <c r="BH151" s="33"/>
      <c r="BI151" s="33"/>
      <c r="BJ151" s="33"/>
      <c r="BK151" s="33"/>
      <c r="BL151" s="33"/>
      <c r="BM151" s="33"/>
      <c r="BN151" s="33"/>
      <c r="BO151" s="33"/>
      <c r="BP151" s="33"/>
      <c r="BQ151" s="33"/>
      <c r="BR151" s="33"/>
      <c r="BS151" s="33"/>
      <c r="BT151" s="33"/>
      <c r="BU151" s="33"/>
      <c r="BV151" s="33"/>
      <c r="BW151" s="33"/>
      <c r="BX151" s="33"/>
    </row>
    <row r="152" spans="1:76" x14ac:dyDescent="0.35">
      <c r="A152" s="43"/>
      <c r="B152" s="40"/>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69" t="s">
        <v>151</v>
      </c>
      <c r="BF152" s="33"/>
      <c r="BG152" s="33"/>
      <c r="BH152" s="33"/>
      <c r="BI152" s="33"/>
      <c r="BJ152" s="33"/>
      <c r="BK152" s="33"/>
      <c r="BL152" s="33"/>
      <c r="BM152" s="33"/>
      <c r="BN152" s="33"/>
      <c r="BO152" s="33"/>
      <c r="BP152" s="33"/>
      <c r="BQ152" s="33"/>
      <c r="BR152" s="33"/>
      <c r="BS152" s="33"/>
      <c r="BT152" s="33"/>
      <c r="BU152" s="33"/>
      <c r="BV152" s="33"/>
      <c r="BW152" s="33"/>
      <c r="BX152" s="33"/>
    </row>
    <row r="153" spans="1:76" x14ac:dyDescent="0.35">
      <c r="A153" s="43"/>
      <c r="B153" s="40"/>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69" t="s">
        <v>151</v>
      </c>
      <c r="BF153" s="33"/>
      <c r="BG153" s="33"/>
      <c r="BH153" s="33"/>
      <c r="BI153" s="33"/>
      <c r="BJ153" s="33"/>
      <c r="BK153" s="33"/>
      <c r="BL153" s="33"/>
      <c r="BM153" s="33"/>
      <c r="BN153" s="33"/>
      <c r="BO153" s="33"/>
      <c r="BP153" s="33"/>
      <c r="BQ153" s="33"/>
      <c r="BR153" s="33"/>
      <c r="BS153" s="33"/>
      <c r="BT153" s="33"/>
      <c r="BU153" s="33"/>
      <c r="BV153" s="33"/>
      <c r="BW153" s="33"/>
      <c r="BX153" s="33"/>
    </row>
    <row r="154" spans="1:76" x14ac:dyDescent="0.35">
      <c r="A154" s="43"/>
      <c r="B154" s="40"/>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69" t="s">
        <v>151</v>
      </c>
      <c r="BF154" s="33"/>
      <c r="BG154" s="33"/>
      <c r="BH154" s="33"/>
      <c r="BI154" s="33"/>
      <c r="BJ154" s="33"/>
      <c r="BK154" s="33"/>
      <c r="BL154" s="33"/>
      <c r="BM154" s="33"/>
      <c r="BN154" s="33"/>
      <c r="BO154" s="33"/>
      <c r="BP154" s="33"/>
      <c r="BQ154" s="33"/>
      <c r="BR154" s="33"/>
      <c r="BS154" s="33"/>
      <c r="BT154" s="33"/>
      <c r="BU154" s="33"/>
      <c r="BV154" s="33"/>
      <c r="BW154" s="33"/>
      <c r="BX154" s="33"/>
    </row>
    <row r="155" spans="1:76" x14ac:dyDescent="0.35">
      <c r="A155" s="43"/>
      <c r="B155" s="40"/>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69" t="s">
        <v>151</v>
      </c>
      <c r="BF155" s="33"/>
      <c r="BG155" s="33"/>
      <c r="BH155" s="33"/>
      <c r="BI155" s="33"/>
      <c r="BJ155" s="33"/>
      <c r="BK155" s="33"/>
      <c r="BL155" s="33"/>
      <c r="BM155" s="33"/>
      <c r="BN155" s="33"/>
      <c r="BO155" s="33"/>
      <c r="BP155" s="33"/>
      <c r="BQ155" s="33"/>
      <c r="BR155" s="33"/>
      <c r="BS155" s="33"/>
      <c r="BT155" s="33"/>
      <c r="BU155" s="33"/>
      <c r="BV155" s="33"/>
      <c r="BW155" s="33"/>
      <c r="BX155" s="33"/>
    </row>
    <row r="156" spans="1:76" x14ac:dyDescent="0.35">
      <c r="A156" s="43"/>
      <c r="B156" s="40"/>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69" t="s">
        <v>151</v>
      </c>
      <c r="BF156" s="33"/>
      <c r="BG156" s="33"/>
      <c r="BH156" s="33"/>
      <c r="BI156" s="33"/>
      <c r="BJ156" s="33"/>
      <c r="BK156" s="33"/>
      <c r="BL156" s="33"/>
      <c r="BM156" s="33"/>
      <c r="BN156" s="33"/>
      <c r="BO156" s="33"/>
      <c r="BP156" s="33"/>
      <c r="BQ156" s="33"/>
      <c r="BR156" s="33"/>
      <c r="BS156" s="33"/>
      <c r="BT156" s="33"/>
      <c r="BU156" s="33"/>
      <c r="BV156" s="33"/>
      <c r="BW156" s="33"/>
      <c r="BX156" s="33"/>
    </row>
    <row r="157" spans="1:76" x14ac:dyDescent="0.35">
      <c r="A157" s="43"/>
      <c r="B157" s="40"/>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69" t="s">
        <v>151</v>
      </c>
      <c r="BF157" s="33"/>
      <c r="BG157" s="33"/>
      <c r="BH157" s="33"/>
      <c r="BI157" s="33"/>
      <c r="BJ157" s="33"/>
      <c r="BK157" s="33"/>
      <c r="BL157" s="33"/>
      <c r="BM157" s="33"/>
      <c r="BN157" s="33"/>
      <c r="BO157" s="33"/>
      <c r="BP157" s="33"/>
      <c r="BQ157" s="33"/>
      <c r="BR157" s="33"/>
      <c r="BS157" s="33"/>
      <c r="BT157" s="33"/>
      <c r="BU157" s="33"/>
      <c r="BV157" s="33"/>
      <c r="BW157" s="33"/>
      <c r="BX157" s="33"/>
    </row>
    <row r="158" spans="1:76" x14ac:dyDescent="0.35">
      <c r="A158" s="43"/>
      <c r="B158" s="40"/>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69" t="s">
        <v>151</v>
      </c>
      <c r="BF158" s="33"/>
      <c r="BG158" s="33"/>
      <c r="BH158" s="33"/>
      <c r="BI158" s="33"/>
      <c r="BJ158" s="33"/>
      <c r="BK158" s="33"/>
      <c r="BL158" s="33"/>
      <c r="BM158" s="33"/>
      <c r="BN158" s="33"/>
      <c r="BO158" s="33"/>
      <c r="BP158" s="33"/>
      <c r="BQ158" s="33"/>
      <c r="BR158" s="33"/>
      <c r="BS158" s="33"/>
      <c r="BT158" s="33"/>
      <c r="BU158" s="33"/>
      <c r="BV158" s="33"/>
      <c r="BW158" s="33"/>
      <c r="BX158" s="33"/>
    </row>
    <row r="159" spans="1:76" x14ac:dyDescent="0.35">
      <c r="A159" s="43"/>
      <c r="B159" s="40"/>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69" t="s">
        <v>151</v>
      </c>
      <c r="BF159" s="33"/>
      <c r="BG159" s="33"/>
      <c r="BH159" s="33"/>
      <c r="BI159" s="33"/>
      <c r="BJ159" s="33"/>
      <c r="BK159" s="33"/>
      <c r="BL159" s="33"/>
      <c r="BM159" s="33"/>
      <c r="BN159" s="33"/>
      <c r="BO159" s="33"/>
      <c r="BP159" s="33"/>
      <c r="BQ159" s="33"/>
      <c r="BR159" s="33"/>
      <c r="BS159" s="33"/>
      <c r="BT159" s="33"/>
      <c r="BU159" s="33"/>
      <c r="BV159" s="33"/>
      <c r="BW159" s="33"/>
      <c r="BX159" s="33"/>
    </row>
    <row r="160" spans="1:76" x14ac:dyDescent="0.35">
      <c r="A160" s="43"/>
      <c r="B160" s="40"/>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69" t="s">
        <v>151</v>
      </c>
      <c r="BF160" s="33"/>
      <c r="BG160" s="33"/>
      <c r="BH160" s="33"/>
      <c r="BI160" s="33"/>
      <c r="BJ160" s="33"/>
      <c r="BK160" s="33"/>
      <c r="BL160" s="33"/>
      <c r="BM160" s="33"/>
      <c r="BN160" s="33"/>
      <c r="BO160" s="33"/>
      <c r="BP160" s="33"/>
      <c r="BQ160" s="33"/>
      <c r="BR160" s="33"/>
      <c r="BS160" s="33"/>
      <c r="BT160" s="33"/>
      <c r="BU160" s="33"/>
      <c r="BV160" s="33"/>
      <c r="BW160" s="33"/>
      <c r="BX160" s="33"/>
    </row>
    <row r="161" spans="1:76" x14ac:dyDescent="0.35">
      <c r="A161" s="43"/>
      <c r="B161" s="40"/>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69" t="s">
        <v>151</v>
      </c>
      <c r="BF161" s="33"/>
      <c r="BG161" s="33"/>
      <c r="BH161" s="33"/>
      <c r="BI161" s="33"/>
      <c r="BJ161" s="33"/>
      <c r="BK161" s="33"/>
      <c r="BL161" s="33"/>
      <c r="BM161" s="33"/>
      <c r="BN161" s="33"/>
      <c r="BO161" s="33"/>
      <c r="BP161" s="33"/>
      <c r="BQ161" s="33"/>
      <c r="BR161" s="33"/>
      <c r="BS161" s="33"/>
      <c r="BT161" s="33"/>
      <c r="BU161" s="33"/>
      <c r="BV161" s="33"/>
      <c r="BW161" s="33"/>
      <c r="BX161" s="33"/>
    </row>
    <row r="162" spans="1:76" x14ac:dyDescent="0.35">
      <c r="A162" s="43"/>
      <c r="B162" s="40"/>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69" t="s">
        <v>151</v>
      </c>
      <c r="BF162" s="33"/>
      <c r="BG162" s="33"/>
      <c r="BH162" s="33"/>
      <c r="BI162" s="33"/>
      <c r="BJ162" s="33"/>
      <c r="BK162" s="33"/>
      <c r="BL162" s="33"/>
      <c r="BM162" s="33"/>
      <c r="BN162" s="33"/>
      <c r="BO162" s="33"/>
      <c r="BP162" s="33"/>
      <c r="BQ162" s="33"/>
      <c r="BR162" s="33"/>
      <c r="BS162" s="33"/>
      <c r="BT162" s="33"/>
      <c r="BU162" s="33"/>
      <c r="BV162" s="33"/>
      <c r="BW162" s="33"/>
      <c r="BX162" s="33"/>
    </row>
    <row r="163" spans="1:76" x14ac:dyDescent="0.35">
      <c r="A163" s="43"/>
      <c r="B163" s="40"/>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69" t="s">
        <v>151</v>
      </c>
      <c r="BF163" s="33"/>
      <c r="BG163" s="33"/>
      <c r="BH163" s="33"/>
      <c r="BI163" s="33"/>
      <c r="BJ163" s="33"/>
      <c r="BK163" s="33"/>
      <c r="BL163" s="33"/>
      <c r="BM163" s="33"/>
      <c r="BN163" s="33"/>
      <c r="BO163" s="33"/>
      <c r="BP163" s="33"/>
      <c r="BQ163" s="33"/>
      <c r="BR163" s="33"/>
      <c r="BS163" s="33"/>
      <c r="BT163" s="33"/>
      <c r="BU163" s="33"/>
      <c r="BV163" s="33"/>
      <c r="BW163" s="33"/>
      <c r="BX163" s="33"/>
    </row>
    <row r="164" spans="1:76" x14ac:dyDescent="0.35">
      <c r="A164" s="43"/>
      <c r="B164" s="40"/>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69" t="s">
        <v>151</v>
      </c>
      <c r="BF164" s="33"/>
      <c r="BG164" s="33"/>
      <c r="BH164" s="33"/>
      <c r="BI164" s="33"/>
      <c r="BJ164" s="33"/>
      <c r="BK164" s="33"/>
      <c r="BL164" s="33"/>
      <c r="BM164" s="33"/>
      <c r="BN164" s="33"/>
      <c r="BO164" s="33"/>
      <c r="BP164" s="33"/>
      <c r="BQ164" s="33"/>
      <c r="BR164" s="33"/>
      <c r="BS164" s="33"/>
      <c r="BT164" s="33"/>
      <c r="BU164" s="33"/>
      <c r="BV164" s="33"/>
      <c r="BW164" s="33"/>
      <c r="BX164" s="33"/>
    </row>
    <row r="165" spans="1:76" x14ac:dyDescent="0.35">
      <c r="A165" s="43"/>
      <c r="B165" s="40"/>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69" t="s">
        <v>151</v>
      </c>
      <c r="BF165" s="33"/>
      <c r="BG165" s="33"/>
      <c r="BH165" s="33"/>
      <c r="BI165" s="33"/>
      <c r="BJ165" s="33"/>
      <c r="BK165" s="33"/>
      <c r="BL165" s="33"/>
      <c r="BM165" s="33"/>
      <c r="BN165" s="33"/>
      <c r="BO165" s="33"/>
      <c r="BP165" s="33"/>
      <c r="BQ165" s="33"/>
      <c r="BR165" s="33"/>
      <c r="BS165" s="33"/>
      <c r="BT165" s="33"/>
      <c r="BU165" s="33"/>
      <c r="BV165" s="33"/>
      <c r="BW165" s="33"/>
      <c r="BX165" s="33"/>
    </row>
    <row r="166" spans="1:76" x14ac:dyDescent="0.35">
      <c r="A166" s="43"/>
      <c r="B166" s="40"/>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69" t="s">
        <v>151</v>
      </c>
      <c r="BF166" s="33"/>
      <c r="BG166" s="33"/>
      <c r="BH166" s="33"/>
      <c r="BI166" s="33"/>
      <c r="BJ166" s="33"/>
      <c r="BK166" s="33"/>
      <c r="BL166" s="33"/>
      <c r="BM166" s="33"/>
      <c r="BN166" s="33"/>
      <c r="BO166" s="33"/>
      <c r="BP166" s="33"/>
      <c r="BQ166" s="33"/>
      <c r="BR166" s="33"/>
      <c r="BS166" s="33"/>
      <c r="BT166" s="33"/>
      <c r="BU166" s="33"/>
      <c r="BV166" s="33"/>
      <c r="BW166" s="33"/>
      <c r="BX166" s="33"/>
    </row>
    <row r="167" spans="1:76" x14ac:dyDescent="0.35">
      <c r="A167" s="43"/>
      <c r="B167" s="40"/>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69" t="s">
        <v>151</v>
      </c>
      <c r="BF167" s="33"/>
      <c r="BG167" s="33"/>
      <c r="BH167" s="33"/>
      <c r="BI167" s="33"/>
      <c r="BJ167" s="33"/>
      <c r="BK167" s="33"/>
      <c r="BL167" s="33"/>
      <c r="BM167" s="33"/>
      <c r="BN167" s="33"/>
      <c r="BO167" s="33"/>
      <c r="BP167" s="33"/>
      <c r="BQ167" s="33"/>
      <c r="BR167" s="33"/>
      <c r="BS167" s="33"/>
      <c r="BT167" s="33"/>
      <c r="BU167" s="33"/>
      <c r="BV167" s="33"/>
      <c r="BW167" s="33"/>
      <c r="BX167" s="33"/>
    </row>
    <row r="168" spans="1:76" x14ac:dyDescent="0.35">
      <c r="A168" s="43"/>
      <c r="B168" s="40"/>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69" t="s">
        <v>151</v>
      </c>
      <c r="BF168" s="33"/>
      <c r="BG168" s="33"/>
      <c r="BH168" s="33"/>
      <c r="BI168" s="33"/>
      <c r="BJ168" s="33"/>
      <c r="BK168" s="33"/>
      <c r="BL168" s="33"/>
      <c r="BM168" s="33"/>
      <c r="BN168" s="33"/>
      <c r="BO168" s="33"/>
      <c r="BP168" s="33"/>
      <c r="BQ168" s="33"/>
      <c r="BR168" s="33"/>
      <c r="BS168" s="33"/>
      <c r="BT168" s="33"/>
      <c r="BU168" s="33"/>
      <c r="BV168" s="33"/>
      <c r="BW168" s="33"/>
      <c r="BX168" s="33"/>
    </row>
    <row r="169" spans="1:76" x14ac:dyDescent="0.35">
      <c r="A169" s="43"/>
      <c r="B169" s="40"/>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69" t="s">
        <v>151</v>
      </c>
      <c r="BF169" s="33"/>
      <c r="BG169" s="33"/>
      <c r="BH169" s="33"/>
      <c r="BI169" s="33"/>
      <c r="BJ169" s="33"/>
      <c r="BK169" s="33"/>
      <c r="BL169" s="33"/>
      <c r="BM169" s="33"/>
      <c r="BN169" s="33"/>
      <c r="BO169" s="33"/>
      <c r="BP169" s="33"/>
      <c r="BQ169" s="33"/>
      <c r="BR169" s="33"/>
      <c r="BS169" s="33"/>
      <c r="BT169" s="33"/>
      <c r="BU169" s="33"/>
      <c r="BV169" s="33"/>
      <c r="BW169" s="33"/>
      <c r="BX169" s="33"/>
    </row>
    <row r="170" spans="1:76" x14ac:dyDescent="0.35">
      <c r="A170" s="43"/>
      <c r="B170" s="40"/>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69" t="s">
        <v>151</v>
      </c>
      <c r="BF170" s="33"/>
      <c r="BG170" s="33"/>
      <c r="BH170" s="33"/>
      <c r="BI170" s="33"/>
      <c r="BJ170" s="33"/>
      <c r="BK170" s="33"/>
      <c r="BL170" s="33"/>
      <c r="BM170" s="33"/>
      <c r="BN170" s="33"/>
      <c r="BO170" s="33"/>
      <c r="BP170" s="33"/>
      <c r="BQ170" s="33"/>
      <c r="BR170" s="33"/>
      <c r="BS170" s="33"/>
      <c r="BT170" s="33"/>
      <c r="BU170" s="33"/>
      <c r="BV170" s="33"/>
      <c r="BW170" s="33"/>
      <c r="BX170" s="33"/>
    </row>
    <row r="171" spans="1:76" x14ac:dyDescent="0.35">
      <c r="A171" s="43"/>
      <c r="B171" s="40"/>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69" t="s">
        <v>151</v>
      </c>
      <c r="BF171" s="33"/>
      <c r="BG171" s="33"/>
      <c r="BH171" s="33"/>
      <c r="BI171" s="33"/>
      <c r="BJ171" s="33"/>
      <c r="BK171" s="33"/>
      <c r="BL171" s="33"/>
      <c r="BM171" s="33"/>
      <c r="BN171" s="33"/>
      <c r="BO171" s="33"/>
      <c r="BP171" s="33"/>
      <c r="BQ171" s="33"/>
      <c r="BR171" s="33"/>
      <c r="BS171" s="33"/>
      <c r="BT171" s="33"/>
      <c r="BU171" s="33"/>
      <c r="BV171" s="33"/>
      <c r="BW171" s="33"/>
      <c r="BX171" s="33"/>
    </row>
    <row r="172" spans="1:76" x14ac:dyDescent="0.35">
      <c r="A172" s="43"/>
      <c r="B172" s="40"/>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69" t="s">
        <v>151</v>
      </c>
      <c r="BF172" s="33"/>
      <c r="BG172" s="33"/>
      <c r="BH172" s="33"/>
      <c r="BI172" s="33"/>
      <c r="BJ172" s="33"/>
      <c r="BK172" s="33"/>
      <c r="BL172" s="33"/>
      <c r="BM172" s="33"/>
      <c r="BN172" s="33"/>
      <c r="BO172" s="33"/>
      <c r="BP172" s="33"/>
      <c r="BQ172" s="33"/>
      <c r="BR172" s="33"/>
      <c r="BS172" s="33"/>
      <c r="BT172" s="33"/>
      <c r="BU172" s="33"/>
      <c r="BV172" s="33"/>
      <c r="BW172" s="33"/>
      <c r="BX172" s="33"/>
    </row>
    <row r="173" spans="1:76" x14ac:dyDescent="0.35">
      <c r="A173" s="43"/>
      <c r="B173" s="40"/>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69" t="s">
        <v>151</v>
      </c>
      <c r="BF173" s="33"/>
      <c r="BG173" s="33"/>
      <c r="BH173" s="33"/>
      <c r="BI173" s="33"/>
      <c r="BJ173" s="33"/>
      <c r="BK173" s="33"/>
      <c r="BL173" s="33"/>
      <c r="BM173" s="33"/>
      <c r="BN173" s="33"/>
      <c r="BO173" s="33"/>
      <c r="BP173" s="33"/>
      <c r="BQ173" s="33"/>
      <c r="BR173" s="33"/>
      <c r="BS173" s="33"/>
      <c r="BT173" s="33"/>
      <c r="BU173" s="33"/>
      <c r="BV173" s="33"/>
      <c r="BW173" s="33"/>
      <c r="BX173" s="33"/>
    </row>
    <row r="174" spans="1:76" x14ac:dyDescent="0.35">
      <c r="A174" s="43"/>
      <c r="B174" s="40"/>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69" t="s">
        <v>151</v>
      </c>
      <c r="BF174" s="33"/>
      <c r="BG174" s="33"/>
      <c r="BH174" s="33"/>
      <c r="BI174" s="33"/>
      <c r="BJ174" s="33"/>
      <c r="BK174" s="33"/>
      <c r="BL174" s="33"/>
      <c r="BM174" s="33"/>
      <c r="BN174" s="33"/>
      <c r="BO174" s="33"/>
      <c r="BP174" s="33"/>
      <c r="BQ174" s="33"/>
      <c r="BR174" s="33"/>
      <c r="BS174" s="33"/>
      <c r="BT174" s="33"/>
      <c r="BU174" s="33"/>
      <c r="BV174" s="33"/>
      <c r="BW174" s="33"/>
      <c r="BX174" s="33"/>
    </row>
    <row r="175" spans="1:76" x14ac:dyDescent="0.35">
      <c r="A175" s="43"/>
      <c r="B175" s="40"/>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69" t="s">
        <v>151</v>
      </c>
      <c r="BF175" s="33"/>
      <c r="BG175" s="33"/>
      <c r="BH175" s="33"/>
      <c r="BI175" s="33"/>
      <c r="BJ175" s="33"/>
      <c r="BK175" s="33"/>
      <c r="BL175" s="33"/>
      <c r="BM175" s="33"/>
      <c r="BN175" s="33"/>
      <c r="BO175" s="33"/>
      <c r="BP175" s="33"/>
      <c r="BQ175" s="33"/>
      <c r="BR175" s="33"/>
      <c r="BS175" s="33"/>
      <c r="BT175" s="33"/>
      <c r="BU175" s="33"/>
      <c r="BV175" s="33"/>
      <c r="BW175" s="33"/>
      <c r="BX175" s="33"/>
    </row>
    <row r="176" spans="1:76" x14ac:dyDescent="0.35">
      <c r="A176" s="43"/>
      <c r="B176" s="40"/>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69" t="s">
        <v>151</v>
      </c>
      <c r="BF176" s="33"/>
      <c r="BG176" s="33"/>
      <c r="BH176" s="33"/>
      <c r="BI176" s="33"/>
      <c r="BJ176" s="33"/>
      <c r="BK176" s="33"/>
      <c r="BL176" s="33"/>
      <c r="BM176" s="33"/>
      <c r="BN176" s="33"/>
      <c r="BO176" s="33"/>
      <c r="BP176" s="33"/>
      <c r="BQ176" s="33"/>
      <c r="BR176" s="33"/>
      <c r="BS176" s="33"/>
      <c r="BT176" s="33"/>
      <c r="BU176" s="33"/>
      <c r="BV176" s="33"/>
      <c r="BW176" s="33"/>
      <c r="BX176" s="33"/>
    </row>
    <row r="177" spans="1:76" x14ac:dyDescent="0.35">
      <c r="A177" s="43"/>
      <c r="B177" s="40"/>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69" t="s">
        <v>151</v>
      </c>
      <c r="BF177" s="33"/>
      <c r="BG177" s="33"/>
      <c r="BH177" s="33"/>
      <c r="BI177" s="33"/>
      <c r="BJ177" s="33"/>
      <c r="BK177" s="33"/>
      <c r="BL177" s="33"/>
      <c r="BM177" s="33"/>
      <c r="BN177" s="33"/>
      <c r="BO177" s="33"/>
      <c r="BP177" s="33"/>
      <c r="BQ177" s="33"/>
      <c r="BR177" s="33"/>
      <c r="BS177" s="33"/>
      <c r="BT177" s="33"/>
      <c r="BU177" s="33"/>
      <c r="BV177" s="33"/>
      <c r="BW177" s="33"/>
      <c r="BX177" s="33"/>
    </row>
    <row r="178" spans="1:76" x14ac:dyDescent="0.35">
      <c r="A178" s="43"/>
      <c r="B178" s="40"/>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69" t="s">
        <v>151</v>
      </c>
      <c r="BF178" s="33"/>
      <c r="BG178" s="33"/>
      <c r="BH178" s="33"/>
      <c r="BI178" s="33"/>
      <c r="BJ178" s="33"/>
      <c r="BK178" s="33"/>
      <c r="BL178" s="33"/>
      <c r="BM178" s="33"/>
      <c r="BN178" s="33"/>
      <c r="BO178" s="33"/>
      <c r="BP178" s="33"/>
      <c r="BQ178" s="33"/>
      <c r="BR178" s="33"/>
      <c r="BS178" s="33"/>
      <c r="BT178" s="33"/>
      <c r="BU178" s="33"/>
      <c r="BV178" s="33"/>
      <c r="BW178" s="33"/>
      <c r="BX178" s="33"/>
    </row>
    <row r="179" spans="1:76" x14ac:dyDescent="0.35">
      <c r="A179" s="43"/>
      <c r="B179" s="40"/>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69" t="s">
        <v>151</v>
      </c>
      <c r="BF179" s="33"/>
      <c r="BG179" s="33"/>
      <c r="BH179" s="33"/>
      <c r="BI179" s="33"/>
      <c r="BJ179" s="33"/>
      <c r="BK179" s="33"/>
      <c r="BL179" s="33"/>
      <c r="BM179" s="33"/>
      <c r="BN179" s="33"/>
      <c r="BO179" s="33"/>
      <c r="BP179" s="33"/>
      <c r="BQ179" s="33"/>
      <c r="BR179" s="33"/>
      <c r="BS179" s="33"/>
      <c r="BT179" s="33"/>
      <c r="BU179" s="33"/>
      <c r="BV179" s="33"/>
      <c r="BW179" s="33"/>
      <c r="BX179" s="33"/>
    </row>
    <row r="180" spans="1:76" x14ac:dyDescent="0.35">
      <c r="A180" s="43"/>
      <c r="B180" s="40"/>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69" t="s">
        <v>151</v>
      </c>
      <c r="BF180" s="33"/>
      <c r="BG180" s="33"/>
      <c r="BH180" s="33"/>
      <c r="BI180" s="33"/>
      <c r="BJ180" s="33"/>
      <c r="BK180" s="33"/>
      <c r="BL180" s="33"/>
      <c r="BM180" s="33"/>
      <c r="BN180" s="33"/>
      <c r="BO180" s="33"/>
      <c r="BP180" s="33"/>
      <c r="BQ180" s="33"/>
      <c r="BR180" s="33"/>
      <c r="BS180" s="33"/>
      <c r="BT180" s="33"/>
      <c r="BU180" s="33"/>
      <c r="BV180" s="33"/>
      <c r="BW180" s="33"/>
      <c r="BX180" s="33"/>
    </row>
    <row r="181" spans="1:76" x14ac:dyDescent="0.35">
      <c r="A181" s="43"/>
      <c r="B181" s="40"/>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69" t="s">
        <v>151</v>
      </c>
      <c r="BF181" s="33"/>
      <c r="BG181" s="33"/>
      <c r="BH181" s="33"/>
      <c r="BI181" s="33"/>
      <c r="BJ181" s="33"/>
      <c r="BK181" s="33"/>
      <c r="BL181" s="33"/>
      <c r="BM181" s="33"/>
      <c r="BN181" s="33"/>
      <c r="BO181" s="33"/>
      <c r="BP181" s="33"/>
      <c r="BQ181" s="33"/>
      <c r="BR181" s="33"/>
      <c r="BS181" s="33"/>
      <c r="BT181" s="33"/>
      <c r="BU181" s="33"/>
      <c r="BV181" s="33"/>
      <c r="BW181" s="33"/>
      <c r="BX181" s="33"/>
    </row>
    <row r="182" spans="1:76" x14ac:dyDescent="0.35">
      <c r="A182" s="43"/>
      <c r="B182" s="40"/>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69" t="s">
        <v>151</v>
      </c>
      <c r="BF182" s="33"/>
      <c r="BG182" s="33"/>
      <c r="BH182" s="33"/>
      <c r="BI182" s="33"/>
      <c r="BJ182" s="33"/>
      <c r="BK182" s="33"/>
      <c r="BL182" s="33"/>
      <c r="BM182" s="33"/>
      <c r="BN182" s="33"/>
      <c r="BO182" s="33"/>
      <c r="BP182" s="33"/>
      <c r="BQ182" s="33"/>
      <c r="BR182" s="33"/>
      <c r="BS182" s="33"/>
      <c r="BT182" s="33"/>
      <c r="BU182" s="33"/>
      <c r="BV182" s="33"/>
      <c r="BW182" s="33"/>
      <c r="BX182" s="33"/>
    </row>
    <row r="183" spans="1:76" x14ac:dyDescent="0.35">
      <c r="A183" s="43"/>
      <c r="B183" s="40"/>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69" t="s">
        <v>151</v>
      </c>
      <c r="BF183" s="33"/>
      <c r="BG183" s="33"/>
      <c r="BH183" s="33"/>
      <c r="BI183" s="33"/>
      <c r="BJ183" s="33"/>
      <c r="BK183" s="33"/>
      <c r="BL183" s="33"/>
      <c r="BM183" s="33"/>
      <c r="BN183" s="33"/>
      <c r="BO183" s="33"/>
      <c r="BP183" s="33"/>
      <c r="BQ183" s="33"/>
      <c r="BR183" s="33"/>
      <c r="BS183" s="33"/>
      <c r="BT183" s="33"/>
      <c r="BU183" s="33"/>
      <c r="BV183" s="33"/>
      <c r="BW183" s="33"/>
      <c r="BX183" s="33"/>
    </row>
    <row r="184" spans="1:76" x14ac:dyDescent="0.35">
      <c r="A184" s="43"/>
      <c r="B184" s="40"/>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69" t="s">
        <v>151</v>
      </c>
      <c r="BF184" s="33"/>
      <c r="BG184" s="33"/>
      <c r="BH184" s="33"/>
      <c r="BI184" s="33"/>
      <c r="BJ184" s="33"/>
      <c r="BK184" s="33"/>
      <c r="BL184" s="33"/>
      <c r="BM184" s="33"/>
      <c r="BN184" s="33"/>
      <c r="BO184" s="33"/>
      <c r="BP184" s="33"/>
      <c r="BQ184" s="33"/>
      <c r="BR184" s="33"/>
      <c r="BS184" s="33"/>
      <c r="BT184" s="33"/>
      <c r="BU184" s="33"/>
      <c r="BV184" s="33"/>
      <c r="BW184" s="33"/>
      <c r="BX184" s="33"/>
    </row>
    <row r="185" spans="1:76" x14ac:dyDescent="0.35">
      <c r="A185" s="43"/>
      <c r="B185" s="40"/>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69" t="s">
        <v>151</v>
      </c>
      <c r="BF185" s="33"/>
      <c r="BG185" s="33"/>
      <c r="BH185" s="33"/>
      <c r="BI185" s="33"/>
      <c r="BJ185" s="33"/>
      <c r="BK185" s="33"/>
      <c r="BL185" s="33"/>
      <c r="BM185" s="33"/>
      <c r="BN185" s="33"/>
      <c r="BO185" s="33"/>
      <c r="BP185" s="33"/>
      <c r="BQ185" s="33"/>
      <c r="BR185" s="33"/>
      <c r="BS185" s="33"/>
      <c r="BT185" s="33"/>
      <c r="BU185" s="33"/>
      <c r="BV185" s="33"/>
      <c r="BW185" s="33"/>
      <c r="BX185" s="33"/>
    </row>
    <row r="186" spans="1:76" x14ac:dyDescent="0.35">
      <c r="A186" s="43"/>
      <c r="B186" s="40"/>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69" t="s">
        <v>151</v>
      </c>
      <c r="BF186" s="33"/>
      <c r="BG186" s="33"/>
      <c r="BH186" s="33"/>
      <c r="BI186" s="33"/>
      <c r="BJ186" s="33"/>
      <c r="BK186" s="33"/>
      <c r="BL186" s="33"/>
      <c r="BM186" s="33"/>
      <c r="BN186" s="33"/>
      <c r="BO186" s="33"/>
      <c r="BP186" s="33"/>
      <c r="BQ186" s="33"/>
      <c r="BR186" s="33"/>
      <c r="BS186" s="33"/>
      <c r="BT186" s="33"/>
      <c r="BU186" s="33"/>
      <c r="BV186" s="33"/>
      <c r="BW186" s="33"/>
      <c r="BX186" s="33"/>
    </row>
    <row r="187" spans="1:76" x14ac:dyDescent="0.35">
      <c r="A187" s="43"/>
      <c r="B187" s="40"/>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69" t="s">
        <v>151</v>
      </c>
      <c r="BF187" s="33"/>
      <c r="BG187" s="33"/>
      <c r="BH187" s="33"/>
      <c r="BI187" s="33"/>
      <c r="BJ187" s="33"/>
      <c r="BK187" s="33"/>
      <c r="BL187" s="33"/>
      <c r="BM187" s="33"/>
      <c r="BN187" s="33"/>
      <c r="BO187" s="33"/>
      <c r="BP187" s="33"/>
      <c r="BQ187" s="33"/>
      <c r="BR187" s="33"/>
      <c r="BS187" s="33"/>
      <c r="BT187" s="33"/>
      <c r="BU187" s="33"/>
      <c r="BV187" s="33"/>
      <c r="BW187" s="33"/>
      <c r="BX187" s="33"/>
    </row>
    <row r="188" spans="1:76" x14ac:dyDescent="0.35">
      <c r="A188" s="43"/>
      <c r="B188" s="40"/>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69" t="s">
        <v>151</v>
      </c>
      <c r="BF188" s="33"/>
      <c r="BG188" s="33"/>
      <c r="BH188" s="33"/>
      <c r="BI188" s="33"/>
      <c r="BJ188" s="33"/>
      <c r="BK188" s="33"/>
      <c r="BL188" s="33"/>
      <c r="BM188" s="33"/>
      <c r="BN188" s="33"/>
      <c r="BO188" s="33"/>
      <c r="BP188" s="33"/>
      <c r="BQ188" s="33"/>
      <c r="BR188" s="33"/>
      <c r="BS188" s="33"/>
      <c r="BT188" s="33"/>
      <c r="BU188" s="33"/>
      <c r="BV188" s="33"/>
      <c r="BW188" s="33"/>
      <c r="BX188" s="33"/>
    </row>
    <row r="189" spans="1:76" x14ac:dyDescent="0.35">
      <c r="A189" s="43"/>
      <c r="B189" s="40"/>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69" t="s">
        <v>151</v>
      </c>
      <c r="BF189" s="33"/>
      <c r="BG189" s="33"/>
      <c r="BH189" s="33"/>
      <c r="BI189" s="33"/>
      <c r="BJ189" s="33"/>
      <c r="BK189" s="33"/>
      <c r="BL189" s="33"/>
      <c r="BM189" s="33"/>
      <c r="BN189" s="33"/>
      <c r="BO189" s="33"/>
      <c r="BP189" s="33"/>
      <c r="BQ189" s="33"/>
      <c r="BR189" s="33"/>
      <c r="BS189" s="33"/>
      <c r="BT189" s="33"/>
      <c r="BU189" s="33"/>
      <c r="BV189" s="33"/>
      <c r="BW189" s="33"/>
      <c r="BX189" s="33"/>
    </row>
    <row r="190" spans="1:76" x14ac:dyDescent="0.35">
      <c r="A190" s="43"/>
      <c r="B190" s="40"/>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69" t="s">
        <v>151</v>
      </c>
      <c r="BF190" s="33"/>
      <c r="BG190" s="33"/>
      <c r="BH190" s="33"/>
      <c r="BI190" s="33"/>
      <c r="BJ190" s="33"/>
      <c r="BK190" s="33"/>
      <c r="BL190" s="33"/>
      <c r="BM190" s="33"/>
      <c r="BN190" s="33"/>
      <c r="BO190" s="33"/>
      <c r="BP190" s="33"/>
      <c r="BQ190" s="33"/>
      <c r="BR190" s="33"/>
      <c r="BS190" s="33"/>
      <c r="BT190" s="33"/>
      <c r="BU190" s="33"/>
      <c r="BV190" s="33"/>
      <c r="BW190" s="33"/>
      <c r="BX190" s="33"/>
    </row>
    <row r="191" spans="1:76" x14ac:dyDescent="0.35">
      <c r="A191" s="43"/>
      <c r="B191" s="40"/>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69" t="s">
        <v>151</v>
      </c>
      <c r="BF191" s="33"/>
      <c r="BG191" s="33"/>
      <c r="BH191" s="33"/>
      <c r="BI191" s="33"/>
      <c r="BJ191" s="33"/>
      <c r="BK191" s="33"/>
      <c r="BL191" s="33"/>
      <c r="BM191" s="33"/>
      <c r="BN191" s="33"/>
      <c r="BO191" s="33"/>
      <c r="BP191" s="33"/>
      <c r="BQ191" s="33"/>
      <c r="BR191" s="33"/>
      <c r="BS191" s="33"/>
      <c r="BT191" s="33"/>
      <c r="BU191" s="33"/>
      <c r="BV191" s="33"/>
      <c r="BW191" s="33"/>
      <c r="BX191" s="33"/>
    </row>
    <row r="192" spans="1:76" x14ac:dyDescent="0.35">
      <c r="A192" s="43"/>
      <c r="B192" s="40"/>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69" t="s">
        <v>151</v>
      </c>
      <c r="BF192" s="33"/>
      <c r="BG192" s="33"/>
      <c r="BH192" s="33"/>
      <c r="BI192" s="33"/>
      <c r="BJ192" s="33"/>
      <c r="BK192" s="33"/>
      <c r="BL192" s="33"/>
      <c r="BM192" s="33"/>
      <c r="BN192" s="33"/>
      <c r="BO192" s="33"/>
      <c r="BP192" s="33"/>
      <c r="BQ192" s="33"/>
      <c r="BR192" s="33"/>
      <c r="BS192" s="33"/>
      <c r="BT192" s="33"/>
      <c r="BU192" s="33"/>
      <c r="BV192" s="33"/>
      <c r="BW192" s="33"/>
      <c r="BX192" s="33"/>
    </row>
    <row r="193" spans="1:76" x14ac:dyDescent="0.35">
      <c r="A193" s="43"/>
      <c r="B193" s="40"/>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69" t="s">
        <v>151</v>
      </c>
      <c r="BF193" s="33"/>
      <c r="BG193" s="33"/>
      <c r="BH193" s="33"/>
      <c r="BI193" s="33"/>
      <c r="BJ193" s="33"/>
      <c r="BK193" s="33"/>
      <c r="BL193" s="33"/>
      <c r="BM193" s="33"/>
      <c r="BN193" s="33"/>
      <c r="BO193" s="33"/>
      <c r="BP193" s="33"/>
      <c r="BQ193" s="33"/>
      <c r="BR193" s="33"/>
      <c r="BS193" s="33"/>
      <c r="BT193" s="33"/>
      <c r="BU193" s="33"/>
      <c r="BV193" s="33"/>
      <c r="BW193" s="33"/>
      <c r="BX193" s="33"/>
    </row>
    <row r="194" spans="1:76" x14ac:dyDescent="0.35">
      <c r="A194" s="43"/>
      <c r="B194" s="40"/>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69" t="s">
        <v>151</v>
      </c>
      <c r="BF194" s="33"/>
      <c r="BG194" s="33"/>
      <c r="BH194" s="33"/>
      <c r="BI194" s="33"/>
      <c r="BJ194" s="33"/>
      <c r="BK194" s="33"/>
      <c r="BL194" s="33"/>
      <c r="BM194" s="33"/>
      <c r="BN194" s="33"/>
      <c r="BO194" s="33"/>
      <c r="BP194" s="33"/>
      <c r="BQ194" s="33"/>
      <c r="BR194" s="33"/>
      <c r="BS194" s="33"/>
      <c r="BT194" s="33"/>
      <c r="BU194" s="33"/>
      <c r="BV194" s="33"/>
      <c r="BW194" s="33"/>
      <c r="BX194" s="33"/>
    </row>
    <row r="195" spans="1:76" x14ac:dyDescent="0.35">
      <c r="A195" s="43"/>
      <c r="B195" s="40"/>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69" t="s">
        <v>151</v>
      </c>
      <c r="BF195" s="33"/>
      <c r="BG195" s="33"/>
      <c r="BH195" s="33"/>
      <c r="BI195" s="33"/>
      <c r="BJ195" s="33"/>
      <c r="BK195" s="33"/>
      <c r="BL195" s="33"/>
      <c r="BM195" s="33"/>
      <c r="BN195" s="33"/>
      <c r="BO195" s="33"/>
      <c r="BP195" s="33"/>
      <c r="BQ195" s="33"/>
      <c r="BR195" s="33"/>
      <c r="BS195" s="33"/>
      <c r="BT195" s="33"/>
      <c r="BU195" s="33"/>
      <c r="BV195" s="33"/>
      <c r="BW195" s="33"/>
      <c r="BX195" s="33"/>
    </row>
    <row r="196" spans="1:76" x14ac:dyDescent="0.35">
      <c r="A196" s="43"/>
      <c r="B196" s="40"/>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69" t="s">
        <v>151</v>
      </c>
      <c r="BF196" s="33"/>
      <c r="BG196" s="33"/>
      <c r="BH196" s="33"/>
      <c r="BI196" s="33"/>
      <c r="BJ196" s="33"/>
      <c r="BK196" s="33"/>
      <c r="BL196" s="33"/>
      <c r="BM196" s="33"/>
      <c r="BN196" s="33"/>
      <c r="BO196" s="33"/>
      <c r="BP196" s="33"/>
      <c r="BQ196" s="33"/>
      <c r="BR196" s="33"/>
      <c r="BS196" s="33"/>
      <c r="BT196" s="33"/>
      <c r="BU196" s="33"/>
      <c r="BV196" s="33"/>
      <c r="BW196" s="33"/>
      <c r="BX196" s="33"/>
    </row>
    <row r="197" spans="1:76" x14ac:dyDescent="0.35">
      <c r="A197" s="43"/>
      <c r="B197" s="40"/>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69" t="s">
        <v>151</v>
      </c>
      <c r="BF197" s="33"/>
      <c r="BG197" s="33"/>
      <c r="BH197" s="33"/>
      <c r="BI197" s="33"/>
      <c r="BJ197" s="33"/>
      <c r="BK197" s="33"/>
      <c r="BL197" s="33"/>
      <c r="BM197" s="33"/>
      <c r="BN197" s="33"/>
      <c r="BO197" s="33"/>
      <c r="BP197" s="33"/>
      <c r="BQ197" s="33"/>
      <c r="BR197" s="33"/>
      <c r="BS197" s="33"/>
      <c r="BT197" s="33"/>
      <c r="BU197" s="33"/>
      <c r="BV197" s="33"/>
      <c r="BW197" s="33"/>
      <c r="BX197" s="33"/>
    </row>
    <row r="198" spans="1:76" x14ac:dyDescent="0.35">
      <c r="A198" s="43"/>
      <c r="B198" s="40"/>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69" t="s">
        <v>151</v>
      </c>
      <c r="BF198" s="33"/>
      <c r="BG198" s="33"/>
      <c r="BH198" s="33"/>
      <c r="BI198" s="33"/>
      <c r="BJ198" s="33"/>
      <c r="BK198" s="33"/>
      <c r="BL198" s="33"/>
      <c r="BM198" s="33"/>
      <c r="BN198" s="33"/>
      <c r="BO198" s="33"/>
      <c r="BP198" s="33"/>
      <c r="BQ198" s="33"/>
      <c r="BR198" s="33"/>
      <c r="BS198" s="33"/>
      <c r="BT198" s="33"/>
      <c r="BU198" s="33"/>
      <c r="BV198" s="33"/>
      <c r="BW198" s="33"/>
      <c r="BX198" s="33"/>
    </row>
    <row r="199" spans="1:76" x14ac:dyDescent="0.35">
      <c r="A199" s="43"/>
      <c r="B199" s="40"/>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69" t="s">
        <v>151</v>
      </c>
      <c r="BF199" s="33"/>
      <c r="BG199" s="33"/>
      <c r="BH199" s="33"/>
      <c r="BI199" s="33"/>
      <c r="BJ199" s="33"/>
      <c r="BK199" s="33"/>
      <c r="BL199" s="33"/>
      <c r="BM199" s="33"/>
      <c r="BN199" s="33"/>
      <c r="BO199" s="33"/>
      <c r="BP199" s="33"/>
      <c r="BQ199" s="33"/>
      <c r="BR199" s="33"/>
      <c r="BS199" s="33"/>
      <c r="BT199" s="33"/>
      <c r="BU199" s="33"/>
      <c r="BV199" s="33"/>
      <c r="BW199" s="33"/>
      <c r="BX199" s="33"/>
    </row>
    <row r="200" spans="1:76" x14ac:dyDescent="0.35">
      <c r="A200" s="43"/>
      <c r="B200" s="40"/>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69" t="s">
        <v>151</v>
      </c>
      <c r="BF200" s="33"/>
      <c r="BG200" s="33"/>
      <c r="BH200" s="33"/>
      <c r="BI200" s="33"/>
      <c r="BJ200" s="33"/>
      <c r="BK200" s="33"/>
      <c r="BL200" s="33"/>
      <c r="BM200" s="33"/>
      <c r="BN200" s="33"/>
      <c r="BO200" s="33"/>
      <c r="BP200" s="33"/>
      <c r="BQ200" s="33"/>
      <c r="BR200" s="33"/>
      <c r="BS200" s="33"/>
      <c r="BT200" s="33"/>
      <c r="BU200" s="33"/>
      <c r="BV200" s="33"/>
      <c r="BW200" s="33"/>
      <c r="BX200" s="33"/>
    </row>
    <row r="201" spans="1:76" x14ac:dyDescent="0.35">
      <c r="A201" s="43"/>
      <c r="B201" s="40"/>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69" t="s">
        <v>151</v>
      </c>
      <c r="BF201" s="33"/>
      <c r="BG201" s="33"/>
      <c r="BH201" s="33"/>
      <c r="BI201" s="33"/>
      <c r="BJ201" s="33"/>
      <c r="BK201" s="33"/>
      <c r="BL201" s="33"/>
      <c r="BM201" s="33"/>
      <c r="BN201" s="33"/>
      <c r="BO201" s="33"/>
      <c r="BP201" s="33"/>
      <c r="BQ201" s="33"/>
      <c r="BR201" s="33"/>
      <c r="BS201" s="33"/>
      <c r="BT201" s="33"/>
      <c r="BU201" s="33"/>
      <c r="BV201" s="33"/>
      <c r="BW201" s="33"/>
      <c r="BX201" s="33"/>
    </row>
    <row r="202" spans="1:76" x14ac:dyDescent="0.35">
      <c r="A202" s="43"/>
      <c r="B202" s="40"/>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69" t="s">
        <v>151</v>
      </c>
      <c r="BF202" s="33"/>
      <c r="BG202" s="33"/>
      <c r="BH202" s="33"/>
      <c r="BI202" s="33"/>
      <c r="BJ202" s="33"/>
      <c r="BK202" s="33"/>
      <c r="BL202" s="33"/>
      <c r="BM202" s="33"/>
      <c r="BN202" s="33"/>
      <c r="BO202" s="33"/>
      <c r="BP202" s="33"/>
      <c r="BQ202" s="33"/>
      <c r="BR202" s="33"/>
      <c r="BS202" s="33"/>
      <c r="BT202" s="33"/>
      <c r="BU202" s="33"/>
      <c r="BV202" s="33"/>
      <c r="BW202" s="33"/>
      <c r="BX202" s="33"/>
    </row>
    <row r="203" spans="1:76" x14ac:dyDescent="0.35">
      <c r="A203" s="43"/>
      <c r="B203" s="40"/>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69" t="s">
        <v>151</v>
      </c>
      <c r="BF203" s="33"/>
      <c r="BG203" s="33"/>
      <c r="BH203" s="33"/>
      <c r="BI203" s="33"/>
      <c r="BJ203" s="33"/>
      <c r="BK203" s="33"/>
      <c r="BL203" s="33"/>
      <c r="BM203" s="33"/>
      <c r="BN203" s="33"/>
      <c r="BO203" s="33"/>
      <c r="BP203" s="33"/>
      <c r="BQ203" s="33"/>
      <c r="BR203" s="33"/>
      <c r="BS203" s="33"/>
      <c r="BT203" s="33"/>
      <c r="BU203" s="33"/>
      <c r="BV203" s="33"/>
      <c r="BW203" s="33"/>
      <c r="BX203" s="33"/>
    </row>
    <row r="204" spans="1:76" x14ac:dyDescent="0.35">
      <c r="A204" s="43"/>
      <c r="B204" s="40"/>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69" t="s">
        <v>151</v>
      </c>
      <c r="BF204" s="33"/>
      <c r="BG204" s="33"/>
      <c r="BH204" s="33"/>
      <c r="BI204" s="33"/>
      <c r="BJ204" s="33"/>
      <c r="BK204" s="33"/>
      <c r="BL204" s="33"/>
      <c r="BM204" s="33"/>
      <c r="BN204" s="33"/>
      <c r="BO204" s="33"/>
      <c r="BP204" s="33"/>
      <c r="BQ204" s="33"/>
      <c r="BR204" s="33"/>
      <c r="BS204" s="33"/>
      <c r="BT204" s="33"/>
      <c r="BU204" s="33"/>
      <c r="BV204" s="33"/>
      <c r="BW204" s="33"/>
      <c r="BX204" s="33"/>
    </row>
    <row r="205" spans="1:76" x14ac:dyDescent="0.35">
      <c r="A205" s="43"/>
      <c r="B205" s="40"/>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69" t="s">
        <v>151</v>
      </c>
      <c r="BF205" s="33"/>
      <c r="BG205" s="33"/>
      <c r="BH205" s="33"/>
      <c r="BI205" s="33"/>
      <c r="BJ205" s="33"/>
      <c r="BK205" s="33"/>
      <c r="BL205" s="33"/>
      <c r="BM205" s="33"/>
      <c r="BN205" s="33"/>
      <c r="BO205" s="33"/>
      <c r="BP205" s="33"/>
      <c r="BQ205" s="33"/>
      <c r="BR205" s="33"/>
      <c r="BS205" s="33"/>
      <c r="BT205" s="33"/>
      <c r="BU205" s="33"/>
      <c r="BV205" s="33"/>
      <c r="BW205" s="33"/>
      <c r="BX205" s="33"/>
    </row>
    <row r="206" spans="1:76" x14ac:dyDescent="0.35">
      <c r="A206" s="43"/>
      <c r="B206" s="40"/>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69" t="s">
        <v>151</v>
      </c>
      <c r="BF206" s="33"/>
      <c r="BG206" s="33"/>
      <c r="BH206" s="33"/>
      <c r="BI206" s="33"/>
      <c r="BJ206" s="33"/>
      <c r="BK206" s="33"/>
      <c r="BL206" s="33"/>
      <c r="BM206" s="33"/>
      <c r="BN206" s="33"/>
      <c r="BO206" s="33"/>
      <c r="BP206" s="33"/>
      <c r="BQ206" s="33"/>
      <c r="BR206" s="33"/>
      <c r="BS206" s="33"/>
      <c r="BT206" s="33"/>
      <c r="BU206" s="33"/>
      <c r="BV206" s="33"/>
      <c r="BW206" s="33"/>
      <c r="BX206" s="33"/>
    </row>
    <row r="207" spans="1:76" x14ac:dyDescent="0.35">
      <c r="A207" s="43"/>
      <c r="B207" s="40"/>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69" t="s">
        <v>151</v>
      </c>
      <c r="BF207" s="33"/>
      <c r="BG207" s="33"/>
      <c r="BH207" s="33"/>
      <c r="BI207" s="33"/>
      <c r="BJ207" s="33"/>
      <c r="BK207" s="33"/>
      <c r="BL207" s="33"/>
      <c r="BM207" s="33"/>
      <c r="BN207" s="33"/>
      <c r="BO207" s="33"/>
      <c r="BP207" s="33"/>
      <c r="BQ207" s="33"/>
      <c r="BR207" s="33"/>
      <c r="BS207" s="33"/>
      <c r="BT207" s="33"/>
      <c r="BU207" s="33"/>
      <c r="BV207" s="33"/>
      <c r="BW207" s="33"/>
      <c r="BX207" s="33"/>
    </row>
    <row r="208" spans="1:76" x14ac:dyDescent="0.35">
      <c r="A208" s="43"/>
      <c r="B208" s="40"/>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69" t="s">
        <v>151</v>
      </c>
      <c r="BF208" s="33"/>
      <c r="BG208" s="33"/>
      <c r="BH208" s="33"/>
      <c r="BI208" s="33"/>
      <c r="BJ208" s="33"/>
      <c r="BK208" s="33"/>
      <c r="BL208" s="33"/>
      <c r="BM208" s="33"/>
      <c r="BN208" s="33"/>
      <c r="BO208" s="33"/>
      <c r="BP208" s="33"/>
      <c r="BQ208" s="33"/>
      <c r="BR208" s="33"/>
      <c r="BS208" s="33"/>
      <c r="BT208" s="33"/>
      <c r="BU208" s="33"/>
      <c r="BV208" s="33"/>
      <c r="BW208" s="33"/>
      <c r="BX208" s="33"/>
    </row>
    <row r="209" spans="1:76" x14ac:dyDescent="0.35">
      <c r="A209" s="43"/>
      <c r="B209" s="40"/>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69" t="s">
        <v>151</v>
      </c>
      <c r="BF209" s="33"/>
      <c r="BG209" s="33"/>
      <c r="BH209" s="33"/>
      <c r="BI209" s="33"/>
      <c r="BJ209" s="33"/>
      <c r="BK209" s="33"/>
      <c r="BL209" s="33"/>
      <c r="BM209" s="33"/>
      <c r="BN209" s="33"/>
      <c r="BO209" s="33"/>
      <c r="BP209" s="33"/>
      <c r="BQ209" s="33"/>
      <c r="BR209" s="33"/>
      <c r="BS209" s="33"/>
      <c r="BT209" s="33"/>
      <c r="BU209" s="33"/>
      <c r="BV209" s="33"/>
      <c r="BW209" s="33"/>
      <c r="BX209" s="33"/>
    </row>
    <row r="210" spans="1:76" x14ac:dyDescent="0.35">
      <c r="A210" s="43"/>
      <c r="B210" s="40"/>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69" t="s">
        <v>151</v>
      </c>
      <c r="BF210" s="33"/>
      <c r="BG210" s="33"/>
      <c r="BH210" s="33"/>
      <c r="BI210" s="33"/>
      <c r="BJ210" s="33"/>
      <c r="BK210" s="33"/>
      <c r="BL210" s="33"/>
      <c r="BM210" s="33"/>
      <c r="BN210" s="33"/>
      <c r="BO210" s="33"/>
      <c r="BP210" s="33"/>
      <c r="BQ210" s="33"/>
      <c r="BR210" s="33"/>
      <c r="BS210" s="33"/>
      <c r="BT210" s="33"/>
      <c r="BU210" s="33"/>
      <c r="BV210" s="33"/>
      <c r="BW210" s="33"/>
      <c r="BX210" s="33"/>
    </row>
    <row r="211" spans="1:76" x14ac:dyDescent="0.35">
      <c r="A211" s="43"/>
      <c r="B211" s="40"/>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69" t="s">
        <v>151</v>
      </c>
      <c r="BF211" s="33"/>
      <c r="BG211" s="33"/>
      <c r="BH211" s="33"/>
      <c r="BI211" s="33"/>
      <c r="BJ211" s="33"/>
      <c r="BK211" s="33"/>
      <c r="BL211" s="33"/>
      <c r="BM211" s="33"/>
      <c r="BN211" s="33"/>
      <c r="BO211" s="33"/>
      <c r="BP211" s="33"/>
      <c r="BQ211" s="33"/>
      <c r="BR211" s="33"/>
      <c r="BS211" s="33"/>
      <c r="BT211" s="33"/>
      <c r="BU211" s="33"/>
      <c r="BV211" s="33"/>
      <c r="BW211" s="33"/>
      <c r="BX211" s="33"/>
    </row>
    <row r="212" spans="1:76" x14ac:dyDescent="0.35">
      <c r="A212" s="43"/>
      <c r="B212" s="40"/>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69" t="s">
        <v>151</v>
      </c>
      <c r="BF212" s="33"/>
      <c r="BG212" s="33"/>
      <c r="BH212" s="33"/>
      <c r="BI212" s="33"/>
      <c r="BJ212" s="33"/>
      <c r="BK212" s="33"/>
      <c r="BL212" s="33"/>
      <c r="BM212" s="33"/>
      <c r="BN212" s="33"/>
      <c r="BO212" s="33"/>
      <c r="BP212" s="33"/>
      <c r="BQ212" s="33"/>
      <c r="BR212" s="33"/>
      <c r="BS212" s="33"/>
      <c r="BT212" s="33"/>
      <c r="BU212" s="33"/>
      <c r="BV212" s="33"/>
      <c r="BW212" s="33"/>
      <c r="BX212" s="33"/>
    </row>
    <row r="213" spans="1:76" x14ac:dyDescent="0.35">
      <c r="A213" s="43"/>
      <c r="B213" s="40"/>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69" t="s">
        <v>151</v>
      </c>
      <c r="BF213" s="33"/>
      <c r="BG213" s="33"/>
      <c r="BH213" s="33"/>
      <c r="BI213" s="33"/>
      <c r="BJ213" s="33"/>
      <c r="BK213" s="33"/>
      <c r="BL213" s="33"/>
      <c r="BM213" s="33"/>
      <c r="BN213" s="33"/>
      <c r="BO213" s="33"/>
      <c r="BP213" s="33"/>
      <c r="BQ213" s="33"/>
      <c r="BR213" s="33"/>
      <c r="BS213" s="33"/>
      <c r="BT213" s="33"/>
      <c r="BU213" s="33"/>
      <c r="BV213" s="33"/>
      <c r="BW213" s="33"/>
      <c r="BX213" s="33"/>
    </row>
    <row r="214" spans="1:76" x14ac:dyDescent="0.35">
      <c r="A214" s="43"/>
      <c r="B214" s="40"/>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69" t="s">
        <v>151</v>
      </c>
      <c r="BF214" s="33"/>
      <c r="BG214" s="33"/>
      <c r="BH214" s="33"/>
      <c r="BI214" s="33"/>
      <c r="BJ214" s="33"/>
      <c r="BK214" s="33"/>
      <c r="BL214" s="33"/>
      <c r="BM214" s="33"/>
      <c r="BN214" s="33"/>
      <c r="BO214" s="33"/>
      <c r="BP214" s="33"/>
      <c r="BQ214" s="33"/>
      <c r="BR214" s="33"/>
      <c r="BS214" s="33"/>
      <c r="BT214" s="33"/>
      <c r="BU214" s="33"/>
      <c r="BV214" s="33"/>
      <c r="BW214" s="33"/>
      <c r="BX214" s="33"/>
    </row>
    <row r="215" spans="1:76" x14ac:dyDescent="0.35">
      <c r="A215" s="43"/>
      <c r="B215" s="40"/>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69" t="s">
        <v>151</v>
      </c>
      <c r="BF215" s="33"/>
      <c r="BG215" s="33"/>
      <c r="BH215" s="33"/>
      <c r="BI215" s="33"/>
      <c r="BJ215" s="33"/>
      <c r="BK215" s="33"/>
      <c r="BL215" s="33"/>
      <c r="BM215" s="33"/>
      <c r="BN215" s="33"/>
      <c r="BO215" s="33"/>
      <c r="BP215" s="33"/>
      <c r="BQ215" s="33"/>
      <c r="BR215" s="33"/>
      <c r="BS215" s="33"/>
      <c r="BT215" s="33"/>
      <c r="BU215" s="33"/>
      <c r="BV215" s="33"/>
      <c r="BW215" s="33"/>
      <c r="BX215" s="33"/>
    </row>
    <row r="216" spans="1:76" x14ac:dyDescent="0.35">
      <c r="A216" s="43"/>
      <c r="B216" s="40"/>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69" t="s">
        <v>151</v>
      </c>
      <c r="BF216" s="33"/>
      <c r="BG216" s="33"/>
      <c r="BH216" s="33"/>
      <c r="BI216" s="33"/>
      <c r="BJ216" s="33"/>
      <c r="BK216" s="33"/>
      <c r="BL216" s="33"/>
      <c r="BM216" s="33"/>
      <c r="BN216" s="33"/>
      <c r="BO216" s="33"/>
      <c r="BP216" s="33"/>
      <c r="BQ216" s="33"/>
      <c r="BR216" s="33"/>
      <c r="BS216" s="33"/>
      <c r="BT216" s="33"/>
      <c r="BU216" s="33"/>
      <c r="BV216" s="33"/>
      <c r="BW216" s="33"/>
      <c r="BX216" s="33"/>
    </row>
    <row r="217" spans="1:76" x14ac:dyDescent="0.35">
      <c r="A217" s="43"/>
      <c r="B217" s="40"/>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69" t="s">
        <v>151</v>
      </c>
      <c r="BF217" s="33"/>
      <c r="BG217" s="33"/>
      <c r="BH217" s="33"/>
      <c r="BI217" s="33"/>
      <c r="BJ217" s="33"/>
      <c r="BK217" s="33"/>
      <c r="BL217" s="33"/>
      <c r="BM217" s="33"/>
      <c r="BN217" s="33"/>
      <c r="BO217" s="33"/>
      <c r="BP217" s="33"/>
      <c r="BQ217" s="33"/>
      <c r="BR217" s="33"/>
      <c r="BS217" s="33"/>
      <c r="BT217" s="33"/>
      <c r="BU217" s="33"/>
      <c r="BV217" s="33"/>
      <c r="BW217" s="33"/>
      <c r="BX217" s="33"/>
    </row>
    <row r="218" spans="1:76" x14ac:dyDescent="0.35">
      <c r="A218" s="43"/>
      <c r="B218" s="40"/>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69" t="s">
        <v>151</v>
      </c>
      <c r="BF218" s="33"/>
      <c r="BG218" s="33"/>
      <c r="BH218" s="33"/>
      <c r="BI218" s="33"/>
      <c r="BJ218" s="33"/>
      <c r="BK218" s="33"/>
      <c r="BL218" s="33"/>
      <c r="BM218" s="33"/>
      <c r="BN218" s="33"/>
      <c r="BO218" s="33"/>
      <c r="BP218" s="33"/>
      <c r="BQ218" s="33"/>
      <c r="BR218" s="33"/>
      <c r="BS218" s="33"/>
      <c r="BT218" s="33"/>
      <c r="BU218" s="33"/>
      <c r="BV218" s="33"/>
      <c r="BW218" s="33"/>
      <c r="BX218" s="33"/>
    </row>
    <row r="219" spans="1:76" x14ac:dyDescent="0.35">
      <c r="A219" s="43"/>
      <c r="B219" s="40"/>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69" t="s">
        <v>151</v>
      </c>
      <c r="BF219" s="33"/>
      <c r="BG219" s="33"/>
      <c r="BH219" s="33"/>
      <c r="BI219" s="33"/>
      <c r="BJ219" s="33"/>
      <c r="BK219" s="33"/>
      <c r="BL219" s="33"/>
      <c r="BM219" s="33"/>
      <c r="BN219" s="33"/>
      <c r="BO219" s="33"/>
      <c r="BP219" s="33"/>
      <c r="BQ219" s="33"/>
      <c r="BR219" s="33"/>
      <c r="BS219" s="33"/>
      <c r="BT219" s="33"/>
      <c r="BU219" s="33"/>
      <c r="BV219" s="33"/>
      <c r="BW219" s="33"/>
      <c r="BX219" s="33"/>
    </row>
    <row r="220" spans="1:76" x14ac:dyDescent="0.35">
      <c r="A220" s="43"/>
      <c r="B220" s="40"/>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69" t="s">
        <v>151</v>
      </c>
      <c r="BF220" s="33"/>
      <c r="BG220" s="33"/>
      <c r="BH220" s="33"/>
      <c r="BI220" s="33"/>
      <c r="BJ220" s="33"/>
      <c r="BK220" s="33"/>
      <c r="BL220" s="33"/>
      <c r="BM220" s="33"/>
      <c r="BN220" s="33"/>
      <c r="BO220" s="33"/>
      <c r="BP220" s="33"/>
      <c r="BQ220" s="33"/>
      <c r="BR220" s="33"/>
      <c r="BS220" s="33"/>
      <c r="BT220" s="33"/>
      <c r="BU220" s="33"/>
      <c r="BV220" s="33"/>
      <c r="BW220" s="33"/>
      <c r="BX220" s="33"/>
    </row>
    <row r="221" spans="1:76" x14ac:dyDescent="0.35">
      <c r="A221" s="43"/>
      <c r="B221" s="40"/>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69" t="s">
        <v>151</v>
      </c>
      <c r="BF221" s="33"/>
      <c r="BG221" s="33"/>
      <c r="BH221" s="33"/>
      <c r="BI221" s="33"/>
      <c r="BJ221" s="33"/>
      <c r="BK221" s="33"/>
      <c r="BL221" s="33"/>
      <c r="BM221" s="33"/>
      <c r="BN221" s="33"/>
      <c r="BO221" s="33"/>
      <c r="BP221" s="33"/>
      <c r="BQ221" s="33"/>
      <c r="BR221" s="33"/>
      <c r="BS221" s="33"/>
      <c r="BT221" s="33"/>
      <c r="BU221" s="33"/>
      <c r="BV221" s="33"/>
      <c r="BW221" s="33"/>
      <c r="BX221" s="33"/>
    </row>
    <row r="222" spans="1:76" x14ac:dyDescent="0.35">
      <c r="A222" s="43"/>
      <c r="B222" s="40"/>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69" t="s">
        <v>151</v>
      </c>
      <c r="BF222" s="33"/>
      <c r="BG222" s="33"/>
      <c r="BH222" s="33"/>
      <c r="BI222" s="33"/>
      <c r="BJ222" s="33"/>
      <c r="BK222" s="33"/>
      <c r="BL222" s="33"/>
      <c r="BM222" s="33"/>
      <c r="BN222" s="33"/>
      <c r="BO222" s="33"/>
      <c r="BP222" s="33"/>
      <c r="BQ222" s="33"/>
      <c r="BR222" s="33"/>
      <c r="BS222" s="33"/>
      <c r="BT222" s="33"/>
      <c r="BU222" s="33"/>
      <c r="BV222" s="33"/>
      <c r="BW222" s="33"/>
      <c r="BX222" s="33"/>
    </row>
    <row r="223" spans="1:76" x14ac:dyDescent="0.35">
      <c r="A223" s="43"/>
      <c r="B223" s="40"/>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69" t="s">
        <v>151</v>
      </c>
      <c r="BF223" s="33"/>
      <c r="BG223" s="33"/>
      <c r="BH223" s="33"/>
      <c r="BI223" s="33"/>
      <c r="BJ223" s="33"/>
      <c r="BK223" s="33"/>
      <c r="BL223" s="33"/>
      <c r="BM223" s="33"/>
      <c r="BN223" s="33"/>
      <c r="BO223" s="33"/>
      <c r="BP223" s="33"/>
      <c r="BQ223" s="33"/>
      <c r="BR223" s="33"/>
      <c r="BS223" s="33"/>
      <c r="BT223" s="33"/>
      <c r="BU223" s="33"/>
      <c r="BV223" s="33"/>
      <c r="BW223" s="33"/>
      <c r="BX223" s="33"/>
    </row>
    <row r="224" spans="1:76" x14ac:dyDescent="0.35">
      <c r="A224" s="43"/>
      <c r="B224" s="40"/>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69" t="s">
        <v>151</v>
      </c>
      <c r="BF224" s="33"/>
      <c r="BG224" s="33"/>
      <c r="BH224" s="33"/>
      <c r="BI224" s="33"/>
      <c r="BJ224" s="33"/>
      <c r="BK224" s="33"/>
      <c r="BL224" s="33"/>
      <c r="BM224" s="33"/>
      <c r="BN224" s="33"/>
      <c r="BO224" s="33"/>
      <c r="BP224" s="33"/>
      <c r="BQ224" s="33"/>
      <c r="BR224" s="33"/>
      <c r="BS224" s="33"/>
      <c r="BT224" s="33"/>
      <c r="BU224" s="33"/>
      <c r="BV224" s="33"/>
      <c r="BW224" s="33"/>
      <c r="BX224" s="33"/>
    </row>
    <row r="225" spans="1:76" x14ac:dyDescent="0.35">
      <c r="A225" s="43"/>
      <c r="B225" s="40"/>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69" t="s">
        <v>151</v>
      </c>
      <c r="BF225" s="33"/>
      <c r="BG225" s="33"/>
      <c r="BH225" s="33"/>
      <c r="BI225" s="33"/>
      <c r="BJ225" s="33"/>
      <c r="BK225" s="33"/>
      <c r="BL225" s="33"/>
      <c r="BM225" s="33"/>
      <c r="BN225" s="33"/>
      <c r="BO225" s="33"/>
      <c r="BP225" s="33"/>
      <c r="BQ225" s="33"/>
      <c r="BR225" s="33"/>
      <c r="BS225" s="33"/>
      <c r="BT225" s="33"/>
      <c r="BU225" s="33"/>
      <c r="BV225" s="33"/>
      <c r="BW225" s="33"/>
      <c r="BX225" s="33"/>
    </row>
    <row r="226" spans="1:76" x14ac:dyDescent="0.35">
      <c r="A226" s="43"/>
      <c r="B226" s="40"/>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69" t="s">
        <v>151</v>
      </c>
      <c r="BF226" s="33"/>
      <c r="BG226" s="33"/>
      <c r="BH226" s="33"/>
      <c r="BI226" s="33"/>
      <c r="BJ226" s="33"/>
      <c r="BK226" s="33"/>
      <c r="BL226" s="33"/>
      <c r="BM226" s="33"/>
      <c r="BN226" s="33"/>
      <c r="BO226" s="33"/>
      <c r="BP226" s="33"/>
      <c r="BQ226" s="33"/>
      <c r="BR226" s="33"/>
      <c r="BS226" s="33"/>
      <c r="BT226" s="33"/>
      <c r="BU226" s="33"/>
      <c r="BV226" s="33"/>
      <c r="BW226" s="33"/>
      <c r="BX226" s="33"/>
    </row>
    <row r="227" spans="1:76" x14ac:dyDescent="0.35">
      <c r="A227" s="43"/>
      <c r="B227" s="40"/>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69" t="s">
        <v>151</v>
      </c>
      <c r="BF227" s="33"/>
      <c r="BG227" s="33"/>
      <c r="BH227" s="33"/>
      <c r="BI227" s="33"/>
      <c r="BJ227" s="33"/>
      <c r="BK227" s="33"/>
      <c r="BL227" s="33"/>
      <c r="BM227" s="33"/>
      <c r="BN227" s="33"/>
      <c r="BO227" s="33"/>
      <c r="BP227" s="33"/>
      <c r="BQ227" s="33"/>
      <c r="BR227" s="33"/>
      <c r="BS227" s="33"/>
      <c r="BT227" s="33"/>
      <c r="BU227" s="33"/>
      <c r="BV227" s="33"/>
      <c r="BW227" s="33"/>
      <c r="BX227" s="33"/>
    </row>
    <row r="228" spans="1:76" x14ac:dyDescent="0.35">
      <c r="A228" s="43"/>
      <c r="B228" s="40"/>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69" t="s">
        <v>151</v>
      </c>
      <c r="BF228" s="33"/>
      <c r="BG228" s="33"/>
      <c r="BH228" s="33"/>
      <c r="BI228" s="33"/>
      <c r="BJ228" s="33"/>
      <c r="BK228" s="33"/>
      <c r="BL228" s="33"/>
      <c r="BM228" s="33"/>
      <c r="BN228" s="33"/>
      <c r="BO228" s="33"/>
      <c r="BP228" s="33"/>
      <c r="BQ228" s="33"/>
      <c r="BR228" s="33"/>
      <c r="BS228" s="33"/>
      <c r="BT228" s="33"/>
      <c r="BU228" s="33"/>
      <c r="BV228" s="33"/>
      <c r="BW228" s="33"/>
      <c r="BX228" s="33"/>
    </row>
    <row r="229" spans="1:76" x14ac:dyDescent="0.35">
      <c r="A229" s="43"/>
      <c r="B229" s="40"/>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69" t="s">
        <v>151</v>
      </c>
      <c r="BF229" s="33"/>
      <c r="BG229" s="33"/>
      <c r="BH229" s="33"/>
      <c r="BI229" s="33"/>
      <c r="BJ229" s="33"/>
      <c r="BK229" s="33"/>
      <c r="BL229" s="33"/>
      <c r="BM229" s="33"/>
      <c r="BN229" s="33"/>
      <c r="BO229" s="33"/>
      <c r="BP229" s="33"/>
      <c r="BQ229" s="33"/>
      <c r="BR229" s="33"/>
      <c r="BS229" s="33"/>
      <c r="BT229" s="33"/>
      <c r="BU229" s="33"/>
      <c r="BV229" s="33"/>
      <c r="BW229" s="33"/>
      <c r="BX229" s="33"/>
    </row>
    <row r="230" spans="1:76" x14ac:dyDescent="0.35">
      <c r="A230" s="43"/>
      <c r="B230" s="40"/>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69" t="s">
        <v>151</v>
      </c>
      <c r="BF230" s="33"/>
      <c r="BG230" s="33"/>
      <c r="BH230" s="33"/>
      <c r="BI230" s="33"/>
      <c r="BJ230" s="33"/>
      <c r="BK230" s="33"/>
      <c r="BL230" s="33"/>
      <c r="BM230" s="33"/>
      <c r="BN230" s="33"/>
      <c r="BO230" s="33"/>
      <c r="BP230" s="33"/>
      <c r="BQ230" s="33"/>
      <c r="BR230" s="33"/>
      <c r="BS230" s="33"/>
      <c r="BT230" s="33"/>
      <c r="BU230" s="33"/>
      <c r="BV230" s="33"/>
      <c r="BW230" s="33"/>
      <c r="BX230" s="33"/>
    </row>
    <row r="231" spans="1:76" x14ac:dyDescent="0.35">
      <c r="A231" s="43"/>
      <c r="B231" s="40"/>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69" t="s">
        <v>151</v>
      </c>
      <c r="BF231" s="33"/>
      <c r="BG231" s="33"/>
      <c r="BH231" s="33"/>
      <c r="BI231" s="33"/>
      <c r="BJ231" s="33"/>
      <c r="BK231" s="33"/>
      <c r="BL231" s="33"/>
      <c r="BM231" s="33"/>
      <c r="BN231" s="33"/>
      <c r="BO231" s="33"/>
      <c r="BP231" s="33"/>
      <c r="BQ231" s="33"/>
      <c r="BR231" s="33"/>
      <c r="BS231" s="33"/>
      <c r="BT231" s="33"/>
      <c r="BU231" s="33"/>
      <c r="BV231" s="33"/>
      <c r="BW231" s="33"/>
      <c r="BX231" s="33"/>
    </row>
    <row r="232" spans="1:76" x14ac:dyDescent="0.35">
      <c r="A232" s="43"/>
      <c r="B232" s="40"/>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69" t="s">
        <v>151</v>
      </c>
      <c r="BF232" s="33"/>
      <c r="BG232" s="33"/>
      <c r="BH232" s="33"/>
      <c r="BI232" s="33"/>
      <c r="BJ232" s="33"/>
      <c r="BK232" s="33"/>
      <c r="BL232" s="33"/>
      <c r="BM232" s="33"/>
      <c r="BN232" s="33"/>
      <c r="BO232" s="33"/>
      <c r="BP232" s="33"/>
      <c r="BQ232" s="33"/>
      <c r="BR232" s="33"/>
      <c r="BS232" s="33"/>
      <c r="BT232" s="33"/>
      <c r="BU232" s="33"/>
      <c r="BV232" s="33"/>
      <c r="BW232" s="33"/>
      <c r="BX232" s="33"/>
    </row>
    <row r="233" spans="1:76" x14ac:dyDescent="0.35">
      <c r="A233" s="43"/>
      <c r="B233" s="40"/>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69" t="s">
        <v>151</v>
      </c>
      <c r="BF233" s="33"/>
      <c r="BG233" s="33"/>
      <c r="BH233" s="33"/>
      <c r="BI233" s="33"/>
      <c r="BJ233" s="33"/>
      <c r="BK233" s="33"/>
      <c r="BL233" s="33"/>
      <c r="BM233" s="33"/>
      <c r="BN233" s="33"/>
      <c r="BO233" s="33"/>
      <c r="BP233" s="33"/>
      <c r="BQ233" s="33"/>
      <c r="BR233" s="33"/>
      <c r="BS233" s="33"/>
      <c r="BT233" s="33"/>
      <c r="BU233" s="33"/>
      <c r="BV233" s="33"/>
      <c r="BW233" s="33"/>
      <c r="BX233" s="33"/>
    </row>
    <row r="234" spans="1:76" x14ac:dyDescent="0.35">
      <c r="A234" s="43"/>
      <c r="B234" s="40"/>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69" t="s">
        <v>151</v>
      </c>
      <c r="BF234" s="33"/>
      <c r="BG234" s="33"/>
      <c r="BH234" s="33"/>
      <c r="BI234" s="33"/>
      <c r="BJ234" s="33"/>
      <c r="BK234" s="33"/>
      <c r="BL234" s="33"/>
      <c r="BM234" s="33"/>
      <c r="BN234" s="33"/>
      <c r="BO234" s="33"/>
      <c r="BP234" s="33"/>
      <c r="BQ234" s="33"/>
      <c r="BR234" s="33"/>
      <c r="BS234" s="33"/>
      <c r="BT234" s="33"/>
      <c r="BU234" s="33"/>
      <c r="BV234" s="33"/>
      <c r="BW234" s="33"/>
      <c r="BX234" s="33"/>
    </row>
    <row r="235" spans="1:76" x14ac:dyDescent="0.35">
      <c r="A235" s="43"/>
      <c r="B235" s="40"/>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69" t="s">
        <v>151</v>
      </c>
      <c r="BF235" s="33"/>
      <c r="BG235" s="33"/>
      <c r="BH235" s="33"/>
      <c r="BI235" s="33"/>
      <c r="BJ235" s="33"/>
      <c r="BK235" s="33"/>
      <c r="BL235" s="33"/>
      <c r="BM235" s="33"/>
      <c r="BN235" s="33"/>
      <c r="BO235" s="33"/>
      <c r="BP235" s="33"/>
      <c r="BQ235" s="33"/>
      <c r="BR235" s="33"/>
      <c r="BS235" s="33"/>
      <c r="BT235" s="33"/>
      <c r="BU235" s="33"/>
      <c r="BV235" s="33"/>
      <c r="BW235" s="33"/>
      <c r="BX235" s="33"/>
    </row>
    <row r="236" spans="1:76" x14ac:dyDescent="0.35">
      <c r="A236" s="43"/>
      <c r="B236" s="40"/>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69" t="s">
        <v>151</v>
      </c>
      <c r="BF236" s="33"/>
      <c r="BG236" s="33"/>
      <c r="BH236" s="33"/>
      <c r="BI236" s="33"/>
      <c r="BJ236" s="33"/>
      <c r="BK236" s="33"/>
      <c r="BL236" s="33"/>
      <c r="BM236" s="33"/>
      <c r="BN236" s="33"/>
      <c r="BO236" s="33"/>
      <c r="BP236" s="33"/>
      <c r="BQ236" s="33"/>
      <c r="BR236" s="33"/>
      <c r="BS236" s="33"/>
      <c r="BT236" s="33"/>
      <c r="BU236" s="33"/>
      <c r="BV236" s="33"/>
      <c r="BW236" s="33"/>
      <c r="BX236" s="33"/>
    </row>
    <row r="237" spans="1:76" x14ac:dyDescent="0.35">
      <c r="A237" s="43"/>
      <c r="B237" s="40"/>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69" t="s">
        <v>151</v>
      </c>
      <c r="BF237" s="33"/>
      <c r="BG237" s="33"/>
      <c r="BH237" s="33"/>
      <c r="BI237" s="33"/>
      <c r="BJ237" s="33"/>
      <c r="BK237" s="33"/>
      <c r="BL237" s="33"/>
      <c r="BM237" s="33"/>
      <c r="BN237" s="33"/>
      <c r="BO237" s="33"/>
      <c r="BP237" s="33"/>
      <c r="BQ237" s="33"/>
      <c r="BR237" s="33"/>
      <c r="BS237" s="33"/>
      <c r="BT237" s="33"/>
      <c r="BU237" s="33"/>
      <c r="BV237" s="33"/>
      <c r="BW237" s="33"/>
      <c r="BX237" s="33"/>
    </row>
    <row r="238" spans="1:76" x14ac:dyDescent="0.35">
      <c r="A238" s="43"/>
      <c r="B238" s="40"/>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69" t="s">
        <v>151</v>
      </c>
      <c r="BF238" s="33"/>
      <c r="BG238" s="33"/>
      <c r="BH238" s="33"/>
      <c r="BI238" s="33"/>
      <c r="BJ238" s="33"/>
      <c r="BK238" s="33"/>
      <c r="BL238" s="33"/>
      <c r="BM238" s="33"/>
      <c r="BN238" s="33"/>
      <c r="BO238" s="33"/>
      <c r="BP238" s="33"/>
      <c r="BQ238" s="33"/>
      <c r="BR238" s="33"/>
      <c r="BS238" s="33"/>
      <c r="BT238" s="33"/>
      <c r="BU238" s="33"/>
      <c r="BV238" s="33"/>
      <c r="BW238" s="33"/>
      <c r="BX238" s="33"/>
    </row>
    <row r="239" spans="1:76" x14ac:dyDescent="0.35">
      <c r="A239" s="43"/>
      <c r="B239" s="40"/>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69" t="s">
        <v>151</v>
      </c>
      <c r="BF239" s="33"/>
      <c r="BG239" s="33"/>
      <c r="BH239" s="33"/>
      <c r="BI239" s="33"/>
      <c r="BJ239" s="33"/>
      <c r="BK239" s="33"/>
      <c r="BL239" s="33"/>
      <c r="BM239" s="33"/>
      <c r="BN239" s="33"/>
      <c r="BO239" s="33"/>
      <c r="BP239" s="33"/>
      <c r="BQ239" s="33"/>
      <c r="BR239" s="33"/>
      <c r="BS239" s="33"/>
      <c r="BT239" s="33"/>
      <c r="BU239" s="33"/>
      <c r="BV239" s="33"/>
      <c r="BW239" s="33"/>
      <c r="BX239" s="33"/>
    </row>
    <row r="240" spans="1:76" x14ac:dyDescent="0.35">
      <c r="A240" s="43"/>
      <c r="B240" s="40"/>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69" t="s">
        <v>151</v>
      </c>
      <c r="BF240" s="33"/>
      <c r="BG240" s="33"/>
      <c r="BH240" s="33"/>
      <c r="BI240" s="33"/>
      <c r="BJ240" s="33"/>
      <c r="BK240" s="33"/>
      <c r="BL240" s="33"/>
      <c r="BM240" s="33"/>
      <c r="BN240" s="33"/>
      <c r="BO240" s="33"/>
      <c r="BP240" s="33"/>
      <c r="BQ240" s="33"/>
      <c r="BR240" s="33"/>
      <c r="BS240" s="33"/>
      <c r="BT240" s="33"/>
      <c r="BU240" s="33"/>
      <c r="BV240" s="33"/>
      <c r="BW240" s="33"/>
      <c r="BX240" s="33"/>
    </row>
    <row r="241" spans="1:76" x14ac:dyDescent="0.35">
      <c r="A241" s="43"/>
      <c r="B241" s="40"/>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69" t="s">
        <v>151</v>
      </c>
      <c r="BF241" s="33"/>
      <c r="BG241" s="33"/>
      <c r="BH241" s="33"/>
      <c r="BI241" s="33"/>
      <c r="BJ241" s="33"/>
      <c r="BK241" s="33"/>
      <c r="BL241" s="33"/>
      <c r="BM241" s="33"/>
      <c r="BN241" s="33"/>
      <c r="BO241" s="33"/>
      <c r="BP241" s="33"/>
      <c r="BQ241" s="33"/>
      <c r="BR241" s="33"/>
      <c r="BS241" s="33"/>
      <c r="BT241" s="33"/>
      <c r="BU241" s="33"/>
      <c r="BV241" s="33"/>
      <c r="BW241" s="33"/>
      <c r="BX241" s="33"/>
    </row>
    <row r="242" spans="1:76" x14ac:dyDescent="0.35">
      <c r="A242" s="43"/>
      <c r="B242" s="40"/>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69" t="s">
        <v>151</v>
      </c>
      <c r="BF242" s="33"/>
      <c r="BG242" s="33"/>
      <c r="BH242" s="33"/>
      <c r="BI242" s="33"/>
      <c r="BJ242" s="33"/>
      <c r="BK242" s="33"/>
      <c r="BL242" s="33"/>
      <c r="BM242" s="33"/>
      <c r="BN242" s="33"/>
      <c r="BO242" s="33"/>
      <c r="BP242" s="33"/>
      <c r="BQ242" s="33"/>
      <c r="BR242" s="33"/>
      <c r="BS242" s="33"/>
      <c r="BT242" s="33"/>
      <c r="BU242" s="33"/>
      <c r="BV242" s="33"/>
      <c r="BW242" s="33"/>
      <c r="BX242" s="33"/>
    </row>
    <row r="243" spans="1:76" x14ac:dyDescent="0.35">
      <c r="A243" s="43"/>
      <c r="B243" s="40"/>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69" t="s">
        <v>151</v>
      </c>
      <c r="BF243" s="33"/>
      <c r="BG243" s="33"/>
      <c r="BH243" s="33"/>
      <c r="BI243" s="33"/>
      <c r="BJ243" s="33"/>
      <c r="BK243" s="33"/>
      <c r="BL243" s="33"/>
      <c r="BM243" s="33"/>
      <c r="BN243" s="33"/>
      <c r="BO243" s="33"/>
      <c r="BP243" s="33"/>
      <c r="BQ243" s="33"/>
      <c r="BR243" s="33"/>
      <c r="BS243" s="33"/>
      <c r="BT243" s="33"/>
      <c r="BU243" s="33"/>
      <c r="BV243" s="33"/>
      <c r="BW243" s="33"/>
      <c r="BX243" s="33"/>
    </row>
    <row r="244" spans="1:76" x14ac:dyDescent="0.35">
      <c r="A244" s="43"/>
      <c r="B244" s="40"/>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69" t="s">
        <v>151</v>
      </c>
      <c r="BF244" s="33"/>
      <c r="BG244" s="33"/>
      <c r="BH244" s="33"/>
      <c r="BI244" s="33"/>
      <c r="BJ244" s="33"/>
      <c r="BK244" s="33"/>
      <c r="BL244" s="33"/>
      <c r="BM244" s="33"/>
      <c r="BN244" s="33"/>
      <c r="BO244" s="33"/>
      <c r="BP244" s="33"/>
      <c r="BQ244" s="33"/>
      <c r="BR244" s="33"/>
      <c r="BS244" s="33"/>
      <c r="BT244" s="33"/>
      <c r="BU244" s="33"/>
      <c r="BV244" s="33"/>
      <c r="BW244" s="33"/>
      <c r="BX244" s="33"/>
    </row>
    <row r="245" spans="1:76" x14ac:dyDescent="0.35">
      <c r="A245" s="43"/>
      <c r="B245" s="40"/>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69" t="s">
        <v>151</v>
      </c>
      <c r="BF245" s="33"/>
      <c r="BG245" s="33"/>
      <c r="BH245" s="33"/>
      <c r="BI245" s="33"/>
      <c r="BJ245" s="33"/>
      <c r="BK245" s="33"/>
      <c r="BL245" s="33"/>
      <c r="BM245" s="33"/>
      <c r="BN245" s="33"/>
      <c r="BO245" s="33"/>
      <c r="BP245" s="33"/>
      <c r="BQ245" s="33"/>
      <c r="BR245" s="33"/>
      <c r="BS245" s="33"/>
      <c r="BT245" s="33"/>
      <c r="BU245" s="33"/>
      <c r="BV245" s="33"/>
      <c r="BW245" s="33"/>
      <c r="BX245" s="33"/>
    </row>
    <row r="246" spans="1:76" x14ac:dyDescent="0.35">
      <c r="A246" s="43"/>
      <c r="B246" s="40"/>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69" t="s">
        <v>151</v>
      </c>
      <c r="BF246" s="33"/>
      <c r="BG246" s="33"/>
      <c r="BH246" s="33"/>
      <c r="BI246" s="33"/>
      <c r="BJ246" s="33"/>
      <c r="BK246" s="33"/>
      <c r="BL246" s="33"/>
      <c r="BM246" s="33"/>
      <c r="BN246" s="33"/>
      <c r="BO246" s="33"/>
      <c r="BP246" s="33"/>
      <c r="BQ246" s="33"/>
      <c r="BR246" s="33"/>
      <c r="BS246" s="33"/>
      <c r="BT246" s="33"/>
      <c r="BU246" s="33"/>
      <c r="BV246" s="33"/>
      <c r="BW246" s="33"/>
      <c r="BX246" s="33"/>
    </row>
    <row r="247" spans="1:76" x14ac:dyDescent="0.35">
      <c r="A247" s="43"/>
      <c r="B247" s="40"/>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69" t="s">
        <v>151</v>
      </c>
      <c r="BF247" s="33"/>
      <c r="BG247" s="33"/>
      <c r="BH247" s="33"/>
      <c r="BI247" s="33"/>
      <c r="BJ247" s="33"/>
      <c r="BK247" s="33"/>
      <c r="BL247" s="33"/>
      <c r="BM247" s="33"/>
      <c r="BN247" s="33"/>
      <c r="BO247" s="33"/>
      <c r="BP247" s="33"/>
      <c r="BQ247" s="33"/>
      <c r="BR247" s="33"/>
      <c r="BS247" s="33"/>
      <c r="BT247" s="33"/>
      <c r="BU247" s="33"/>
      <c r="BV247" s="33"/>
      <c r="BW247" s="33"/>
      <c r="BX247" s="33"/>
    </row>
    <row r="248" spans="1:76" x14ac:dyDescent="0.35">
      <c r="A248" s="43"/>
      <c r="B248" s="40"/>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69" t="s">
        <v>151</v>
      </c>
      <c r="BF248" s="33"/>
      <c r="BG248" s="33"/>
      <c r="BH248" s="33"/>
      <c r="BI248" s="33"/>
      <c r="BJ248" s="33"/>
      <c r="BK248" s="33"/>
      <c r="BL248" s="33"/>
      <c r="BM248" s="33"/>
      <c r="BN248" s="33"/>
      <c r="BO248" s="33"/>
      <c r="BP248" s="33"/>
      <c r="BQ248" s="33"/>
      <c r="BR248" s="33"/>
      <c r="BS248" s="33"/>
      <c r="BT248" s="33"/>
      <c r="BU248" s="33"/>
      <c r="BV248" s="33"/>
      <c r="BW248" s="33"/>
      <c r="BX248" s="33"/>
    </row>
    <row r="249" spans="1:76" x14ac:dyDescent="0.35">
      <c r="A249" s="43"/>
      <c r="B249" s="40"/>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69" t="s">
        <v>151</v>
      </c>
      <c r="BF249" s="33"/>
      <c r="BG249" s="33"/>
      <c r="BH249" s="33"/>
      <c r="BI249" s="33"/>
      <c r="BJ249" s="33"/>
      <c r="BK249" s="33"/>
      <c r="BL249" s="33"/>
      <c r="BM249" s="33"/>
      <c r="BN249" s="33"/>
      <c r="BO249" s="33"/>
      <c r="BP249" s="33"/>
      <c r="BQ249" s="33"/>
      <c r="BR249" s="33"/>
      <c r="BS249" s="33"/>
      <c r="BT249" s="33"/>
      <c r="BU249" s="33"/>
      <c r="BV249" s="33"/>
      <c r="BW249" s="33"/>
      <c r="BX249" s="33"/>
    </row>
    <row r="250" spans="1:76" x14ac:dyDescent="0.35">
      <c r="A250" s="43"/>
      <c r="B250" s="40"/>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69" t="s">
        <v>151</v>
      </c>
      <c r="BF250" s="33"/>
      <c r="BG250" s="33"/>
      <c r="BH250" s="33"/>
      <c r="BI250" s="33"/>
      <c r="BJ250" s="33"/>
      <c r="BK250" s="33"/>
      <c r="BL250" s="33"/>
      <c r="BM250" s="33"/>
      <c r="BN250" s="33"/>
      <c r="BO250" s="33"/>
      <c r="BP250" s="33"/>
      <c r="BQ250" s="33"/>
      <c r="BR250" s="33"/>
      <c r="BS250" s="33"/>
      <c r="BT250" s="33"/>
      <c r="BU250" s="33"/>
      <c r="BV250" s="33"/>
      <c r="BW250" s="33"/>
      <c r="BX250" s="33"/>
    </row>
    <row r="251" spans="1:76" x14ac:dyDescent="0.35">
      <c r="A251" s="43"/>
      <c r="B251" s="40"/>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69" t="s">
        <v>151</v>
      </c>
      <c r="BF251" s="33"/>
      <c r="BG251" s="33"/>
      <c r="BH251" s="33"/>
      <c r="BI251" s="33"/>
      <c r="BJ251" s="33"/>
      <c r="BK251" s="33"/>
      <c r="BL251" s="33"/>
      <c r="BM251" s="33"/>
      <c r="BN251" s="33"/>
      <c r="BO251" s="33"/>
      <c r="BP251" s="33"/>
      <c r="BQ251" s="33"/>
      <c r="BR251" s="33"/>
      <c r="BS251" s="33"/>
      <c r="BT251" s="33"/>
      <c r="BU251" s="33"/>
      <c r="BV251" s="33"/>
      <c r="BW251" s="33"/>
      <c r="BX251" s="33"/>
    </row>
    <row r="252" spans="1:76" x14ac:dyDescent="0.35">
      <c r="A252" s="43"/>
      <c r="B252" s="40"/>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69" t="s">
        <v>151</v>
      </c>
      <c r="BF252" s="33"/>
      <c r="BG252" s="33"/>
      <c r="BH252" s="33"/>
      <c r="BI252" s="33"/>
      <c r="BJ252" s="33"/>
      <c r="BK252" s="33"/>
      <c r="BL252" s="33"/>
      <c r="BM252" s="33"/>
      <c r="BN252" s="33"/>
      <c r="BO252" s="33"/>
      <c r="BP252" s="33"/>
      <c r="BQ252" s="33"/>
      <c r="BR252" s="33"/>
      <c r="BS252" s="33"/>
      <c r="BT252" s="33"/>
      <c r="BU252" s="33"/>
      <c r="BV252" s="33"/>
      <c r="BW252" s="33"/>
      <c r="BX252" s="33"/>
    </row>
    <row r="253" spans="1:76" x14ac:dyDescent="0.35">
      <c r="A253" s="43"/>
      <c r="B253" s="40"/>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69" t="s">
        <v>151</v>
      </c>
      <c r="BF253" s="33"/>
      <c r="BG253" s="33"/>
      <c r="BH253" s="33"/>
      <c r="BI253" s="33"/>
      <c r="BJ253" s="33"/>
      <c r="BK253" s="33"/>
      <c r="BL253" s="33"/>
      <c r="BM253" s="33"/>
      <c r="BN253" s="33"/>
      <c r="BO253" s="33"/>
      <c r="BP253" s="33"/>
      <c r="BQ253" s="33"/>
      <c r="BR253" s="33"/>
      <c r="BS253" s="33"/>
      <c r="BT253" s="33"/>
      <c r="BU253" s="33"/>
      <c r="BV253" s="33"/>
      <c r="BW253" s="33"/>
      <c r="BX253" s="33"/>
    </row>
    <row r="254" spans="1:76" x14ac:dyDescent="0.35">
      <c r="A254" s="43"/>
      <c r="B254" s="40"/>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69" t="s">
        <v>151</v>
      </c>
      <c r="BF254" s="33"/>
      <c r="BG254" s="33"/>
      <c r="BH254" s="33"/>
      <c r="BI254" s="33"/>
      <c r="BJ254" s="33"/>
      <c r="BK254" s="33"/>
      <c r="BL254" s="33"/>
      <c r="BM254" s="33"/>
      <c r="BN254" s="33"/>
      <c r="BO254" s="33"/>
      <c r="BP254" s="33"/>
      <c r="BQ254" s="33"/>
      <c r="BR254" s="33"/>
      <c r="BS254" s="33"/>
      <c r="BT254" s="33"/>
      <c r="BU254" s="33"/>
      <c r="BV254" s="33"/>
      <c r="BW254" s="33"/>
      <c r="BX254" s="33"/>
    </row>
    <row r="255" spans="1:76" x14ac:dyDescent="0.35">
      <c r="A255" s="43"/>
      <c r="B255" s="40"/>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69" t="s">
        <v>151</v>
      </c>
      <c r="BF255" s="33"/>
      <c r="BG255" s="33"/>
      <c r="BH255" s="33"/>
      <c r="BI255" s="33"/>
      <c r="BJ255" s="33"/>
      <c r="BK255" s="33"/>
      <c r="BL255" s="33"/>
      <c r="BM255" s="33"/>
      <c r="BN255" s="33"/>
      <c r="BO255" s="33"/>
      <c r="BP255" s="33"/>
      <c r="BQ255" s="33"/>
      <c r="BR255" s="33"/>
      <c r="BS255" s="33"/>
      <c r="BT255" s="33"/>
      <c r="BU255" s="33"/>
      <c r="BV255" s="33"/>
      <c r="BW255" s="33"/>
      <c r="BX255" s="33"/>
    </row>
    <row r="256" spans="1:76" x14ac:dyDescent="0.35">
      <c r="A256" s="43"/>
      <c r="B256" s="40"/>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69" t="s">
        <v>151</v>
      </c>
      <c r="BF256" s="33"/>
      <c r="BG256" s="33"/>
      <c r="BH256" s="33"/>
      <c r="BI256" s="33"/>
      <c r="BJ256" s="33"/>
      <c r="BK256" s="33"/>
      <c r="BL256" s="33"/>
      <c r="BM256" s="33"/>
      <c r="BN256" s="33"/>
      <c r="BO256" s="33"/>
      <c r="BP256" s="33"/>
      <c r="BQ256" s="33"/>
      <c r="BR256" s="33"/>
      <c r="BS256" s="33"/>
      <c r="BT256" s="33"/>
      <c r="BU256" s="33"/>
      <c r="BV256" s="33"/>
      <c r="BW256" s="33"/>
      <c r="BX256" s="33"/>
    </row>
    <row r="257" spans="1:76" x14ac:dyDescent="0.35">
      <c r="A257" s="43"/>
      <c r="B257" s="40"/>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69" t="s">
        <v>151</v>
      </c>
      <c r="BF257" s="33"/>
      <c r="BG257" s="33"/>
      <c r="BH257" s="33"/>
      <c r="BI257" s="33"/>
      <c r="BJ257" s="33"/>
      <c r="BK257" s="33"/>
      <c r="BL257" s="33"/>
      <c r="BM257" s="33"/>
      <c r="BN257" s="33"/>
      <c r="BO257" s="33"/>
      <c r="BP257" s="33"/>
      <c r="BQ257" s="33"/>
      <c r="BR257" s="33"/>
      <c r="BS257" s="33"/>
      <c r="BT257" s="33"/>
      <c r="BU257" s="33"/>
      <c r="BV257" s="33"/>
      <c r="BW257" s="33"/>
      <c r="BX257" s="33"/>
    </row>
    <row r="258" spans="1:76" x14ac:dyDescent="0.35">
      <c r="A258" s="43"/>
      <c r="B258" s="40"/>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69" t="s">
        <v>151</v>
      </c>
      <c r="BF258" s="33"/>
      <c r="BG258" s="33"/>
      <c r="BH258" s="33"/>
      <c r="BI258" s="33"/>
      <c r="BJ258" s="33"/>
      <c r="BK258" s="33"/>
      <c r="BL258" s="33"/>
      <c r="BM258" s="33"/>
      <c r="BN258" s="33"/>
      <c r="BO258" s="33"/>
      <c r="BP258" s="33"/>
      <c r="BQ258" s="33"/>
      <c r="BR258" s="33"/>
      <c r="BS258" s="33"/>
      <c r="BT258" s="33"/>
      <c r="BU258" s="33"/>
      <c r="BV258" s="33"/>
      <c r="BW258" s="33"/>
      <c r="BX258" s="33"/>
    </row>
    <row r="259" spans="1:76" x14ac:dyDescent="0.35">
      <c r="A259" s="43"/>
      <c r="B259" s="40"/>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69" t="s">
        <v>151</v>
      </c>
      <c r="BF259" s="33"/>
      <c r="BG259" s="33"/>
      <c r="BH259" s="33"/>
      <c r="BI259" s="33"/>
      <c r="BJ259" s="33"/>
      <c r="BK259" s="33"/>
      <c r="BL259" s="33"/>
      <c r="BM259" s="33"/>
      <c r="BN259" s="33"/>
      <c r="BO259" s="33"/>
      <c r="BP259" s="33"/>
      <c r="BQ259" s="33"/>
      <c r="BR259" s="33"/>
      <c r="BS259" s="33"/>
      <c r="BT259" s="33"/>
      <c r="BU259" s="33"/>
      <c r="BV259" s="33"/>
      <c r="BW259" s="33"/>
      <c r="BX259" s="33"/>
    </row>
    <row r="260" spans="1:76" x14ac:dyDescent="0.35">
      <c r="A260" s="43"/>
      <c r="B260" s="40"/>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69" t="s">
        <v>151</v>
      </c>
      <c r="BF260" s="33"/>
      <c r="BG260" s="33"/>
      <c r="BH260" s="33"/>
      <c r="BI260" s="33"/>
      <c r="BJ260" s="33"/>
      <c r="BK260" s="33"/>
      <c r="BL260" s="33"/>
      <c r="BM260" s="33"/>
      <c r="BN260" s="33"/>
      <c r="BO260" s="33"/>
      <c r="BP260" s="33"/>
      <c r="BQ260" s="33"/>
      <c r="BR260" s="33"/>
      <c r="BS260" s="33"/>
      <c r="BT260" s="33"/>
      <c r="BU260" s="33"/>
      <c r="BV260" s="33"/>
      <c r="BW260" s="33"/>
      <c r="BX260" s="33"/>
    </row>
    <row r="261" spans="1:76" x14ac:dyDescent="0.35">
      <c r="A261" s="43"/>
      <c r="B261" s="40"/>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69" t="s">
        <v>151</v>
      </c>
      <c r="BF261" s="33"/>
      <c r="BG261" s="33"/>
      <c r="BH261" s="33"/>
      <c r="BI261" s="33"/>
      <c r="BJ261" s="33"/>
      <c r="BK261" s="33"/>
      <c r="BL261" s="33"/>
      <c r="BM261" s="33"/>
      <c r="BN261" s="33"/>
      <c r="BO261" s="33"/>
      <c r="BP261" s="33"/>
      <c r="BQ261" s="33"/>
      <c r="BR261" s="33"/>
      <c r="BS261" s="33"/>
      <c r="BT261" s="33"/>
      <c r="BU261" s="33"/>
      <c r="BV261" s="33"/>
      <c r="BW261" s="33"/>
      <c r="BX261" s="33"/>
    </row>
    <row r="262" spans="1:76" x14ac:dyDescent="0.35">
      <c r="A262" s="43"/>
      <c r="B262" s="40"/>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69" t="s">
        <v>151</v>
      </c>
      <c r="BF262" s="33"/>
      <c r="BG262" s="33"/>
      <c r="BH262" s="33"/>
      <c r="BI262" s="33"/>
      <c r="BJ262" s="33"/>
      <c r="BK262" s="33"/>
      <c r="BL262" s="33"/>
      <c r="BM262" s="33"/>
      <c r="BN262" s="33"/>
      <c r="BO262" s="33"/>
      <c r="BP262" s="33"/>
      <c r="BQ262" s="33"/>
      <c r="BR262" s="33"/>
      <c r="BS262" s="33"/>
      <c r="BT262" s="33"/>
      <c r="BU262" s="33"/>
      <c r="BV262" s="33"/>
      <c r="BW262" s="33"/>
      <c r="BX262" s="33"/>
    </row>
    <row r="263" spans="1:76" x14ac:dyDescent="0.35">
      <c r="A263" s="43"/>
      <c r="B263" s="40"/>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69" t="s">
        <v>151</v>
      </c>
      <c r="BF263" s="33"/>
      <c r="BG263" s="33"/>
      <c r="BH263" s="33"/>
      <c r="BI263" s="33"/>
      <c r="BJ263" s="33"/>
      <c r="BK263" s="33"/>
      <c r="BL263" s="33"/>
      <c r="BM263" s="33"/>
      <c r="BN263" s="33"/>
      <c r="BO263" s="33"/>
      <c r="BP263" s="33"/>
      <c r="BQ263" s="33"/>
      <c r="BR263" s="33"/>
      <c r="BS263" s="33"/>
      <c r="BT263" s="33"/>
      <c r="BU263" s="33"/>
      <c r="BV263" s="33"/>
      <c r="BW263" s="33"/>
      <c r="BX263" s="33"/>
    </row>
    <row r="264" spans="1:76" x14ac:dyDescent="0.35">
      <c r="A264" s="43"/>
      <c r="B264" s="40"/>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69" t="s">
        <v>151</v>
      </c>
      <c r="BF264" s="33"/>
      <c r="BG264" s="33"/>
      <c r="BH264" s="33"/>
      <c r="BI264" s="33"/>
      <c r="BJ264" s="33"/>
      <c r="BK264" s="33"/>
      <c r="BL264" s="33"/>
      <c r="BM264" s="33"/>
      <c r="BN264" s="33"/>
      <c r="BO264" s="33"/>
      <c r="BP264" s="33"/>
      <c r="BQ264" s="33"/>
      <c r="BR264" s="33"/>
      <c r="BS264" s="33"/>
      <c r="BT264" s="33"/>
      <c r="BU264" s="33"/>
      <c r="BV264" s="33"/>
      <c r="BW264" s="33"/>
      <c r="BX264" s="33"/>
    </row>
    <row r="265" spans="1:76" x14ac:dyDescent="0.35">
      <c r="A265" s="43"/>
      <c r="B265" s="40"/>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69" t="s">
        <v>151</v>
      </c>
      <c r="BF265" s="33"/>
      <c r="BG265" s="33"/>
      <c r="BH265" s="33"/>
      <c r="BI265" s="33"/>
      <c r="BJ265" s="33"/>
      <c r="BK265" s="33"/>
      <c r="BL265" s="33"/>
      <c r="BM265" s="33"/>
      <c r="BN265" s="33"/>
      <c r="BO265" s="33"/>
      <c r="BP265" s="33"/>
      <c r="BQ265" s="33"/>
      <c r="BR265" s="33"/>
      <c r="BS265" s="33"/>
      <c r="BT265" s="33"/>
      <c r="BU265" s="33"/>
      <c r="BV265" s="33"/>
      <c r="BW265" s="33"/>
      <c r="BX265" s="33"/>
    </row>
    <row r="266" spans="1:76" x14ac:dyDescent="0.35">
      <c r="A266" s="43"/>
      <c r="B266" s="40"/>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69" t="s">
        <v>151</v>
      </c>
      <c r="BF266" s="33"/>
      <c r="BG266" s="33"/>
      <c r="BH266" s="33"/>
      <c r="BI266" s="33"/>
      <c r="BJ266" s="33"/>
      <c r="BK266" s="33"/>
      <c r="BL266" s="33"/>
      <c r="BM266" s="33"/>
      <c r="BN266" s="33"/>
      <c r="BO266" s="33"/>
      <c r="BP266" s="33"/>
      <c r="BQ266" s="33"/>
      <c r="BR266" s="33"/>
      <c r="BS266" s="33"/>
      <c r="BT266" s="33"/>
      <c r="BU266" s="33"/>
      <c r="BV266" s="33"/>
      <c r="BW266" s="33"/>
      <c r="BX266" s="33"/>
    </row>
    <row r="267" spans="1:76" x14ac:dyDescent="0.35">
      <c r="A267" s="43"/>
      <c r="B267" s="40"/>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69" t="s">
        <v>151</v>
      </c>
      <c r="BF267" s="33"/>
      <c r="BG267" s="33"/>
      <c r="BH267" s="33"/>
      <c r="BI267" s="33"/>
      <c r="BJ267" s="33"/>
      <c r="BK267" s="33"/>
      <c r="BL267" s="33"/>
      <c r="BM267" s="33"/>
      <c r="BN267" s="33"/>
      <c r="BO267" s="33"/>
      <c r="BP267" s="33"/>
      <c r="BQ267" s="33"/>
      <c r="BR267" s="33"/>
      <c r="BS267" s="33"/>
      <c r="BT267" s="33"/>
      <c r="BU267" s="33"/>
      <c r="BV267" s="33"/>
      <c r="BW267" s="33"/>
      <c r="BX267" s="33"/>
    </row>
    <row r="268" spans="1:76" x14ac:dyDescent="0.35">
      <c r="A268" s="43"/>
      <c r="B268" s="40"/>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69" t="s">
        <v>151</v>
      </c>
      <c r="BF268" s="33"/>
      <c r="BG268" s="33"/>
      <c r="BH268" s="33"/>
      <c r="BI268" s="33"/>
      <c r="BJ268" s="33"/>
      <c r="BK268" s="33"/>
      <c r="BL268" s="33"/>
      <c r="BM268" s="33"/>
      <c r="BN268" s="33"/>
      <c r="BO268" s="33"/>
      <c r="BP268" s="33"/>
      <c r="BQ268" s="33"/>
      <c r="BR268" s="33"/>
      <c r="BS268" s="33"/>
      <c r="BT268" s="33"/>
      <c r="BU268" s="33"/>
      <c r="BV268" s="33"/>
      <c r="BW268" s="33"/>
      <c r="BX268" s="33"/>
    </row>
    <row r="269" spans="1:76" x14ac:dyDescent="0.35">
      <c r="A269" s="43"/>
      <c r="B269" s="40"/>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69" t="s">
        <v>151</v>
      </c>
      <c r="BF269" s="33"/>
      <c r="BG269" s="33"/>
      <c r="BH269" s="33"/>
      <c r="BI269" s="33"/>
      <c r="BJ269" s="33"/>
      <c r="BK269" s="33"/>
      <c r="BL269" s="33"/>
      <c r="BM269" s="33"/>
      <c r="BN269" s="33"/>
      <c r="BO269" s="33"/>
      <c r="BP269" s="33"/>
      <c r="BQ269" s="33"/>
      <c r="BR269" s="33"/>
      <c r="BS269" s="33"/>
      <c r="BT269" s="33"/>
      <c r="BU269" s="33"/>
      <c r="BV269" s="33"/>
      <c r="BW269" s="33"/>
      <c r="BX269" s="33"/>
    </row>
    <row r="270" spans="1:76" x14ac:dyDescent="0.35">
      <c r="A270" s="43"/>
      <c r="B270" s="40"/>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69" t="s">
        <v>151</v>
      </c>
      <c r="BF270" s="33"/>
      <c r="BG270" s="33"/>
      <c r="BH270" s="33"/>
      <c r="BI270" s="33"/>
      <c r="BJ270" s="33"/>
      <c r="BK270" s="33"/>
      <c r="BL270" s="33"/>
      <c r="BM270" s="33"/>
      <c r="BN270" s="33"/>
      <c r="BO270" s="33"/>
      <c r="BP270" s="33"/>
      <c r="BQ270" s="33"/>
      <c r="BR270" s="33"/>
      <c r="BS270" s="33"/>
      <c r="BT270" s="33"/>
      <c r="BU270" s="33"/>
      <c r="BV270" s="33"/>
      <c r="BW270" s="33"/>
      <c r="BX270" s="33"/>
    </row>
    <row r="271" spans="1:76" x14ac:dyDescent="0.35">
      <c r="A271" s="43"/>
      <c r="B271" s="40"/>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69" t="s">
        <v>151</v>
      </c>
      <c r="BF271" s="33"/>
      <c r="BG271" s="33"/>
      <c r="BH271" s="33"/>
      <c r="BI271" s="33"/>
      <c r="BJ271" s="33"/>
      <c r="BK271" s="33"/>
      <c r="BL271" s="33"/>
      <c r="BM271" s="33"/>
      <c r="BN271" s="33"/>
      <c r="BO271" s="33"/>
      <c r="BP271" s="33"/>
      <c r="BQ271" s="33"/>
      <c r="BR271" s="33"/>
      <c r="BS271" s="33"/>
      <c r="BT271" s="33"/>
      <c r="BU271" s="33"/>
      <c r="BV271" s="33"/>
      <c r="BW271" s="33"/>
      <c r="BX271" s="33"/>
    </row>
    <row r="272" spans="1:76" x14ac:dyDescent="0.35">
      <c r="A272" s="43"/>
      <c r="B272" s="40"/>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69" t="s">
        <v>151</v>
      </c>
      <c r="BF272" s="33"/>
      <c r="BG272" s="33"/>
      <c r="BH272" s="33"/>
      <c r="BI272" s="33"/>
      <c r="BJ272" s="33"/>
      <c r="BK272" s="33"/>
      <c r="BL272" s="33"/>
      <c r="BM272" s="33"/>
      <c r="BN272" s="33"/>
      <c r="BO272" s="33"/>
      <c r="BP272" s="33"/>
      <c r="BQ272" s="33"/>
      <c r="BR272" s="33"/>
      <c r="BS272" s="33"/>
      <c r="BT272" s="33"/>
      <c r="BU272" s="33"/>
      <c r="BV272" s="33"/>
      <c r="BW272" s="33"/>
      <c r="BX272" s="33"/>
    </row>
    <row r="273" spans="1:76" x14ac:dyDescent="0.35">
      <c r="A273" s="43"/>
      <c r="B273" s="40"/>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69" t="s">
        <v>151</v>
      </c>
      <c r="BF273" s="33"/>
      <c r="BG273" s="33"/>
      <c r="BH273" s="33"/>
      <c r="BI273" s="33"/>
      <c r="BJ273" s="33"/>
      <c r="BK273" s="33"/>
      <c r="BL273" s="33"/>
      <c r="BM273" s="33"/>
      <c r="BN273" s="33"/>
      <c r="BO273" s="33"/>
      <c r="BP273" s="33"/>
      <c r="BQ273" s="33"/>
      <c r="BR273" s="33"/>
      <c r="BS273" s="33"/>
      <c r="BT273" s="33"/>
      <c r="BU273" s="33"/>
      <c r="BV273" s="33"/>
      <c r="BW273" s="33"/>
      <c r="BX273" s="33"/>
    </row>
    <row r="274" spans="1:76" x14ac:dyDescent="0.35">
      <c r="A274" s="43"/>
      <c r="B274" s="40"/>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69" t="s">
        <v>151</v>
      </c>
      <c r="BF274" s="33"/>
      <c r="BG274" s="33"/>
      <c r="BH274" s="33"/>
      <c r="BI274" s="33"/>
      <c r="BJ274" s="33"/>
      <c r="BK274" s="33"/>
      <c r="BL274" s="33"/>
      <c r="BM274" s="33"/>
      <c r="BN274" s="33"/>
      <c r="BO274" s="33"/>
      <c r="BP274" s="33"/>
      <c r="BQ274" s="33"/>
      <c r="BR274" s="33"/>
      <c r="BS274" s="33"/>
      <c r="BT274" s="33"/>
      <c r="BU274" s="33"/>
      <c r="BV274" s="33"/>
      <c r="BW274" s="33"/>
      <c r="BX274" s="33"/>
    </row>
    <row r="275" spans="1:76" x14ac:dyDescent="0.35">
      <c r="A275" s="43"/>
      <c r="B275" s="40"/>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69" t="s">
        <v>151</v>
      </c>
      <c r="BF275" s="33"/>
      <c r="BG275" s="33"/>
      <c r="BH275" s="33"/>
      <c r="BI275" s="33"/>
      <c r="BJ275" s="33"/>
      <c r="BK275" s="33"/>
      <c r="BL275" s="33"/>
      <c r="BM275" s="33"/>
      <c r="BN275" s="33"/>
      <c r="BO275" s="33"/>
      <c r="BP275" s="33"/>
      <c r="BQ275" s="33"/>
      <c r="BR275" s="33"/>
      <c r="BS275" s="33"/>
      <c r="BT275" s="33"/>
      <c r="BU275" s="33"/>
      <c r="BV275" s="33"/>
      <c r="BW275" s="33"/>
      <c r="BX275" s="33"/>
    </row>
    <row r="276" spans="1:76" x14ac:dyDescent="0.35">
      <c r="A276" s="43"/>
      <c r="B276" s="40"/>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69" t="s">
        <v>151</v>
      </c>
      <c r="BF276" s="33"/>
      <c r="BG276" s="33"/>
      <c r="BH276" s="33"/>
      <c r="BI276" s="33"/>
      <c r="BJ276" s="33"/>
      <c r="BK276" s="33"/>
      <c r="BL276" s="33"/>
      <c r="BM276" s="33"/>
      <c r="BN276" s="33"/>
      <c r="BO276" s="33"/>
      <c r="BP276" s="33"/>
      <c r="BQ276" s="33"/>
      <c r="BR276" s="33"/>
      <c r="BS276" s="33"/>
      <c r="BT276" s="33"/>
      <c r="BU276" s="33"/>
      <c r="BV276" s="33"/>
      <c r="BW276" s="33"/>
      <c r="BX276" s="33"/>
    </row>
    <row r="277" spans="1:76" x14ac:dyDescent="0.35">
      <c r="A277" s="43"/>
      <c r="B277" s="40"/>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69" t="s">
        <v>151</v>
      </c>
      <c r="BF277" s="33"/>
      <c r="BG277" s="33"/>
      <c r="BH277" s="33"/>
      <c r="BI277" s="33"/>
      <c r="BJ277" s="33"/>
      <c r="BK277" s="33"/>
      <c r="BL277" s="33"/>
      <c r="BM277" s="33"/>
      <c r="BN277" s="33"/>
      <c r="BO277" s="33"/>
      <c r="BP277" s="33"/>
      <c r="BQ277" s="33"/>
      <c r="BR277" s="33"/>
      <c r="BS277" s="33"/>
      <c r="BT277" s="33"/>
      <c r="BU277" s="33"/>
      <c r="BV277" s="33"/>
      <c r="BW277" s="33"/>
      <c r="BX277" s="33"/>
    </row>
    <row r="278" spans="1:76" x14ac:dyDescent="0.35">
      <c r="A278" s="43"/>
      <c r="B278" s="40"/>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69" t="s">
        <v>151</v>
      </c>
      <c r="BF278" s="33"/>
      <c r="BG278" s="33"/>
      <c r="BH278" s="33"/>
      <c r="BI278" s="33"/>
      <c r="BJ278" s="33"/>
      <c r="BK278" s="33"/>
      <c r="BL278" s="33"/>
      <c r="BM278" s="33"/>
      <c r="BN278" s="33"/>
      <c r="BO278" s="33"/>
      <c r="BP278" s="33"/>
      <c r="BQ278" s="33"/>
      <c r="BR278" s="33"/>
      <c r="BS278" s="33"/>
      <c r="BT278" s="33"/>
      <c r="BU278" s="33"/>
      <c r="BV278" s="33"/>
      <c r="BW278" s="33"/>
      <c r="BX278" s="33"/>
    </row>
    <row r="279" spans="1:76" x14ac:dyDescent="0.35">
      <c r="A279" s="43"/>
      <c r="B279" s="40"/>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69" t="s">
        <v>151</v>
      </c>
      <c r="BF279" s="33"/>
      <c r="BG279" s="33"/>
      <c r="BH279" s="33"/>
      <c r="BI279" s="33"/>
      <c r="BJ279" s="33"/>
      <c r="BK279" s="33"/>
      <c r="BL279" s="33"/>
      <c r="BM279" s="33"/>
      <c r="BN279" s="33"/>
      <c r="BO279" s="33"/>
      <c r="BP279" s="33"/>
      <c r="BQ279" s="33"/>
      <c r="BR279" s="33"/>
      <c r="BS279" s="33"/>
      <c r="BT279" s="33"/>
      <c r="BU279" s="33"/>
      <c r="BV279" s="33"/>
      <c r="BW279" s="33"/>
      <c r="BX279" s="33"/>
    </row>
    <row r="280" spans="1:76" x14ac:dyDescent="0.35">
      <c r="A280" s="43"/>
      <c r="B280" s="40"/>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69" t="s">
        <v>151</v>
      </c>
      <c r="BF280" s="33"/>
      <c r="BG280" s="33"/>
      <c r="BH280" s="33"/>
      <c r="BI280" s="33"/>
      <c r="BJ280" s="33"/>
      <c r="BK280" s="33"/>
      <c r="BL280" s="33"/>
      <c r="BM280" s="33"/>
      <c r="BN280" s="33"/>
      <c r="BO280" s="33"/>
      <c r="BP280" s="33"/>
      <c r="BQ280" s="33"/>
      <c r="BR280" s="33"/>
      <c r="BS280" s="33"/>
      <c r="BT280" s="33"/>
      <c r="BU280" s="33"/>
      <c r="BV280" s="33"/>
      <c r="BW280" s="33"/>
      <c r="BX280" s="33"/>
    </row>
    <row r="281" spans="1:76" x14ac:dyDescent="0.35">
      <c r="A281" s="43"/>
      <c r="B281" s="40"/>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69" t="s">
        <v>151</v>
      </c>
      <c r="BF281" s="33"/>
      <c r="BG281" s="33"/>
      <c r="BH281" s="33"/>
      <c r="BI281" s="33"/>
      <c r="BJ281" s="33"/>
      <c r="BK281" s="33"/>
      <c r="BL281" s="33"/>
      <c r="BM281" s="33"/>
      <c r="BN281" s="33"/>
      <c r="BO281" s="33"/>
      <c r="BP281" s="33"/>
      <c r="BQ281" s="33"/>
      <c r="BR281" s="33"/>
      <c r="BS281" s="33"/>
      <c r="BT281" s="33"/>
      <c r="BU281" s="33"/>
      <c r="BV281" s="33"/>
      <c r="BW281" s="33"/>
      <c r="BX281" s="33"/>
    </row>
    <row r="282" spans="1:76" x14ac:dyDescent="0.35">
      <c r="A282" s="43"/>
      <c r="B282" s="40"/>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69" t="s">
        <v>151</v>
      </c>
      <c r="BF282" s="33"/>
      <c r="BG282" s="33"/>
      <c r="BH282" s="33"/>
      <c r="BI282" s="33"/>
      <c r="BJ282" s="33"/>
      <c r="BK282" s="33"/>
      <c r="BL282" s="33"/>
      <c r="BM282" s="33"/>
      <c r="BN282" s="33"/>
      <c r="BO282" s="33"/>
      <c r="BP282" s="33"/>
      <c r="BQ282" s="33"/>
      <c r="BR282" s="33"/>
      <c r="BS282" s="33"/>
      <c r="BT282" s="33"/>
      <c r="BU282" s="33"/>
      <c r="BV282" s="33"/>
      <c r="BW282" s="33"/>
      <c r="BX282" s="33"/>
    </row>
    <row r="283" spans="1:76" x14ac:dyDescent="0.35">
      <c r="A283" s="43"/>
      <c r="B283" s="40"/>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69" t="s">
        <v>151</v>
      </c>
      <c r="BF283" s="33"/>
      <c r="BG283" s="33"/>
      <c r="BH283" s="33"/>
      <c r="BI283" s="33"/>
      <c r="BJ283" s="33"/>
      <c r="BK283" s="33"/>
      <c r="BL283" s="33"/>
      <c r="BM283" s="33"/>
      <c r="BN283" s="33"/>
      <c r="BO283" s="33"/>
      <c r="BP283" s="33"/>
      <c r="BQ283" s="33"/>
      <c r="BR283" s="33"/>
      <c r="BS283" s="33"/>
      <c r="BT283" s="33"/>
      <c r="BU283" s="33"/>
      <c r="BV283" s="33"/>
      <c r="BW283" s="33"/>
      <c r="BX283" s="33"/>
    </row>
    <row r="284" spans="1:76" x14ac:dyDescent="0.35">
      <c r="A284" s="43"/>
      <c r="B284" s="40"/>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69" t="s">
        <v>151</v>
      </c>
      <c r="BF284" s="33"/>
      <c r="BG284" s="33"/>
      <c r="BH284" s="33"/>
      <c r="BI284" s="33"/>
      <c r="BJ284" s="33"/>
      <c r="BK284" s="33"/>
      <c r="BL284" s="33"/>
      <c r="BM284" s="33"/>
      <c r="BN284" s="33"/>
      <c r="BO284" s="33"/>
      <c r="BP284" s="33"/>
      <c r="BQ284" s="33"/>
      <c r="BR284" s="33"/>
      <c r="BS284" s="33"/>
      <c r="BT284" s="33"/>
      <c r="BU284" s="33"/>
      <c r="BV284" s="33"/>
      <c r="BW284" s="33"/>
      <c r="BX284" s="33"/>
    </row>
    <row r="285" spans="1:76" x14ac:dyDescent="0.35">
      <c r="A285" s="43"/>
      <c r="B285" s="40"/>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69" t="s">
        <v>151</v>
      </c>
      <c r="BF285" s="33"/>
      <c r="BG285" s="33"/>
      <c r="BH285" s="33"/>
      <c r="BI285" s="33"/>
      <c r="BJ285" s="33"/>
      <c r="BK285" s="33"/>
      <c r="BL285" s="33"/>
      <c r="BM285" s="33"/>
      <c r="BN285" s="33"/>
      <c r="BO285" s="33"/>
      <c r="BP285" s="33"/>
      <c r="BQ285" s="33"/>
      <c r="BR285" s="33"/>
      <c r="BS285" s="33"/>
      <c r="BT285" s="33"/>
      <c r="BU285" s="33"/>
      <c r="BV285" s="33"/>
      <c r="BW285" s="33"/>
      <c r="BX285" s="33"/>
    </row>
    <row r="286" spans="1:76" x14ac:dyDescent="0.35">
      <c r="A286" s="43"/>
      <c r="B286" s="40"/>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69" t="s">
        <v>151</v>
      </c>
      <c r="BF286" s="33"/>
      <c r="BG286" s="33"/>
      <c r="BH286" s="33"/>
      <c r="BI286" s="33"/>
      <c r="BJ286" s="33"/>
      <c r="BK286" s="33"/>
      <c r="BL286" s="33"/>
      <c r="BM286" s="33"/>
      <c r="BN286" s="33"/>
      <c r="BO286" s="33"/>
      <c r="BP286" s="33"/>
      <c r="BQ286" s="33"/>
      <c r="BR286" s="33"/>
      <c r="BS286" s="33"/>
      <c r="BT286" s="33"/>
      <c r="BU286" s="33"/>
      <c r="BV286" s="33"/>
      <c r="BW286" s="33"/>
      <c r="BX286" s="33"/>
    </row>
    <row r="287" spans="1:76" x14ac:dyDescent="0.35">
      <c r="A287" s="43"/>
      <c r="B287" s="40"/>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69" t="s">
        <v>151</v>
      </c>
      <c r="BF287" s="33"/>
      <c r="BG287" s="33"/>
      <c r="BH287" s="33"/>
      <c r="BI287" s="33"/>
      <c r="BJ287" s="33"/>
      <c r="BK287" s="33"/>
      <c r="BL287" s="33"/>
      <c r="BM287" s="33"/>
      <c r="BN287" s="33"/>
      <c r="BO287" s="33"/>
      <c r="BP287" s="33"/>
      <c r="BQ287" s="33"/>
      <c r="BR287" s="33"/>
      <c r="BS287" s="33"/>
      <c r="BT287" s="33"/>
      <c r="BU287" s="33"/>
      <c r="BV287" s="33"/>
      <c r="BW287" s="33"/>
      <c r="BX287" s="33"/>
    </row>
    <row r="288" spans="1:76" x14ac:dyDescent="0.35">
      <c r="A288" s="43"/>
      <c r="B288" s="40"/>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69" t="s">
        <v>151</v>
      </c>
      <c r="BF288" s="33"/>
      <c r="BG288" s="33"/>
      <c r="BH288" s="33"/>
      <c r="BI288" s="33"/>
      <c r="BJ288" s="33"/>
      <c r="BK288" s="33"/>
      <c r="BL288" s="33"/>
      <c r="BM288" s="33"/>
      <c r="BN288" s="33"/>
      <c r="BO288" s="33"/>
      <c r="BP288" s="33"/>
      <c r="BQ288" s="33"/>
      <c r="BR288" s="33"/>
      <c r="BS288" s="33"/>
      <c r="BT288" s="33"/>
      <c r="BU288" s="33"/>
      <c r="BV288" s="33"/>
      <c r="BW288" s="33"/>
      <c r="BX288" s="33"/>
    </row>
    <row r="289" spans="1:76" x14ac:dyDescent="0.35">
      <c r="A289" s="43"/>
      <c r="B289" s="40"/>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69" t="s">
        <v>151</v>
      </c>
      <c r="BF289" s="33"/>
      <c r="BG289" s="33"/>
      <c r="BH289" s="33"/>
      <c r="BI289" s="33"/>
      <c r="BJ289" s="33"/>
      <c r="BK289" s="33"/>
      <c r="BL289" s="33"/>
      <c r="BM289" s="33"/>
      <c r="BN289" s="33"/>
      <c r="BO289" s="33"/>
      <c r="BP289" s="33"/>
      <c r="BQ289" s="33"/>
      <c r="BR289" s="33"/>
      <c r="BS289" s="33"/>
      <c r="BT289" s="33"/>
      <c r="BU289" s="33"/>
      <c r="BV289" s="33"/>
      <c r="BW289" s="33"/>
      <c r="BX289" s="33"/>
    </row>
    <row r="290" spans="1:76" x14ac:dyDescent="0.35">
      <c r="A290" s="43"/>
      <c r="B290" s="40"/>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69" t="s">
        <v>151</v>
      </c>
      <c r="BF290" s="33"/>
      <c r="BG290" s="33"/>
      <c r="BH290" s="33"/>
      <c r="BI290" s="33"/>
      <c r="BJ290" s="33"/>
      <c r="BK290" s="33"/>
      <c r="BL290" s="33"/>
      <c r="BM290" s="33"/>
      <c r="BN290" s="33"/>
      <c r="BO290" s="33"/>
      <c r="BP290" s="33"/>
      <c r="BQ290" s="33"/>
      <c r="BR290" s="33"/>
      <c r="BS290" s="33"/>
      <c r="BT290" s="33"/>
      <c r="BU290" s="33"/>
      <c r="BV290" s="33"/>
      <c r="BW290" s="33"/>
      <c r="BX290" s="33"/>
    </row>
    <row r="291" spans="1:76" x14ac:dyDescent="0.35">
      <c r="A291" s="43"/>
      <c r="B291" s="40"/>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69" t="s">
        <v>151</v>
      </c>
      <c r="BF291" s="33"/>
      <c r="BG291" s="33"/>
      <c r="BH291" s="33"/>
      <c r="BI291" s="33"/>
      <c r="BJ291" s="33"/>
      <c r="BK291" s="33"/>
      <c r="BL291" s="33"/>
      <c r="BM291" s="33"/>
      <c r="BN291" s="33"/>
      <c r="BO291" s="33"/>
      <c r="BP291" s="33"/>
      <c r="BQ291" s="33"/>
      <c r="BR291" s="33"/>
      <c r="BS291" s="33"/>
      <c r="BT291" s="33"/>
      <c r="BU291" s="33"/>
      <c r="BV291" s="33"/>
      <c r="BW291" s="33"/>
      <c r="BX291" s="33"/>
    </row>
    <row r="292" spans="1:76" x14ac:dyDescent="0.35">
      <c r="A292" s="43"/>
      <c r="B292" s="40"/>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69" t="s">
        <v>151</v>
      </c>
      <c r="BF292" s="33"/>
      <c r="BG292" s="33"/>
      <c r="BH292" s="33"/>
      <c r="BI292" s="33"/>
      <c r="BJ292" s="33"/>
      <c r="BK292" s="33"/>
      <c r="BL292" s="33"/>
      <c r="BM292" s="33"/>
      <c r="BN292" s="33"/>
      <c r="BO292" s="33"/>
      <c r="BP292" s="33"/>
      <c r="BQ292" s="33"/>
      <c r="BR292" s="33"/>
      <c r="BS292" s="33"/>
      <c r="BT292" s="33"/>
      <c r="BU292" s="33"/>
      <c r="BV292" s="33"/>
      <c r="BW292" s="33"/>
      <c r="BX292" s="33"/>
    </row>
    <row r="293" spans="1:76" x14ac:dyDescent="0.35">
      <c r="A293" s="43"/>
      <c r="B293" s="40"/>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69" t="s">
        <v>151</v>
      </c>
      <c r="BF293" s="33"/>
      <c r="BG293" s="33"/>
      <c r="BH293" s="33"/>
      <c r="BI293" s="33"/>
      <c r="BJ293" s="33"/>
      <c r="BK293" s="33"/>
      <c r="BL293" s="33"/>
      <c r="BM293" s="33"/>
      <c r="BN293" s="33"/>
      <c r="BO293" s="33"/>
      <c r="BP293" s="33"/>
      <c r="BQ293" s="33"/>
      <c r="BR293" s="33"/>
      <c r="BS293" s="33"/>
      <c r="BT293" s="33"/>
      <c r="BU293" s="33"/>
      <c r="BV293" s="33"/>
      <c r="BW293" s="33"/>
      <c r="BX293" s="33"/>
    </row>
    <row r="294" spans="1:76" x14ac:dyDescent="0.35">
      <c r="A294" s="43"/>
      <c r="B294" s="40"/>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69" t="s">
        <v>151</v>
      </c>
      <c r="BF294" s="33"/>
      <c r="BG294" s="33"/>
      <c r="BH294" s="33"/>
      <c r="BI294" s="33"/>
      <c r="BJ294" s="33"/>
      <c r="BK294" s="33"/>
      <c r="BL294" s="33"/>
      <c r="BM294" s="33"/>
      <c r="BN294" s="33"/>
      <c r="BO294" s="33"/>
      <c r="BP294" s="33"/>
      <c r="BQ294" s="33"/>
      <c r="BR294" s="33"/>
      <c r="BS294" s="33"/>
      <c r="BT294" s="33"/>
      <c r="BU294" s="33"/>
      <c r="BV294" s="33"/>
      <c r="BW294" s="33"/>
      <c r="BX294" s="33"/>
    </row>
    <row r="295" spans="1:76" x14ac:dyDescent="0.35">
      <c r="A295" s="43"/>
      <c r="B295" s="40"/>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69" t="s">
        <v>151</v>
      </c>
      <c r="BF295" s="33"/>
      <c r="BG295" s="33"/>
      <c r="BH295" s="33"/>
      <c r="BI295" s="33"/>
      <c r="BJ295" s="33"/>
      <c r="BK295" s="33"/>
      <c r="BL295" s="33"/>
      <c r="BM295" s="33"/>
      <c r="BN295" s="33"/>
      <c r="BO295" s="33"/>
      <c r="BP295" s="33"/>
      <c r="BQ295" s="33"/>
      <c r="BR295" s="33"/>
      <c r="BS295" s="33"/>
      <c r="BT295" s="33"/>
      <c r="BU295" s="33"/>
      <c r="BV295" s="33"/>
      <c r="BW295" s="33"/>
      <c r="BX295" s="33"/>
    </row>
    <row r="296" spans="1:76" x14ac:dyDescent="0.35">
      <c r="A296" s="43"/>
      <c r="B296" s="40"/>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69" t="s">
        <v>151</v>
      </c>
      <c r="BF296" s="33"/>
      <c r="BG296" s="33"/>
      <c r="BH296" s="33"/>
      <c r="BI296" s="33"/>
      <c r="BJ296" s="33"/>
      <c r="BK296" s="33"/>
      <c r="BL296" s="33"/>
      <c r="BM296" s="33"/>
      <c r="BN296" s="33"/>
      <c r="BO296" s="33"/>
      <c r="BP296" s="33"/>
      <c r="BQ296" s="33"/>
      <c r="BR296" s="33"/>
      <c r="BS296" s="33"/>
      <c r="BT296" s="33"/>
      <c r="BU296" s="33"/>
      <c r="BV296" s="33"/>
      <c r="BW296" s="33"/>
      <c r="BX296" s="33"/>
    </row>
    <row r="297" spans="1:76" x14ac:dyDescent="0.35">
      <c r="A297" s="43"/>
      <c r="B297" s="40"/>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69" t="s">
        <v>151</v>
      </c>
      <c r="BF297" s="33"/>
      <c r="BG297" s="33"/>
      <c r="BH297" s="33"/>
      <c r="BI297" s="33"/>
      <c r="BJ297" s="33"/>
      <c r="BK297" s="33"/>
      <c r="BL297" s="33"/>
      <c r="BM297" s="33"/>
      <c r="BN297" s="33"/>
      <c r="BO297" s="33"/>
      <c r="BP297" s="33"/>
      <c r="BQ297" s="33"/>
      <c r="BR297" s="33"/>
      <c r="BS297" s="33"/>
      <c r="BT297" s="33"/>
      <c r="BU297" s="33"/>
      <c r="BV297" s="33"/>
      <c r="BW297" s="33"/>
      <c r="BX297" s="33"/>
    </row>
    <row r="298" spans="1:76" x14ac:dyDescent="0.35">
      <c r="A298" s="43"/>
      <c r="B298" s="40"/>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69" t="s">
        <v>151</v>
      </c>
      <c r="BF298" s="33"/>
      <c r="BG298" s="33"/>
      <c r="BH298" s="33"/>
      <c r="BI298" s="33"/>
      <c r="BJ298" s="33"/>
      <c r="BK298" s="33"/>
      <c r="BL298" s="33"/>
      <c r="BM298" s="33"/>
      <c r="BN298" s="33"/>
      <c r="BO298" s="33"/>
      <c r="BP298" s="33"/>
      <c r="BQ298" s="33"/>
      <c r="BR298" s="33"/>
      <c r="BS298" s="33"/>
      <c r="BT298" s="33"/>
      <c r="BU298" s="33"/>
      <c r="BV298" s="33"/>
      <c r="BW298" s="33"/>
      <c r="BX298" s="33"/>
    </row>
    <row r="299" spans="1:76" x14ac:dyDescent="0.35">
      <c r="A299" s="43"/>
      <c r="B299" s="40"/>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69" t="s">
        <v>151</v>
      </c>
      <c r="BF299" s="33"/>
      <c r="BG299" s="33"/>
      <c r="BH299" s="33"/>
      <c r="BI299" s="33"/>
      <c r="BJ299" s="33"/>
      <c r="BK299" s="33"/>
      <c r="BL299" s="33"/>
      <c r="BM299" s="33"/>
      <c r="BN299" s="33"/>
      <c r="BO299" s="33"/>
      <c r="BP299" s="33"/>
      <c r="BQ299" s="33"/>
      <c r="BR299" s="33"/>
      <c r="BS299" s="33"/>
      <c r="BT299" s="33"/>
      <c r="BU299" s="33"/>
      <c r="BV299" s="33"/>
      <c r="BW299" s="33"/>
      <c r="BX299" s="33"/>
    </row>
    <row r="300" spans="1:76" x14ac:dyDescent="0.35">
      <c r="A300" s="43"/>
      <c r="B300" s="40"/>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69" t="s">
        <v>151</v>
      </c>
      <c r="BF300" s="33"/>
      <c r="BG300" s="33"/>
      <c r="BH300" s="33"/>
      <c r="BI300" s="33"/>
      <c r="BJ300" s="33"/>
      <c r="BK300" s="33"/>
      <c r="BL300" s="33"/>
      <c r="BM300" s="33"/>
      <c r="BN300" s="33"/>
      <c r="BO300" s="33"/>
      <c r="BP300" s="33"/>
      <c r="BQ300" s="33"/>
      <c r="BR300" s="33"/>
      <c r="BS300" s="33"/>
      <c r="BT300" s="33"/>
      <c r="BU300" s="33"/>
      <c r="BV300" s="33"/>
      <c r="BW300" s="33"/>
      <c r="BX300" s="33"/>
    </row>
    <row r="301" spans="1:76" x14ac:dyDescent="0.35">
      <c r="A301" s="43"/>
      <c r="B301" s="40"/>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69" t="s">
        <v>151</v>
      </c>
      <c r="BF301" s="33"/>
      <c r="BG301" s="33"/>
      <c r="BH301" s="33"/>
      <c r="BI301" s="33"/>
      <c r="BJ301" s="33"/>
      <c r="BK301" s="33"/>
      <c r="BL301" s="33"/>
      <c r="BM301" s="33"/>
      <c r="BN301" s="33"/>
      <c r="BO301" s="33"/>
      <c r="BP301" s="33"/>
      <c r="BQ301" s="33"/>
      <c r="BR301" s="33"/>
      <c r="BS301" s="33"/>
      <c r="BT301" s="33"/>
      <c r="BU301" s="33"/>
      <c r="BV301" s="33"/>
      <c r="BW301" s="33"/>
      <c r="BX301" s="33"/>
    </row>
    <row r="302" spans="1:76" x14ac:dyDescent="0.35">
      <c r="A302" s="43"/>
      <c r="B302" s="40"/>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69" t="s">
        <v>151</v>
      </c>
      <c r="BF302" s="33"/>
      <c r="BG302" s="33"/>
      <c r="BH302" s="33"/>
      <c r="BI302" s="33"/>
      <c r="BJ302" s="33"/>
      <c r="BK302" s="33"/>
      <c r="BL302" s="33"/>
      <c r="BM302" s="33"/>
      <c r="BN302" s="33"/>
      <c r="BO302" s="33"/>
      <c r="BP302" s="33"/>
      <c r="BQ302" s="33"/>
      <c r="BR302" s="33"/>
      <c r="BS302" s="33"/>
      <c r="BT302" s="33"/>
      <c r="BU302" s="33"/>
      <c r="BV302" s="33"/>
      <c r="BW302" s="33"/>
      <c r="BX302" s="33"/>
    </row>
    <row r="303" spans="1:76" x14ac:dyDescent="0.35">
      <c r="A303" s="43"/>
      <c r="B303" s="40"/>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69" t="s">
        <v>151</v>
      </c>
      <c r="BF303" s="33"/>
      <c r="BG303" s="33"/>
      <c r="BH303" s="33"/>
      <c r="BI303" s="33"/>
      <c r="BJ303" s="33"/>
      <c r="BK303" s="33"/>
      <c r="BL303" s="33"/>
      <c r="BM303" s="33"/>
      <c r="BN303" s="33"/>
      <c r="BO303" s="33"/>
      <c r="BP303" s="33"/>
      <c r="BQ303" s="33"/>
      <c r="BR303" s="33"/>
      <c r="BS303" s="33"/>
      <c r="BT303" s="33"/>
      <c r="BU303" s="33"/>
      <c r="BV303" s="33"/>
      <c r="BW303" s="33"/>
      <c r="BX303" s="33"/>
    </row>
    <row r="304" spans="1:76" x14ac:dyDescent="0.35">
      <c r="A304" s="43"/>
      <c r="B304" s="40"/>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69" t="s">
        <v>151</v>
      </c>
      <c r="BF304" s="33"/>
      <c r="BG304" s="33"/>
      <c r="BH304" s="33"/>
      <c r="BI304" s="33"/>
      <c r="BJ304" s="33"/>
      <c r="BK304" s="33"/>
      <c r="BL304" s="33"/>
      <c r="BM304" s="33"/>
      <c r="BN304" s="33"/>
      <c r="BO304" s="33"/>
      <c r="BP304" s="33"/>
      <c r="BQ304" s="33"/>
      <c r="BR304" s="33"/>
      <c r="BS304" s="33"/>
      <c r="BT304" s="33"/>
      <c r="BU304" s="33"/>
      <c r="BV304" s="33"/>
      <c r="BW304" s="33"/>
      <c r="BX304" s="33"/>
    </row>
    <row r="305" spans="1:76" x14ac:dyDescent="0.35">
      <c r="A305" s="43"/>
      <c r="B305" s="40"/>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69" t="s">
        <v>151</v>
      </c>
      <c r="BF305" s="33"/>
      <c r="BG305" s="33"/>
      <c r="BH305" s="33"/>
      <c r="BI305" s="33"/>
      <c r="BJ305" s="33"/>
      <c r="BK305" s="33"/>
      <c r="BL305" s="33"/>
      <c r="BM305" s="33"/>
      <c r="BN305" s="33"/>
      <c r="BO305" s="33"/>
      <c r="BP305" s="33"/>
      <c r="BQ305" s="33"/>
      <c r="BR305" s="33"/>
      <c r="BS305" s="33"/>
      <c r="BT305" s="33"/>
      <c r="BU305" s="33"/>
      <c r="BV305" s="33"/>
      <c r="BW305" s="33"/>
      <c r="BX305" s="33"/>
    </row>
    <row r="306" spans="1:76" x14ac:dyDescent="0.35">
      <c r="A306" s="43"/>
      <c r="B306" s="40"/>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69" t="s">
        <v>151</v>
      </c>
      <c r="BF306" s="33"/>
      <c r="BG306" s="33"/>
      <c r="BH306" s="33"/>
      <c r="BI306" s="33"/>
      <c r="BJ306" s="33"/>
      <c r="BK306" s="33"/>
      <c r="BL306" s="33"/>
      <c r="BM306" s="33"/>
      <c r="BN306" s="33"/>
      <c r="BO306" s="33"/>
      <c r="BP306" s="33"/>
      <c r="BQ306" s="33"/>
      <c r="BR306" s="33"/>
      <c r="BS306" s="33"/>
      <c r="BT306" s="33"/>
      <c r="BU306" s="33"/>
      <c r="BV306" s="33"/>
      <c r="BW306" s="33"/>
      <c r="BX306" s="33"/>
    </row>
    <row r="307" spans="1:76" x14ac:dyDescent="0.35">
      <c r="A307" s="43"/>
      <c r="B307" s="40"/>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69" t="s">
        <v>151</v>
      </c>
      <c r="BF307" s="33"/>
      <c r="BG307" s="33"/>
      <c r="BH307" s="33"/>
      <c r="BI307" s="33"/>
      <c r="BJ307" s="33"/>
      <c r="BK307" s="33"/>
      <c r="BL307" s="33"/>
      <c r="BM307" s="33"/>
      <c r="BN307" s="33"/>
      <c r="BO307" s="33"/>
      <c r="BP307" s="33"/>
      <c r="BQ307" s="33"/>
      <c r="BR307" s="33"/>
      <c r="BS307" s="33"/>
      <c r="BT307" s="33"/>
      <c r="BU307" s="33"/>
      <c r="BV307" s="33"/>
      <c r="BW307" s="33"/>
      <c r="BX307" s="33"/>
    </row>
    <row r="308" spans="1:76" x14ac:dyDescent="0.35">
      <c r="A308" s="43"/>
      <c r="B308" s="40"/>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69" t="s">
        <v>151</v>
      </c>
      <c r="BF308" s="33"/>
      <c r="BG308" s="33"/>
      <c r="BH308" s="33"/>
      <c r="BI308" s="33"/>
      <c r="BJ308" s="33"/>
      <c r="BK308" s="33"/>
      <c r="BL308" s="33"/>
      <c r="BM308" s="33"/>
      <c r="BN308" s="33"/>
      <c r="BO308" s="33"/>
      <c r="BP308" s="33"/>
      <c r="BQ308" s="33"/>
      <c r="BR308" s="33"/>
      <c r="BS308" s="33"/>
      <c r="BT308" s="33"/>
      <c r="BU308" s="33"/>
      <c r="BV308" s="33"/>
      <c r="BW308" s="33"/>
      <c r="BX308" s="33"/>
    </row>
    <row r="309" spans="1:76" x14ac:dyDescent="0.35">
      <c r="A309" s="43"/>
      <c r="B309" s="40"/>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69" t="s">
        <v>151</v>
      </c>
      <c r="BF309" s="33"/>
      <c r="BG309" s="33"/>
      <c r="BH309" s="33"/>
      <c r="BI309" s="33"/>
      <c r="BJ309" s="33"/>
      <c r="BK309" s="33"/>
      <c r="BL309" s="33"/>
      <c r="BM309" s="33"/>
      <c r="BN309" s="33"/>
      <c r="BO309" s="33"/>
      <c r="BP309" s="33"/>
      <c r="BQ309" s="33"/>
      <c r="BR309" s="33"/>
      <c r="BS309" s="33"/>
      <c r="BT309" s="33"/>
      <c r="BU309" s="33"/>
      <c r="BV309" s="33"/>
      <c r="BW309" s="33"/>
      <c r="BX309" s="33"/>
    </row>
    <row r="310" spans="1:76" x14ac:dyDescent="0.35">
      <c r="A310" s="43"/>
      <c r="B310" s="40"/>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69" t="s">
        <v>151</v>
      </c>
      <c r="BF310" s="33"/>
      <c r="BG310" s="33"/>
      <c r="BH310" s="33"/>
      <c r="BI310" s="33"/>
      <c r="BJ310" s="33"/>
      <c r="BK310" s="33"/>
      <c r="BL310" s="33"/>
      <c r="BM310" s="33"/>
      <c r="BN310" s="33"/>
      <c r="BO310" s="33"/>
      <c r="BP310" s="33"/>
      <c r="BQ310" s="33"/>
      <c r="BR310" s="33"/>
      <c r="BS310" s="33"/>
      <c r="BT310" s="33"/>
      <c r="BU310" s="33"/>
      <c r="BV310" s="33"/>
      <c r="BW310" s="33"/>
      <c r="BX310" s="33"/>
    </row>
    <row r="311" spans="1:76" x14ac:dyDescent="0.35">
      <c r="A311" s="43"/>
      <c r="B311" s="40"/>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69" t="s">
        <v>151</v>
      </c>
      <c r="BF311" s="33"/>
      <c r="BG311" s="33"/>
      <c r="BH311" s="33"/>
      <c r="BI311" s="33"/>
      <c r="BJ311" s="33"/>
      <c r="BK311" s="33"/>
      <c r="BL311" s="33"/>
      <c r="BM311" s="33"/>
      <c r="BN311" s="33"/>
      <c r="BO311" s="33"/>
      <c r="BP311" s="33"/>
      <c r="BQ311" s="33"/>
      <c r="BR311" s="33"/>
      <c r="BS311" s="33"/>
      <c r="BT311" s="33"/>
      <c r="BU311" s="33"/>
      <c r="BV311" s="33"/>
      <c r="BW311" s="33"/>
      <c r="BX311" s="33"/>
    </row>
    <row r="312" spans="1:76" x14ac:dyDescent="0.35">
      <c r="A312" s="43"/>
      <c r="B312" s="40"/>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69" t="s">
        <v>151</v>
      </c>
      <c r="BF312" s="33"/>
      <c r="BG312" s="33"/>
      <c r="BH312" s="33"/>
      <c r="BI312" s="33"/>
      <c r="BJ312" s="33"/>
      <c r="BK312" s="33"/>
      <c r="BL312" s="33"/>
      <c r="BM312" s="33"/>
      <c r="BN312" s="33"/>
      <c r="BO312" s="33"/>
      <c r="BP312" s="33"/>
      <c r="BQ312" s="33"/>
      <c r="BR312" s="33"/>
      <c r="BS312" s="33"/>
      <c r="BT312" s="33"/>
      <c r="BU312" s="33"/>
      <c r="BV312" s="33"/>
      <c r="BW312" s="33"/>
      <c r="BX312" s="33"/>
    </row>
    <row r="313" spans="1:76" x14ac:dyDescent="0.35">
      <c r="A313" s="43"/>
      <c r="B313" s="40"/>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69" t="s">
        <v>151</v>
      </c>
      <c r="BF313" s="33"/>
      <c r="BG313" s="33"/>
      <c r="BH313" s="33"/>
      <c r="BI313" s="33"/>
      <c r="BJ313" s="33"/>
      <c r="BK313" s="33"/>
      <c r="BL313" s="33"/>
      <c r="BM313" s="33"/>
      <c r="BN313" s="33"/>
      <c r="BO313" s="33"/>
      <c r="BP313" s="33"/>
      <c r="BQ313" s="33"/>
      <c r="BR313" s="33"/>
      <c r="BS313" s="33"/>
      <c r="BT313" s="33"/>
      <c r="BU313" s="33"/>
      <c r="BV313" s="33"/>
      <c r="BW313" s="33"/>
      <c r="BX313" s="33"/>
    </row>
    <row r="314" spans="1:76" x14ac:dyDescent="0.35">
      <c r="A314" s="43"/>
      <c r="B314" s="40"/>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69" t="s">
        <v>151</v>
      </c>
      <c r="BF314" s="33"/>
      <c r="BG314" s="33"/>
      <c r="BH314" s="33"/>
      <c r="BI314" s="33"/>
      <c r="BJ314" s="33"/>
      <c r="BK314" s="33"/>
      <c r="BL314" s="33"/>
      <c r="BM314" s="33"/>
      <c r="BN314" s="33"/>
      <c r="BO314" s="33"/>
      <c r="BP314" s="33"/>
      <c r="BQ314" s="33"/>
      <c r="BR314" s="33"/>
      <c r="BS314" s="33"/>
      <c r="BT314" s="33"/>
      <c r="BU314" s="33"/>
      <c r="BV314" s="33"/>
      <c r="BW314" s="33"/>
      <c r="BX314" s="33"/>
    </row>
    <row r="315" spans="1:76" x14ac:dyDescent="0.35">
      <c r="A315" s="43"/>
      <c r="B315" s="40"/>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69" t="s">
        <v>151</v>
      </c>
      <c r="BF315" s="33"/>
      <c r="BG315" s="33"/>
      <c r="BH315" s="33"/>
      <c r="BI315" s="33"/>
      <c r="BJ315" s="33"/>
      <c r="BK315" s="33"/>
      <c r="BL315" s="33"/>
      <c r="BM315" s="33"/>
      <c r="BN315" s="33"/>
      <c r="BO315" s="33"/>
      <c r="BP315" s="33"/>
      <c r="BQ315" s="33"/>
      <c r="BR315" s="33"/>
      <c r="BS315" s="33"/>
      <c r="BT315" s="33"/>
      <c r="BU315" s="33"/>
      <c r="BV315" s="33"/>
      <c r="BW315" s="33"/>
      <c r="BX315" s="33"/>
    </row>
    <row r="316" spans="1:76" x14ac:dyDescent="0.35">
      <c r="A316" s="43"/>
      <c r="B316" s="40"/>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69" t="s">
        <v>151</v>
      </c>
      <c r="BF316" s="33"/>
      <c r="BG316" s="33"/>
      <c r="BH316" s="33"/>
      <c r="BI316" s="33"/>
      <c r="BJ316" s="33"/>
      <c r="BK316" s="33"/>
      <c r="BL316" s="33"/>
      <c r="BM316" s="33"/>
      <c r="BN316" s="33"/>
      <c r="BO316" s="33"/>
      <c r="BP316" s="33"/>
      <c r="BQ316" s="33"/>
      <c r="BR316" s="33"/>
      <c r="BS316" s="33"/>
      <c r="BT316" s="33"/>
      <c r="BU316" s="33"/>
      <c r="BV316" s="33"/>
      <c r="BW316" s="33"/>
      <c r="BX316" s="33"/>
    </row>
    <row r="317" spans="1:76" x14ac:dyDescent="0.35">
      <c r="A317" s="43"/>
      <c r="B317" s="40"/>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69" t="s">
        <v>151</v>
      </c>
      <c r="BF317" s="33"/>
      <c r="BG317" s="33"/>
      <c r="BH317" s="33"/>
      <c r="BI317" s="33"/>
      <c r="BJ317" s="33"/>
      <c r="BK317" s="33"/>
      <c r="BL317" s="33"/>
      <c r="BM317" s="33"/>
      <c r="BN317" s="33"/>
      <c r="BO317" s="33"/>
      <c r="BP317" s="33"/>
      <c r="BQ317" s="33"/>
      <c r="BR317" s="33"/>
      <c r="BS317" s="33"/>
      <c r="BT317" s="33"/>
      <c r="BU317" s="33"/>
      <c r="BV317" s="33"/>
      <c r="BW317" s="33"/>
      <c r="BX317" s="33"/>
    </row>
    <row r="318" spans="1:76" x14ac:dyDescent="0.35">
      <c r="A318" s="43"/>
      <c r="B318" s="40"/>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69" t="s">
        <v>151</v>
      </c>
      <c r="BF318" s="33"/>
      <c r="BG318" s="33"/>
      <c r="BH318" s="33"/>
      <c r="BI318" s="33"/>
      <c r="BJ318" s="33"/>
      <c r="BK318" s="33"/>
      <c r="BL318" s="33"/>
      <c r="BM318" s="33"/>
      <c r="BN318" s="33"/>
      <c r="BO318" s="33"/>
      <c r="BP318" s="33"/>
      <c r="BQ318" s="33"/>
      <c r="BR318" s="33"/>
      <c r="BS318" s="33"/>
      <c r="BT318" s="33"/>
      <c r="BU318" s="33"/>
      <c r="BV318" s="33"/>
      <c r="BW318" s="33"/>
      <c r="BX318" s="33"/>
    </row>
    <row r="319" spans="1:76" x14ac:dyDescent="0.35">
      <c r="A319" s="43"/>
      <c r="B319" s="40"/>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69" t="s">
        <v>151</v>
      </c>
      <c r="BF319" s="33"/>
      <c r="BG319" s="33"/>
      <c r="BH319" s="33"/>
      <c r="BI319" s="33"/>
      <c r="BJ319" s="33"/>
      <c r="BK319" s="33"/>
      <c r="BL319" s="33"/>
      <c r="BM319" s="33"/>
      <c r="BN319" s="33"/>
      <c r="BO319" s="33"/>
      <c r="BP319" s="33"/>
      <c r="BQ319" s="33"/>
      <c r="BR319" s="33"/>
      <c r="BS319" s="33"/>
      <c r="BT319" s="33"/>
      <c r="BU319" s="33"/>
      <c r="BV319" s="33"/>
      <c r="BW319" s="33"/>
      <c r="BX319" s="33"/>
    </row>
    <row r="320" spans="1:76" x14ac:dyDescent="0.35">
      <c r="A320" s="43"/>
      <c r="B320" s="40"/>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69" t="s">
        <v>151</v>
      </c>
      <c r="BF320" s="33"/>
      <c r="BG320" s="33"/>
      <c r="BH320" s="33"/>
      <c r="BI320" s="33"/>
      <c r="BJ320" s="33"/>
      <c r="BK320" s="33"/>
      <c r="BL320" s="33"/>
      <c r="BM320" s="33"/>
      <c r="BN320" s="33"/>
      <c r="BO320" s="33"/>
      <c r="BP320" s="33"/>
      <c r="BQ320" s="33"/>
      <c r="BR320" s="33"/>
      <c r="BS320" s="33"/>
      <c r="BT320" s="33"/>
      <c r="BU320" s="33"/>
      <c r="BV320" s="33"/>
      <c r="BW320" s="33"/>
      <c r="BX320" s="33"/>
    </row>
    <row r="321" spans="1:76" x14ac:dyDescent="0.35">
      <c r="A321" s="43"/>
      <c r="B321" s="40"/>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69" t="s">
        <v>151</v>
      </c>
      <c r="BF321" s="33"/>
      <c r="BG321" s="33"/>
      <c r="BH321" s="33"/>
      <c r="BI321" s="33"/>
      <c r="BJ321" s="33"/>
      <c r="BK321" s="33"/>
      <c r="BL321" s="33"/>
      <c r="BM321" s="33"/>
      <c r="BN321" s="33"/>
      <c r="BO321" s="33"/>
      <c r="BP321" s="33"/>
      <c r="BQ321" s="33"/>
      <c r="BR321" s="33"/>
      <c r="BS321" s="33"/>
      <c r="BT321" s="33"/>
      <c r="BU321" s="33"/>
      <c r="BV321" s="33"/>
      <c r="BW321" s="33"/>
      <c r="BX321" s="33"/>
    </row>
    <row r="322" spans="1:76" x14ac:dyDescent="0.35">
      <c r="A322" s="43"/>
      <c r="B322" s="40"/>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69" t="s">
        <v>151</v>
      </c>
      <c r="BF322" s="33"/>
      <c r="BG322" s="33"/>
      <c r="BH322" s="33"/>
      <c r="BI322" s="33"/>
      <c r="BJ322" s="33"/>
      <c r="BK322" s="33"/>
      <c r="BL322" s="33"/>
      <c r="BM322" s="33"/>
      <c r="BN322" s="33"/>
      <c r="BO322" s="33"/>
      <c r="BP322" s="33"/>
      <c r="BQ322" s="33"/>
      <c r="BR322" s="33"/>
      <c r="BS322" s="33"/>
      <c r="BT322" s="33"/>
      <c r="BU322" s="33"/>
      <c r="BV322" s="33"/>
      <c r="BW322" s="33"/>
      <c r="BX322" s="33"/>
    </row>
    <row r="323" spans="1:76" x14ac:dyDescent="0.35">
      <c r="A323" s="43"/>
      <c r="B323" s="40"/>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69" t="s">
        <v>151</v>
      </c>
      <c r="BF323" s="33"/>
      <c r="BG323" s="33"/>
      <c r="BH323" s="33"/>
      <c r="BI323" s="33"/>
      <c r="BJ323" s="33"/>
      <c r="BK323" s="33"/>
      <c r="BL323" s="33"/>
      <c r="BM323" s="33"/>
      <c r="BN323" s="33"/>
      <c r="BO323" s="33"/>
      <c r="BP323" s="33"/>
      <c r="BQ323" s="33"/>
      <c r="BR323" s="33"/>
      <c r="BS323" s="33"/>
      <c r="BT323" s="33"/>
      <c r="BU323" s="33"/>
      <c r="BV323" s="33"/>
      <c r="BW323" s="33"/>
      <c r="BX323" s="33"/>
    </row>
    <row r="324" spans="1:76" x14ac:dyDescent="0.35">
      <c r="A324" s="43"/>
      <c r="B324" s="40"/>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69" t="s">
        <v>151</v>
      </c>
      <c r="BF324" s="33"/>
      <c r="BG324" s="33"/>
      <c r="BH324" s="33"/>
      <c r="BI324" s="33"/>
      <c r="BJ324" s="33"/>
      <c r="BK324" s="33"/>
      <c r="BL324" s="33"/>
      <c r="BM324" s="33"/>
      <c r="BN324" s="33"/>
      <c r="BO324" s="33"/>
      <c r="BP324" s="33"/>
      <c r="BQ324" s="33"/>
      <c r="BR324" s="33"/>
      <c r="BS324" s="33"/>
      <c r="BT324" s="33"/>
      <c r="BU324" s="33"/>
      <c r="BV324" s="33"/>
      <c r="BW324" s="33"/>
      <c r="BX324" s="33"/>
    </row>
    <row r="325" spans="1:76" x14ac:dyDescent="0.35">
      <c r="A325" s="43"/>
      <c r="B325" s="40"/>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69" t="s">
        <v>151</v>
      </c>
      <c r="BF325" s="33"/>
      <c r="BG325" s="33"/>
      <c r="BH325" s="33"/>
      <c r="BI325" s="33"/>
      <c r="BJ325" s="33"/>
      <c r="BK325" s="33"/>
      <c r="BL325" s="33"/>
      <c r="BM325" s="33"/>
      <c r="BN325" s="33"/>
      <c r="BO325" s="33"/>
      <c r="BP325" s="33"/>
      <c r="BQ325" s="33"/>
      <c r="BR325" s="33"/>
      <c r="BS325" s="33"/>
      <c r="BT325" s="33"/>
      <c r="BU325" s="33"/>
      <c r="BV325" s="33"/>
      <c r="BW325" s="33"/>
      <c r="BX325" s="33"/>
    </row>
    <row r="326" spans="1:76" x14ac:dyDescent="0.35">
      <c r="A326" s="43"/>
      <c r="B326" s="40"/>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69" t="s">
        <v>151</v>
      </c>
      <c r="BF326" s="33"/>
      <c r="BG326" s="33"/>
      <c r="BH326" s="33"/>
      <c r="BI326" s="33"/>
      <c r="BJ326" s="33"/>
      <c r="BK326" s="33"/>
      <c r="BL326" s="33"/>
      <c r="BM326" s="33"/>
      <c r="BN326" s="33"/>
      <c r="BO326" s="33"/>
      <c r="BP326" s="33"/>
      <c r="BQ326" s="33"/>
      <c r="BR326" s="33"/>
      <c r="BS326" s="33"/>
      <c r="BT326" s="33"/>
      <c r="BU326" s="33"/>
      <c r="BV326" s="33"/>
      <c r="BW326" s="33"/>
      <c r="BX326" s="33"/>
    </row>
    <row r="327" spans="1:76" x14ac:dyDescent="0.35">
      <c r="A327" s="43"/>
      <c r="B327" s="40"/>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69" t="s">
        <v>151</v>
      </c>
      <c r="BF327" s="33"/>
      <c r="BG327" s="33"/>
      <c r="BH327" s="33"/>
      <c r="BI327" s="33"/>
      <c r="BJ327" s="33"/>
      <c r="BK327" s="33"/>
      <c r="BL327" s="33"/>
      <c r="BM327" s="33"/>
      <c r="BN327" s="33"/>
      <c r="BO327" s="33"/>
      <c r="BP327" s="33"/>
      <c r="BQ327" s="33"/>
      <c r="BR327" s="33"/>
      <c r="BS327" s="33"/>
      <c r="BT327" s="33"/>
      <c r="BU327" s="33"/>
      <c r="BV327" s="33"/>
      <c r="BW327" s="33"/>
      <c r="BX327" s="33"/>
    </row>
    <row r="328" spans="1:76" x14ac:dyDescent="0.35">
      <c r="A328" s="43"/>
      <c r="B328" s="40"/>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69" t="s">
        <v>151</v>
      </c>
      <c r="BF328" s="33"/>
      <c r="BG328" s="33"/>
      <c r="BH328" s="33"/>
      <c r="BI328" s="33"/>
      <c r="BJ328" s="33"/>
      <c r="BK328" s="33"/>
      <c r="BL328" s="33"/>
      <c r="BM328" s="33"/>
      <c r="BN328" s="33"/>
      <c r="BO328" s="33"/>
      <c r="BP328" s="33"/>
      <c r="BQ328" s="33"/>
      <c r="BR328" s="33"/>
      <c r="BS328" s="33"/>
      <c r="BT328" s="33"/>
      <c r="BU328" s="33"/>
      <c r="BV328" s="33"/>
      <c r="BW328" s="33"/>
      <c r="BX328" s="33"/>
    </row>
    <row r="329" spans="1:76" x14ac:dyDescent="0.35">
      <c r="A329" s="43"/>
      <c r="B329" s="40"/>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69" t="s">
        <v>151</v>
      </c>
      <c r="BF329" s="33"/>
      <c r="BG329" s="33"/>
      <c r="BH329" s="33"/>
      <c r="BI329" s="33"/>
      <c r="BJ329" s="33"/>
      <c r="BK329" s="33"/>
      <c r="BL329" s="33"/>
      <c r="BM329" s="33"/>
      <c r="BN329" s="33"/>
      <c r="BO329" s="33"/>
      <c r="BP329" s="33"/>
      <c r="BQ329" s="33"/>
      <c r="BR329" s="33"/>
      <c r="BS329" s="33"/>
      <c r="BT329" s="33"/>
      <c r="BU329" s="33"/>
      <c r="BV329" s="33"/>
      <c r="BW329" s="33"/>
      <c r="BX329" s="33"/>
    </row>
    <row r="330" spans="1:76" x14ac:dyDescent="0.35">
      <c r="A330" s="43"/>
      <c r="B330" s="40"/>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69" t="s">
        <v>151</v>
      </c>
      <c r="BF330" s="33"/>
      <c r="BG330" s="33"/>
      <c r="BH330" s="33"/>
      <c r="BI330" s="33"/>
      <c r="BJ330" s="33"/>
      <c r="BK330" s="33"/>
      <c r="BL330" s="33"/>
      <c r="BM330" s="33"/>
      <c r="BN330" s="33"/>
      <c r="BO330" s="33"/>
      <c r="BP330" s="33"/>
      <c r="BQ330" s="33"/>
      <c r="BR330" s="33"/>
      <c r="BS330" s="33"/>
      <c r="BT330" s="33"/>
      <c r="BU330" s="33"/>
      <c r="BV330" s="33"/>
      <c r="BW330" s="33"/>
      <c r="BX330" s="33"/>
    </row>
    <row r="331" spans="1:76" x14ac:dyDescent="0.35">
      <c r="A331" s="43"/>
      <c r="B331" s="40"/>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69" t="s">
        <v>151</v>
      </c>
      <c r="BF331" s="33"/>
      <c r="BG331" s="33"/>
      <c r="BH331" s="33"/>
      <c r="BI331" s="33"/>
      <c r="BJ331" s="33"/>
      <c r="BK331" s="33"/>
      <c r="BL331" s="33"/>
      <c r="BM331" s="33"/>
      <c r="BN331" s="33"/>
      <c r="BO331" s="33"/>
      <c r="BP331" s="33"/>
      <c r="BQ331" s="33"/>
      <c r="BR331" s="33"/>
      <c r="BS331" s="33"/>
      <c r="BT331" s="33"/>
      <c r="BU331" s="33"/>
      <c r="BV331" s="33"/>
      <c r="BW331" s="33"/>
      <c r="BX331" s="33"/>
    </row>
    <row r="332" spans="1:76" x14ac:dyDescent="0.35">
      <c r="A332" s="43"/>
      <c r="B332" s="40"/>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69" t="s">
        <v>151</v>
      </c>
      <c r="BF332" s="33"/>
      <c r="BG332" s="33"/>
      <c r="BH332" s="33"/>
      <c r="BI332" s="33"/>
      <c r="BJ332" s="33"/>
      <c r="BK332" s="33"/>
      <c r="BL332" s="33"/>
      <c r="BM332" s="33"/>
      <c r="BN332" s="33"/>
      <c r="BO332" s="33"/>
      <c r="BP332" s="33"/>
      <c r="BQ332" s="33"/>
      <c r="BR332" s="33"/>
      <c r="BS332" s="33"/>
      <c r="BT332" s="33"/>
      <c r="BU332" s="33"/>
      <c r="BV332" s="33"/>
      <c r="BW332" s="33"/>
      <c r="BX332" s="33"/>
    </row>
    <row r="333" spans="1:76" x14ac:dyDescent="0.35">
      <c r="A333" s="43"/>
      <c r="B333" s="40"/>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69" t="s">
        <v>151</v>
      </c>
      <c r="BF333" s="33"/>
      <c r="BG333" s="33"/>
      <c r="BH333" s="33"/>
      <c r="BI333" s="33"/>
      <c r="BJ333" s="33"/>
      <c r="BK333" s="33"/>
      <c r="BL333" s="33"/>
      <c r="BM333" s="33"/>
      <c r="BN333" s="33"/>
      <c r="BO333" s="33"/>
      <c r="BP333" s="33"/>
      <c r="BQ333" s="33"/>
      <c r="BR333" s="33"/>
      <c r="BS333" s="33"/>
      <c r="BT333" s="33"/>
      <c r="BU333" s="33"/>
      <c r="BV333" s="33"/>
      <c r="BW333" s="33"/>
      <c r="BX333" s="33"/>
    </row>
    <row r="334" spans="1:76" x14ac:dyDescent="0.35">
      <c r="A334" s="43"/>
      <c r="B334" s="40"/>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69" t="s">
        <v>151</v>
      </c>
      <c r="BF334" s="33"/>
      <c r="BG334" s="33"/>
      <c r="BH334" s="33"/>
      <c r="BI334" s="33"/>
      <c r="BJ334" s="33"/>
      <c r="BK334" s="33"/>
      <c r="BL334" s="33"/>
      <c r="BM334" s="33"/>
      <c r="BN334" s="33"/>
      <c r="BO334" s="33"/>
      <c r="BP334" s="33"/>
      <c r="BQ334" s="33"/>
      <c r="BR334" s="33"/>
      <c r="BS334" s="33"/>
      <c r="BT334" s="33"/>
      <c r="BU334" s="33"/>
      <c r="BV334" s="33"/>
      <c r="BW334" s="33"/>
      <c r="BX334" s="33"/>
    </row>
    <row r="335" spans="1:76" x14ac:dyDescent="0.35">
      <c r="A335" s="43"/>
      <c r="B335" s="40"/>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69" t="s">
        <v>151</v>
      </c>
      <c r="BF335" s="33"/>
      <c r="BG335" s="33"/>
      <c r="BH335" s="33"/>
      <c r="BI335" s="33"/>
      <c r="BJ335" s="33"/>
      <c r="BK335" s="33"/>
      <c r="BL335" s="33"/>
      <c r="BM335" s="33"/>
      <c r="BN335" s="33"/>
      <c r="BO335" s="33"/>
      <c r="BP335" s="33"/>
      <c r="BQ335" s="33"/>
      <c r="BR335" s="33"/>
      <c r="BS335" s="33"/>
      <c r="BT335" s="33"/>
      <c r="BU335" s="33"/>
      <c r="BV335" s="33"/>
      <c r="BW335" s="33"/>
      <c r="BX335" s="33"/>
    </row>
    <row r="336" spans="1:76" x14ac:dyDescent="0.35">
      <c r="A336" s="43"/>
      <c r="B336" s="40"/>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69" t="s">
        <v>151</v>
      </c>
      <c r="BF336" s="33"/>
      <c r="BG336" s="33"/>
      <c r="BH336" s="33"/>
      <c r="BI336" s="33"/>
      <c r="BJ336" s="33"/>
      <c r="BK336" s="33"/>
      <c r="BL336" s="33"/>
      <c r="BM336" s="33"/>
      <c r="BN336" s="33"/>
      <c r="BO336" s="33"/>
      <c r="BP336" s="33"/>
      <c r="BQ336" s="33"/>
      <c r="BR336" s="33"/>
      <c r="BS336" s="33"/>
      <c r="BT336" s="33"/>
      <c r="BU336" s="33"/>
      <c r="BV336" s="33"/>
      <c r="BW336" s="33"/>
      <c r="BX336" s="33"/>
    </row>
    <row r="337" spans="1:76" x14ac:dyDescent="0.35">
      <c r="A337" s="43"/>
      <c r="B337" s="40"/>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69" t="s">
        <v>151</v>
      </c>
      <c r="BF337" s="33"/>
      <c r="BG337" s="33"/>
      <c r="BH337" s="33"/>
      <c r="BI337" s="33"/>
      <c r="BJ337" s="33"/>
      <c r="BK337" s="33"/>
      <c r="BL337" s="33"/>
      <c r="BM337" s="33"/>
      <c r="BN337" s="33"/>
      <c r="BO337" s="33"/>
      <c r="BP337" s="33"/>
      <c r="BQ337" s="33"/>
      <c r="BR337" s="33"/>
      <c r="BS337" s="33"/>
      <c r="BT337" s="33"/>
      <c r="BU337" s="33"/>
      <c r="BV337" s="33"/>
      <c r="BW337" s="33"/>
      <c r="BX337" s="33"/>
    </row>
    <row r="338" spans="1:76" x14ac:dyDescent="0.35">
      <c r="A338" s="43"/>
      <c r="B338" s="40"/>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69" t="s">
        <v>151</v>
      </c>
      <c r="BF338" s="33"/>
      <c r="BG338" s="33"/>
      <c r="BH338" s="33"/>
      <c r="BI338" s="33"/>
      <c r="BJ338" s="33"/>
      <c r="BK338" s="33"/>
      <c r="BL338" s="33"/>
      <c r="BM338" s="33"/>
      <c r="BN338" s="33"/>
      <c r="BO338" s="33"/>
      <c r="BP338" s="33"/>
      <c r="BQ338" s="33"/>
      <c r="BR338" s="33"/>
      <c r="BS338" s="33"/>
      <c r="BT338" s="33"/>
      <c r="BU338" s="33"/>
      <c r="BV338" s="33"/>
      <c r="BW338" s="33"/>
      <c r="BX338" s="33"/>
    </row>
    <row r="339" spans="1:76" x14ac:dyDescent="0.35">
      <c r="A339" s="43"/>
      <c r="B339" s="40"/>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69" t="s">
        <v>151</v>
      </c>
      <c r="BF339" s="33"/>
      <c r="BG339" s="33"/>
      <c r="BH339" s="33"/>
      <c r="BI339" s="33"/>
      <c r="BJ339" s="33"/>
      <c r="BK339" s="33"/>
      <c r="BL339" s="33"/>
      <c r="BM339" s="33"/>
      <c r="BN339" s="33"/>
      <c r="BO339" s="33"/>
      <c r="BP339" s="33"/>
      <c r="BQ339" s="33"/>
      <c r="BR339" s="33"/>
      <c r="BS339" s="33"/>
      <c r="BT339" s="33"/>
      <c r="BU339" s="33"/>
      <c r="BV339" s="33"/>
      <c r="BW339" s="33"/>
      <c r="BX339" s="33"/>
    </row>
    <row r="340" spans="1:76" x14ac:dyDescent="0.35">
      <c r="A340" s="43"/>
      <c r="B340" s="40"/>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69" t="s">
        <v>151</v>
      </c>
      <c r="BF340" s="33"/>
      <c r="BG340" s="33"/>
      <c r="BH340" s="33"/>
      <c r="BI340" s="33"/>
      <c r="BJ340" s="33"/>
      <c r="BK340" s="33"/>
      <c r="BL340" s="33"/>
      <c r="BM340" s="33"/>
      <c r="BN340" s="33"/>
      <c r="BO340" s="33"/>
      <c r="BP340" s="33"/>
      <c r="BQ340" s="33"/>
      <c r="BR340" s="33"/>
      <c r="BS340" s="33"/>
      <c r="BT340" s="33"/>
      <c r="BU340" s="33"/>
      <c r="BV340" s="33"/>
      <c r="BW340" s="33"/>
      <c r="BX340" s="33"/>
    </row>
    <row r="341" spans="1:76" x14ac:dyDescent="0.35">
      <c r="A341" s="43"/>
      <c r="B341" s="40"/>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69" t="s">
        <v>151</v>
      </c>
      <c r="BF341" s="33"/>
      <c r="BG341" s="33"/>
      <c r="BH341" s="33"/>
      <c r="BI341" s="33"/>
      <c r="BJ341" s="33"/>
      <c r="BK341" s="33"/>
      <c r="BL341" s="33"/>
      <c r="BM341" s="33"/>
      <c r="BN341" s="33"/>
      <c r="BO341" s="33"/>
      <c r="BP341" s="33"/>
      <c r="BQ341" s="33"/>
      <c r="BR341" s="33"/>
      <c r="BS341" s="33"/>
      <c r="BT341" s="33"/>
      <c r="BU341" s="33"/>
      <c r="BV341" s="33"/>
      <c r="BW341" s="33"/>
      <c r="BX341" s="33"/>
    </row>
    <row r="342" spans="1:76" x14ac:dyDescent="0.35">
      <c r="A342" s="43"/>
      <c r="B342" s="40"/>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69" t="s">
        <v>151</v>
      </c>
      <c r="BF342" s="33"/>
      <c r="BG342" s="33"/>
      <c r="BH342" s="33"/>
      <c r="BI342" s="33"/>
      <c r="BJ342" s="33"/>
      <c r="BK342" s="33"/>
      <c r="BL342" s="33"/>
      <c r="BM342" s="33"/>
      <c r="BN342" s="33"/>
      <c r="BO342" s="33"/>
      <c r="BP342" s="33"/>
      <c r="BQ342" s="33"/>
      <c r="BR342" s="33"/>
      <c r="BS342" s="33"/>
      <c r="BT342" s="33"/>
      <c r="BU342" s="33"/>
      <c r="BV342" s="33"/>
      <c r="BW342" s="33"/>
      <c r="BX342" s="33"/>
    </row>
    <row r="343" spans="1:76" x14ac:dyDescent="0.35">
      <c r="A343" s="43"/>
      <c r="B343" s="40"/>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69" t="s">
        <v>151</v>
      </c>
      <c r="BF343" s="33"/>
      <c r="BG343" s="33"/>
      <c r="BH343" s="33"/>
      <c r="BI343" s="33"/>
      <c r="BJ343" s="33"/>
      <c r="BK343" s="33"/>
      <c r="BL343" s="33"/>
      <c r="BM343" s="33"/>
      <c r="BN343" s="33"/>
      <c r="BO343" s="33"/>
      <c r="BP343" s="33"/>
      <c r="BQ343" s="33"/>
      <c r="BR343" s="33"/>
      <c r="BS343" s="33"/>
      <c r="BT343" s="33"/>
      <c r="BU343" s="33"/>
      <c r="BV343" s="33"/>
      <c r="BW343" s="33"/>
      <c r="BX343" s="33"/>
    </row>
    <row r="344" spans="1:76" x14ac:dyDescent="0.35">
      <c r="A344" s="43"/>
      <c r="B344" s="40"/>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69" t="s">
        <v>151</v>
      </c>
      <c r="BF344" s="33"/>
      <c r="BG344" s="33"/>
      <c r="BH344" s="33"/>
      <c r="BI344" s="33"/>
      <c r="BJ344" s="33"/>
      <c r="BK344" s="33"/>
      <c r="BL344" s="33"/>
      <c r="BM344" s="33"/>
      <c r="BN344" s="33"/>
      <c r="BO344" s="33"/>
      <c r="BP344" s="33"/>
      <c r="BQ344" s="33"/>
      <c r="BR344" s="33"/>
      <c r="BS344" s="33"/>
      <c r="BT344" s="33"/>
      <c r="BU344" s="33"/>
      <c r="BV344" s="33"/>
      <c r="BW344" s="33"/>
      <c r="BX344" s="33"/>
    </row>
    <row r="345" spans="1:76" x14ac:dyDescent="0.35">
      <c r="A345" s="43"/>
      <c r="B345" s="40"/>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69" t="s">
        <v>151</v>
      </c>
      <c r="BF345" s="33"/>
      <c r="BG345" s="33"/>
      <c r="BH345" s="33"/>
      <c r="BI345" s="33"/>
      <c r="BJ345" s="33"/>
      <c r="BK345" s="33"/>
      <c r="BL345" s="33"/>
      <c r="BM345" s="33"/>
      <c r="BN345" s="33"/>
      <c r="BO345" s="33"/>
      <c r="BP345" s="33"/>
      <c r="BQ345" s="33"/>
      <c r="BR345" s="33"/>
      <c r="BS345" s="33"/>
      <c r="BT345" s="33"/>
      <c r="BU345" s="33"/>
      <c r="BV345" s="33"/>
      <c r="BW345" s="33"/>
      <c r="BX345" s="33"/>
    </row>
    <row r="346" spans="1:76" x14ac:dyDescent="0.35">
      <c r="A346" s="43"/>
      <c r="B346" s="40"/>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69" t="s">
        <v>151</v>
      </c>
      <c r="BF346" s="33"/>
      <c r="BG346" s="33"/>
      <c r="BH346" s="33"/>
      <c r="BI346" s="33"/>
      <c r="BJ346" s="33"/>
      <c r="BK346" s="33"/>
      <c r="BL346" s="33"/>
      <c r="BM346" s="33"/>
      <c r="BN346" s="33"/>
      <c r="BO346" s="33"/>
      <c r="BP346" s="33"/>
      <c r="BQ346" s="33"/>
      <c r="BR346" s="33"/>
      <c r="BS346" s="33"/>
      <c r="BT346" s="33"/>
      <c r="BU346" s="33"/>
      <c r="BV346" s="33"/>
      <c r="BW346" s="33"/>
      <c r="BX346" s="33"/>
    </row>
    <row r="347" spans="1:76" x14ac:dyDescent="0.35">
      <c r="A347" s="43"/>
      <c r="B347" s="40"/>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69" t="s">
        <v>151</v>
      </c>
      <c r="BF347" s="33"/>
      <c r="BG347" s="33"/>
      <c r="BH347" s="33"/>
      <c r="BI347" s="33"/>
      <c r="BJ347" s="33"/>
      <c r="BK347" s="33"/>
      <c r="BL347" s="33"/>
      <c r="BM347" s="33"/>
      <c r="BN347" s="33"/>
      <c r="BO347" s="33"/>
      <c r="BP347" s="33"/>
      <c r="BQ347" s="33"/>
      <c r="BR347" s="33"/>
      <c r="BS347" s="33"/>
      <c r="BT347" s="33"/>
      <c r="BU347" s="33"/>
      <c r="BV347" s="33"/>
      <c r="BW347" s="33"/>
      <c r="BX347" s="33"/>
    </row>
    <row r="348" spans="1:76" x14ac:dyDescent="0.35">
      <c r="A348" s="43"/>
      <c r="B348" s="40"/>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69" t="s">
        <v>151</v>
      </c>
      <c r="BF348" s="33"/>
      <c r="BG348" s="33"/>
      <c r="BH348" s="33"/>
      <c r="BI348" s="33"/>
      <c r="BJ348" s="33"/>
      <c r="BK348" s="33"/>
      <c r="BL348" s="33"/>
      <c r="BM348" s="33"/>
      <c r="BN348" s="33"/>
      <c r="BO348" s="33"/>
      <c r="BP348" s="33"/>
      <c r="BQ348" s="33"/>
      <c r="BR348" s="33"/>
      <c r="BS348" s="33"/>
      <c r="BT348" s="33"/>
      <c r="BU348" s="33"/>
      <c r="BV348" s="33"/>
      <c r="BW348" s="33"/>
      <c r="BX348" s="33"/>
    </row>
    <row r="349" spans="1:76" x14ac:dyDescent="0.35">
      <c r="A349" s="43"/>
      <c r="B349" s="40"/>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69" t="s">
        <v>151</v>
      </c>
      <c r="BF349" s="33"/>
      <c r="BG349" s="33"/>
      <c r="BH349" s="33"/>
      <c r="BI349" s="33"/>
      <c r="BJ349" s="33"/>
      <c r="BK349" s="33"/>
      <c r="BL349" s="33"/>
      <c r="BM349" s="33"/>
      <c r="BN349" s="33"/>
      <c r="BO349" s="33"/>
      <c r="BP349" s="33"/>
      <c r="BQ349" s="33"/>
      <c r="BR349" s="33"/>
      <c r="BS349" s="33"/>
      <c r="BT349" s="33"/>
      <c r="BU349" s="33"/>
      <c r="BV349" s="33"/>
      <c r="BW349" s="33"/>
      <c r="BX349" s="33"/>
    </row>
    <row r="350" spans="1:76" x14ac:dyDescent="0.35">
      <c r="A350" s="43"/>
      <c r="B350" s="40"/>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69" t="s">
        <v>151</v>
      </c>
      <c r="BF350" s="33"/>
      <c r="BG350" s="33"/>
      <c r="BH350" s="33"/>
      <c r="BI350" s="33"/>
      <c r="BJ350" s="33"/>
      <c r="BK350" s="33"/>
      <c r="BL350" s="33"/>
      <c r="BM350" s="33"/>
      <c r="BN350" s="33"/>
      <c r="BO350" s="33"/>
      <c r="BP350" s="33"/>
      <c r="BQ350" s="33"/>
      <c r="BR350" s="33"/>
      <c r="BS350" s="33"/>
      <c r="BT350" s="33"/>
      <c r="BU350" s="33"/>
      <c r="BV350" s="33"/>
      <c r="BW350" s="33"/>
      <c r="BX350" s="33"/>
    </row>
    <row r="351" spans="1:76" x14ac:dyDescent="0.35">
      <c r="A351" s="43"/>
      <c r="B351" s="40"/>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69" t="s">
        <v>151</v>
      </c>
      <c r="BF351" s="33"/>
      <c r="BG351" s="33"/>
      <c r="BH351" s="33"/>
      <c r="BI351" s="33"/>
      <c r="BJ351" s="33"/>
      <c r="BK351" s="33"/>
      <c r="BL351" s="33"/>
      <c r="BM351" s="33"/>
      <c r="BN351" s="33"/>
      <c r="BO351" s="33"/>
      <c r="BP351" s="33"/>
      <c r="BQ351" s="33"/>
      <c r="BR351" s="33"/>
      <c r="BS351" s="33"/>
      <c r="BT351" s="33"/>
      <c r="BU351" s="33"/>
      <c r="BV351" s="33"/>
      <c r="BW351" s="33"/>
      <c r="BX351" s="33"/>
    </row>
    <row r="352" spans="1:76" x14ac:dyDescent="0.35">
      <c r="A352" s="43"/>
      <c r="B352" s="40"/>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69" t="s">
        <v>151</v>
      </c>
      <c r="BF352" s="33"/>
      <c r="BG352" s="33"/>
      <c r="BH352" s="33"/>
      <c r="BI352" s="33"/>
      <c r="BJ352" s="33"/>
      <c r="BK352" s="33"/>
      <c r="BL352" s="33"/>
      <c r="BM352" s="33"/>
      <c r="BN352" s="33"/>
      <c r="BO352" s="33"/>
      <c r="BP352" s="33"/>
      <c r="BQ352" s="33"/>
      <c r="BR352" s="33"/>
      <c r="BS352" s="33"/>
      <c r="BT352" s="33"/>
      <c r="BU352" s="33"/>
      <c r="BV352" s="33"/>
      <c r="BW352" s="33"/>
      <c r="BX352" s="33"/>
    </row>
    <row r="353" spans="1:76" x14ac:dyDescent="0.35">
      <c r="A353" s="43"/>
      <c r="B353" s="40"/>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69" t="s">
        <v>151</v>
      </c>
      <c r="BF353" s="33"/>
      <c r="BG353" s="33"/>
      <c r="BH353" s="33"/>
      <c r="BI353" s="33"/>
      <c r="BJ353" s="33"/>
      <c r="BK353" s="33"/>
      <c r="BL353" s="33"/>
      <c r="BM353" s="33"/>
      <c r="BN353" s="33"/>
      <c r="BO353" s="33"/>
      <c r="BP353" s="33"/>
      <c r="BQ353" s="33"/>
      <c r="BR353" s="33"/>
      <c r="BS353" s="33"/>
      <c r="BT353" s="33"/>
      <c r="BU353" s="33"/>
      <c r="BV353" s="33"/>
      <c r="BW353" s="33"/>
      <c r="BX353" s="33"/>
    </row>
    <row r="354" spans="1:76" x14ac:dyDescent="0.35">
      <c r="A354" s="43"/>
      <c r="B354" s="40"/>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69" t="s">
        <v>151</v>
      </c>
      <c r="BF354" s="33"/>
      <c r="BG354" s="33"/>
      <c r="BH354" s="33"/>
      <c r="BI354" s="33"/>
      <c r="BJ354" s="33"/>
      <c r="BK354" s="33"/>
      <c r="BL354" s="33"/>
      <c r="BM354" s="33"/>
      <c r="BN354" s="33"/>
      <c r="BO354" s="33"/>
      <c r="BP354" s="33"/>
      <c r="BQ354" s="33"/>
      <c r="BR354" s="33"/>
      <c r="BS354" s="33"/>
      <c r="BT354" s="33"/>
      <c r="BU354" s="33"/>
      <c r="BV354" s="33"/>
      <c r="BW354" s="33"/>
      <c r="BX354" s="33"/>
    </row>
    <row r="355" spans="1:76" x14ac:dyDescent="0.35">
      <c r="A355" s="43"/>
      <c r="B355" s="40"/>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69" t="s">
        <v>151</v>
      </c>
      <c r="BF355" s="33"/>
      <c r="BG355" s="33"/>
      <c r="BH355" s="33"/>
      <c r="BI355" s="33"/>
      <c r="BJ355" s="33"/>
      <c r="BK355" s="33"/>
      <c r="BL355" s="33"/>
      <c r="BM355" s="33"/>
      <c r="BN355" s="33"/>
      <c r="BO355" s="33"/>
      <c r="BP355" s="33"/>
      <c r="BQ355" s="33"/>
      <c r="BR355" s="33"/>
      <c r="BS355" s="33"/>
      <c r="BT355" s="33"/>
      <c r="BU355" s="33"/>
      <c r="BV355" s="33"/>
      <c r="BW355" s="33"/>
      <c r="BX355" s="33"/>
    </row>
    <row r="356" spans="1:76" x14ac:dyDescent="0.35">
      <c r="A356" s="43"/>
      <c r="B356" s="40"/>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69" t="s">
        <v>151</v>
      </c>
      <c r="BF356" s="33"/>
      <c r="BG356" s="33"/>
      <c r="BH356" s="33"/>
      <c r="BI356" s="33"/>
      <c r="BJ356" s="33"/>
      <c r="BK356" s="33"/>
      <c r="BL356" s="33"/>
      <c r="BM356" s="33"/>
      <c r="BN356" s="33"/>
      <c r="BO356" s="33"/>
      <c r="BP356" s="33"/>
      <c r="BQ356" s="33"/>
      <c r="BR356" s="33"/>
      <c r="BS356" s="33"/>
      <c r="BT356" s="33"/>
      <c r="BU356" s="33"/>
      <c r="BV356" s="33"/>
      <c r="BW356" s="33"/>
      <c r="BX356" s="33"/>
    </row>
    <row r="357" spans="1:76" x14ac:dyDescent="0.35">
      <c r="A357" s="43"/>
      <c r="B357" s="40"/>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69" t="s">
        <v>151</v>
      </c>
      <c r="BF357" s="33"/>
      <c r="BG357" s="33"/>
      <c r="BH357" s="33"/>
      <c r="BI357" s="33"/>
      <c r="BJ357" s="33"/>
      <c r="BK357" s="33"/>
      <c r="BL357" s="33"/>
      <c r="BM357" s="33"/>
      <c r="BN357" s="33"/>
      <c r="BO357" s="33"/>
      <c r="BP357" s="33"/>
      <c r="BQ357" s="33"/>
      <c r="BR357" s="33"/>
      <c r="BS357" s="33"/>
      <c r="BT357" s="33"/>
      <c r="BU357" s="33"/>
      <c r="BV357" s="33"/>
      <c r="BW357" s="33"/>
      <c r="BX357" s="33"/>
    </row>
    <row r="358" spans="1:76" x14ac:dyDescent="0.35">
      <c r="A358" s="43"/>
      <c r="B358" s="40"/>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69" t="s">
        <v>151</v>
      </c>
      <c r="BF358" s="33"/>
      <c r="BG358" s="33"/>
      <c r="BH358" s="33"/>
      <c r="BI358" s="33"/>
      <c r="BJ358" s="33"/>
      <c r="BK358" s="33"/>
      <c r="BL358" s="33"/>
      <c r="BM358" s="33"/>
      <c r="BN358" s="33"/>
      <c r="BO358" s="33"/>
      <c r="BP358" s="33"/>
      <c r="BQ358" s="33"/>
      <c r="BR358" s="33"/>
      <c r="BS358" s="33"/>
      <c r="BT358" s="33"/>
      <c r="BU358" s="33"/>
      <c r="BV358" s="33"/>
      <c r="BW358" s="33"/>
      <c r="BX358" s="33"/>
    </row>
    <row r="359" spans="1:76" x14ac:dyDescent="0.35">
      <c r="A359" s="43"/>
      <c r="B359" s="40"/>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69" t="s">
        <v>151</v>
      </c>
      <c r="BF359" s="33"/>
      <c r="BG359" s="33"/>
      <c r="BH359" s="33"/>
      <c r="BI359" s="33"/>
      <c r="BJ359" s="33"/>
      <c r="BK359" s="33"/>
      <c r="BL359" s="33"/>
      <c r="BM359" s="33"/>
      <c r="BN359" s="33"/>
      <c r="BO359" s="33"/>
      <c r="BP359" s="33"/>
      <c r="BQ359" s="33"/>
      <c r="BR359" s="33"/>
      <c r="BS359" s="33"/>
      <c r="BT359" s="33"/>
      <c r="BU359" s="33"/>
      <c r="BV359" s="33"/>
      <c r="BW359" s="33"/>
      <c r="BX359" s="33"/>
    </row>
    <row r="360" spans="1:76" x14ac:dyDescent="0.35">
      <c r="A360" s="43"/>
      <c r="B360" s="40"/>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69" t="s">
        <v>151</v>
      </c>
      <c r="BF360" s="33"/>
      <c r="BG360" s="33"/>
      <c r="BH360" s="33"/>
      <c r="BI360" s="33"/>
      <c r="BJ360" s="33"/>
      <c r="BK360" s="33"/>
      <c r="BL360" s="33"/>
      <c r="BM360" s="33"/>
      <c r="BN360" s="33"/>
      <c r="BO360" s="33"/>
      <c r="BP360" s="33"/>
      <c r="BQ360" s="33"/>
      <c r="BR360" s="33"/>
      <c r="BS360" s="33"/>
      <c r="BT360" s="33"/>
      <c r="BU360" s="33"/>
      <c r="BV360" s="33"/>
      <c r="BW360" s="33"/>
      <c r="BX360" s="33"/>
    </row>
    <row r="361" spans="1:76" x14ac:dyDescent="0.35">
      <c r="A361" s="43"/>
      <c r="B361" s="40"/>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69" t="s">
        <v>151</v>
      </c>
      <c r="BF361" s="33"/>
      <c r="BG361" s="33"/>
      <c r="BH361" s="33"/>
      <c r="BI361" s="33"/>
      <c r="BJ361" s="33"/>
      <c r="BK361" s="33"/>
      <c r="BL361" s="33"/>
      <c r="BM361" s="33"/>
      <c r="BN361" s="33"/>
      <c r="BO361" s="33"/>
      <c r="BP361" s="33"/>
      <c r="BQ361" s="33"/>
      <c r="BR361" s="33"/>
      <c r="BS361" s="33"/>
      <c r="BT361" s="33"/>
      <c r="BU361" s="33"/>
      <c r="BV361" s="33"/>
      <c r="BW361" s="33"/>
      <c r="BX361" s="33"/>
    </row>
    <row r="362" spans="1:76" x14ac:dyDescent="0.35">
      <c r="A362" s="43"/>
      <c r="B362" s="40"/>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69" t="s">
        <v>151</v>
      </c>
      <c r="BF362" s="33"/>
      <c r="BG362" s="33"/>
      <c r="BH362" s="33"/>
      <c r="BI362" s="33"/>
      <c r="BJ362" s="33"/>
      <c r="BK362" s="33"/>
      <c r="BL362" s="33"/>
      <c r="BM362" s="33"/>
      <c r="BN362" s="33"/>
      <c r="BO362" s="33"/>
      <c r="BP362" s="33"/>
      <c r="BQ362" s="33"/>
      <c r="BR362" s="33"/>
      <c r="BS362" s="33"/>
      <c r="BT362" s="33"/>
      <c r="BU362" s="33"/>
      <c r="BV362" s="33"/>
      <c r="BW362" s="33"/>
      <c r="BX362" s="33"/>
    </row>
    <row r="363" spans="1:76" x14ac:dyDescent="0.35">
      <c r="A363" s="43"/>
      <c r="B363" s="40"/>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69" t="s">
        <v>151</v>
      </c>
      <c r="BF363" s="33"/>
      <c r="BG363" s="33"/>
      <c r="BH363" s="33"/>
      <c r="BI363" s="33"/>
      <c r="BJ363" s="33"/>
      <c r="BK363" s="33"/>
      <c r="BL363" s="33"/>
      <c r="BM363" s="33"/>
      <c r="BN363" s="33"/>
      <c r="BO363" s="33"/>
      <c r="BP363" s="33"/>
      <c r="BQ363" s="33"/>
      <c r="BR363" s="33"/>
      <c r="BS363" s="33"/>
      <c r="BT363" s="33"/>
      <c r="BU363" s="33"/>
      <c r="BV363" s="33"/>
      <c r="BW363" s="33"/>
      <c r="BX363" s="33"/>
    </row>
    <row r="364" spans="1:76" x14ac:dyDescent="0.35">
      <c r="A364" s="43"/>
      <c r="B364" s="40"/>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69" t="s">
        <v>151</v>
      </c>
      <c r="BF364" s="33"/>
      <c r="BG364" s="33"/>
      <c r="BH364" s="33"/>
      <c r="BI364" s="33"/>
      <c r="BJ364" s="33"/>
      <c r="BK364" s="33"/>
      <c r="BL364" s="33"/>
      <c r="BM364" s="33"/>
      <c r="BN364" s="33"/>
      <c r="BO364" s="33"/>
      <c r="BP364" s="33"/>
      <c r="BQ364" s="33"/>
      <c r="BR364" s="33"/>
      <c r="BS364" s="33"/>
      <c r="BT364" s="33"/>
      <c r="BU364" s="33"/>
      <c r="BV364" s="33"/>
      <c r="BW364" s="33"/>
      <c r="BX364" s="33"/>
    </row>
    <row r="365" spans="1:76" x14ac:dyDescent="0.35">
      <c r="A365" s="43"/>
      <c r="B365" s="40"/>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69" t="s">
        <v>151</v>
      </c>
      <c r="BF365" s="33"/>
      <c r="BG365" s="33"/>
      <c r="BH365" s="33"/>
      <c r="BI365" s="33"/>
      <c r="BJ365" s="33"/>
      <c r="BK365" s="33"/>
      <c r="BL365" s="33"/>
      <c r="BM365" s="33"/>
      <c r="BN365" s="33"/>
      <c r="BO365" s="33"/>
      <c r="BP365" s="33"/>
      <c r="BQ365" s="33"/>
      <c r="BR365" s="33"/>
      <c r="BS365" s="33"/>
      <c r="BT365" s="33"/>
      <c r="BU365" s="33"/>
      <c r="BV365" s="33"/>
      <c r="BW365" s="33"/>
      <c r="BX365" s="33"/>
    </row>
    <row r="366" spans="1:76" x14ac:dyDescent="0.35">
      <c r="A366" s="43"/>
      <c r="B366" s="40"/>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69" t="s">
        <v>151</v>
      </c>
      <c r="BF366" s="33"/>
      <c r="BG366" s="33"/>
      <c r="BH366" s="33"/>
      <c r="BI366" s="33"/>
      <c r="BJ366" s="33"/>
      <c r="BK366" s="33"/>
      <c r="BL366" s="33"/>
      <c r="BM366" s="33"/>
      <c r="BN366" s="33"/>
      <c r="BO366" s="33"/>
      <c r="BP366" s="33"/>
      <c r="BQ366" s="33"/>
      <c r="BR366" s="33"/>
      <c r="BS366" s="33"/>
      <c r="BT366" s="33"/>
      <c r="BU366" s="33"/>
      <c r="BV366" s="33"/>
      <c r="BW366" s="33"/>
      <c r="BX366" s="33"/>
    </row>
    <row r="367" spans="1:76" x14ac:dyDescent="0.35">
      <c r="A367" s="43"/>
      <c r="B367" s="40"/>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69" t="s">
        <v>151</v>
      </c>
      <c r="BF367" s="33"/>
      <c r="BG367" s="33"/>
      <c r="BH367" s="33"/>
      <c r="BI367" s="33"/>
      <c r="BJ367" s="33"/>
      <c r="BK367" s="33"/>
      <c r="BL367" s="33"/>
      <c r="BM367" s="33"/>
      <c r="BN367" s="33"/>
      <c r="BO367" s="33"/>
      <c r="BP367" s="33"/>
      <c r="BQ367" s="33"/>
      <c r="BR367" s="33"/>
      <c r="BS367" s="33"/>
      <c r="BT367" s="33"/>
      <c r="BU367" s="33"/>
      <c r="BV367" s="33"/>
      <c r="BW367" s="33"/>
      <c r="BX367" s="33"/>
    </row>
    <row r="368" spans="1:76" x14ac:dyDescent="0.35">
      <c r="A368" s="43"/>
      <c r="B368" s="40"/>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69" t="s">
        <v>151</v>
      </c>
      <c r="BF368" s="33"/>
      <c r="BG368" s="33"/>
      <c r="BH368" s="33"/>
      <c r="BI368" s="33"/>
      <c r="BJ368" s="33"/>
      <c r="BK368" s="33"/>
      <c r="BL368" s="33"/>
      <c r="BM368" s="33"/>
      <c r="BN368" s="33"/>
      <c r="BO368" s="33"/>
      <c r="BP368" s="33"/>
      <c r="BQ368" s="33"/>
      <c r="BR368" s="33"/>
      <c r="BS368" s="33"/>
      <c r="BT368" s="33"/>
      <c r="BU368" s="33"/>
      <c r="BV368" s="33"/>
      <c r="BW368" s="33"/>
      <c r="BX368" s="33"/>
    </row>
    <row r="369" spans="1:76" x14ac:dyDescent="0.35">
      <c r="A369" s="43"/>
      <c r="B369" s="40"/>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69" t="s">
        <v>151</v>
      </c>
      <c r="BF369" s="33"/>
      <c r="BG369" s="33"/>
      <c r="BH369" s="33"/>
      <c r="BI369" s="33"/>
      <c r="BJ369" s="33"/>
      <c r="BK369" s="33"/>
      <c r="BL369" s="33"/>
      <c r="BM369" s="33"/>
      <c r="BN369" s="33"/>
      <c r="BO369" s="33"/>
      <c r="BP369" s="33"/>
      <c r="BQ369" s="33"/>
      <c r="BR369" s="33"/>
      <c r="BS369" s="33"/>
      <c r="BT369" s="33"/>
      <c r="BU369" s="33"/>
      <c r="BV369" s="33"/>
      <c r="BW369" s="33"/>
      <c r="BX369" s="33"/>
    </row>
    <row r="370" spans="1:76" x14ac:dyDescent="0.35">
      <c r="A370" s="43"/>
      <c r="B370" s="40"/>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69" t="s">
        <v>151</v>
      </c>
      <c r="BF370" s="33"/>
      <c r="BG370" s="33"/>
      <c r="BH370" s="33"/>
      <c r="BI370" s="33"/>
      <c r="BJ370" s="33"/>
      <c r="BK370" s="33"/>
      <c r="BL370" s="33"/>
      <c r="BM370" s="33"/>
      <c r="BN370" s="33"/>
      <c r="BO370" s="33"/>
      <c r="BP370" s="33"/>
      <c r="BQ370" s="33"/>
      <c r="BR370" s="33"/>
      <c r="BS370" s="33"/>
      <c r="BT370" s="33"/>
      <c r="BU370" s="33"/>
      <c r="BV370" s="33"/>
      <c r="BW370" s="33"/>
      <c r="BX370" s="33"/>
    </row>
    <row r="371" spans="1:76" x14ac:dyDescent="0.35">
      <c r="A371" s="43"/>
      <c r="B371" s="40"/>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69" t="s">
        <v>151</v>
      </c>
      <c r="BF371" s="33"/>
      <c r="BG371" s="33"/>
      <c r="BH371" s="33"/>
      <c r="BI371" s="33"/>
      <c r="BJ371" s="33"/>
      <c r="BK371" s="33"/>
      <c r="BL371" s="33"/>
      <c r="BM371" s="33"/>
      <c r="BN371" s="33"/>
      <c r="BO371" s="33"/>
      <c r="BP371" s="33"/>
      <c r="BQ371" s="33"/>
      <c r="BR371" s="33"/>
      <c r="BS371" s="33"/>
      <c r="BT371" s="33"/>
      <c r="BU371" s="33"/>
      <c r="BV371" s="33"/>
      <c r="BW371" s="33"/>
      <c r="BX371" s="33"/>
    </row>
    <row r="372" spans="1:76" x14ac:dyDescent="0.35">
      <c r="A372" s="43"/>
      <c r="B372" s="40"/>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69" t="s">
        <v>151</v>
      </c>
      <c r="BF372" s="33"/>
      <c r="BG372" s="33"/>
      <c r="BH372" s="33"/>
      <c r="BI372" s="33"/>
      <c r="BJ372" s="33"/>
      <c r="BK372" s="33"/>
      <c r="BL372" s="33"/>
      <c r="BM372" s="33"/>
      <c r="BN372" s="33"/>
      <c r="BO372" s="33"/>
      <c r="BP372" s="33"/>
      <c r="BQ372" s="33"/>
      <c r="BR372" s="33"/>
      <c r="BS372" s="33"/>
      <c r="BT372" s="33"/>
      <c r="BU372" s="33"/>
      <c r="BV372" s="33"/>
      <c r="BW372" s="33"/>
      <c r="BX372" s="33"/>
    </row>
    <row r="373" spans="1:76" x14ac:dyDescent="0.35">
      <c r="A373" s="43"/>
      <c r="B373" s="40"/>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69" t="s">
        <v>151</v>
      </c>
      <c r="BF373" s="33"/>
      <c r="BG373" s="33"/>
      <c r="BH373" s="33"/>
      <c r="BI373" s="33"/>
      <c r="BJ373" s="33"/>
      <c r="BK373" s="33"/>
      <c r="BL373" s="33"/>
      <c r="BM373" s="33"/>
      <c r="BN373" s="33"/>
      <c r="BO373" s="33"/>
      <c r="BP373" s="33"/>
      <c r="BQ373" s="33"/>
      <c r="BR373" s="33"/>
      <c r="BS373" s="33"/>
      <c r="BT373" s="33"/>
      <c r="BU373" s="33"/>
      <c r="BV373" s="33"/>
      <c r="BW373" s="33"/>
      <c r="BX373" s="33"/>
    </row>
    <row r="374" spans="1:76" x14ac:dyDescent="0.35">
      <c r="A374" s="43"/>
      <c r="B374" s="40"/>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69" t="s">
        <v>151</v>
      </c>
      <c r="BF374" s="33"/>
      <c r="BG374" s="33"/>
      <c r="BH374" s="33"/>
      <c r="BI374" s="33"/>
      <c r="BJ374" s="33"/>
      <c r="BK374" s="33"/>
      <c r="BL374" s="33"/>
      <c r="BM374" s="33"/>
      <c r="BN374" s="33"/>
      <c r="BO374" s="33"/>
      <c r="BP374" s="33"/>
      <c r="BQ374" s="33"/>
      <c r="BR374" s="33"/>
      <c r="BS374" s="33"/>
      <c r="BT374" s="33"/>
      <c r="BU374" s="33"/>
      <c r="BV374" s="33"/>
      <c r="BW374" s="33"/>
      <c r="BX374" s="33"/>
    </row>
    <row r="375" spans="1:76" x14ac:dyDescent="0.35">
      <c r="A375" s="43"/>
      <c r="B375" s="40"/>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69" t="s">
        <v>151</v>
      </c>
      <c r="BF375" s="33"/>
      <c r="BG375" s="33"/>
      <c r="BH375" s="33"/>
      <c r="BI375" s="33"/>
      <c r="BJ375" s="33"/>
      <c r="BK375" s="33"/>
      <c r="BL375" s="33"/>
      <c r="BM375" s="33"/>
      <c r="BN375" s="33"/>
      <c r="BO375" s="33"/>
      <c r="BP375" s="33"/>
      <c r="BQ375" s="33"/>
      <c r="BR375" s="33"/>
      <c r="BS375" s="33"/>
      <c r="BT375" s="33"/>
      <c r="BU375" s="33"/>
      <c r="BV375" s="33"/>
      <c r="BW375" s="33"/>
      <c r="BX375" s="33"/>
    </row>
    <row r="376" spans="1:76" x14ac:dyDescent="0.35">
      <c r="A376" s="43"/>
      <c r="B376" s="40"/>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69" t="s">
        <v>151</v>
      </c>
      <c r="BF376" s="33"/>
      <c r="BG376" s="33"/>
      <c r="BH376" s="33"/>
      <c r="BI376" s="33"/>
      <c r="BJ376" s="33"/>
      <c r="BK376" s="33"/>
      <c r="BL376" s="33"/>
      <c r="BM376" s="33"/>
      <c r="BN376" s="33"/>
      <c r="BO376" s="33"/>
      <c r="BP376" s="33"/>
      <c r="BQ376" s="33"/>
      <c r="BR376" s="33"/>
      <c r="BS376" s="33"/>
      <c r="BT376" s="33"/>
      <c r="BU376" s="33"/>
      <c r="BV376" s="33"/>
      <c r="BW376" s="33"/>
      <c r="BX376" s="33"/>
    </row>
    <row r="377" spans="1:76" x14ac:dyDescent="0.35">
      <c r="A377" s="43"/>
      <c r="B377" s="40"/>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69" t="s">
        <v>151</v>
      </c>
      <c r="BF377" s="33"/>
      <c r="BG377" s="33"/>
      <c r="BH377" s="33"/>
      <c r="BI377" s="33"/>
      <c r="BJ377" s="33"/>
      <c r="BK377" s="33"/>
      <c r="BL377" s="33"/>
      <c r="BM377" s="33"/>
      <c r="BN377" s="33"/>
      <c r="BO377" s="33"/>
      <c r="BP377" s="33"/>
      <c r="BQ377" s="33"/>
      <c r="BR377" s="33"/>
      <c r="BS377" s="33"/>
      <c r="BT377" s="33"/>
      <c r="BU377" s="33"/>
      <c r="BV377" s="33"/>
      <c r="BW377" s="33"/>
      <c r="BX377" s="33"/>
    </row>
    <row r="378" spans="1:76" x14ac:dyDescent="0.35">
      <c r="A378" s="43"/>
      <c r="B378" s="40"/>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69" t="s">
        <v>151</v>
      </c>
      <c r="BF378" s="33"/>
      <c r="BG378" s="33"/>
      <c r="BH378" s="33"/>
      <c r="BI378" s="33"/>
      <c r="BJ378" s="33"/>
      <c r="BK378" s="33"/>
      <c r="BL378" s="33"/>
      <c r="BM378" s="33"/>
      <c r="BN378" s="33"/>
      <c r="BO378" s="33"/>
      <c r="BP378" s="33"/>
      <c r="BQ378" s="33"/>
      <c r="BR378" s="33"/>
      <c r="BS378" s="33"/>
      <c r="BT378" s="33"/>
      <c r="BU378" s="33"/>
      <c r="BV378" s="33"/>
      <c r="BW378" s="33"/>
      <c r="BX378" s="33"/>
    </row>
    <row r="379" spans="1:76" x14ac:dyDescent="0.35">
      <c r="A379" s="43"/>
      <c r="B379" s="40"/>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69" t="s">
        <v>151</v>
      </c>
      <c r="BF379" s="33"/>
      <c r="BG379" s="33"/>
      <c r="BH379" s="33"/>
      <c r="BI379" s="33"/>
      <c r="BJ379" s="33"/>
      <c r="BK379" s="33"/>
      <c r="BL379" s="33"/>
      <c r="BM379" s="33"/>
      <c r="BN379" s="33"/>
      <c r="BO379" s="33"/>
      <c r="BP379" s="33"/>
      <c r="BQ379" s="33"/>
      <c r="BR379" s="33"/>
      <c r="BS379" s="33"/>
      <c r="BT379" s="33"/>
      <c r="BU379" s="33"/>
      <c r="BV379" s="33"/>
      <c r="BW379" s="33"/>
      <c r="BX379" s="33"/>
    </row>
    <row r="380" spans="1:76" x14ac:dyDescent="0.35">
      <c r="A380" s="43"/>
      <c r="B380" s="40"/>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69" t="s">
        <v>151</v>
      </c>
      <c r="BF380" s="33"/>
      <c r="BG380" s="33"/>
      <c r="BH380" s="33"/>
      <c r="BI380" s="33"/>
      <c r="BJ380" s="33"/>
      <c r="BK380" s="33"/>
      <c r="BL380" s="33"/>
      <c r="BM380" s="33"/>
      <c r="BN380" s="33"/>
      <c r="BO380" s="33"/>
      <c r="BP380" s="33"/>
      <c r="BQ380" s="33"/>
      <c r="BR380" s="33"/>
      <c r="BS380" s="33"/>
      <c r="BT380" s="33"/>
      <c r="BU380" s="33"/>
      <c r="BV380" s="33"/>
      <c r="BW380" s="33"/>
      <c r="BX380" s="33"/>
    </row>
    <row r="381" spans="1:76" x14ac:dyDescent="0.35">
      <c r="A381" s="43"/>
      <c r="B381" s="40"/>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69" t="s">
        <v>151</v>
      </c>
      <c r="BF381" s="33"/>
      <c r="BG381" s="33"/>
      <c r="BH381" s="33"/>
      <c r="BI381" s="33"/>
      <c r="BJ381" s="33"/>
      <c r="BK381" s="33"/>
      <c r="BL381" s="33"/>
      <c r="BM381" s="33"/>
      <c r="BN381" s="33"/>
      <c r="BO381" s="33"/>
      <c r="BP381" s="33"/>
      <c r="BQ381" s="33"/>
      <c r="BR381" s="33"/>
      <c r="BS381" s="33"/>
      <c r="BT381" s="33"/>
      <c r="BU381" s="33"/>
      <c r="BV381" s="33"/>
      <c r="BW381" s="33"/>
      <c r="BX381" s="33"/>
    </row>
    <row r="382" spans="1:76" x14ac:dyDescent="0.35">
      <c r="A382" s="43"/>
      <c r="B382" s="40"/>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69" t="s">
        <v>151</v>
      </c>
      <c r="BF382" s="33"/>
      <c r="BG382" s="33"/>
      <c r="BH382" s="33"/>
      <c r="BI382" s="33"/>
      <c r="BJ382" s="33"/>
      <c r="BK382" s="33"/>
      <c r="BL382" s="33"/>
      <c r="BM382" s="33"/>
      <c r="BN382" s="33"/>
      <c r="BO382" s="33"/>
      <c r="BP382" s="33"/>
      <c r="BQ382" s="33"/>
      <c r="BR382" s="33"/>
      <c r="BS382" s="33"/>
      <c r="BT382" s="33"/>
      <c r="BU382" s="33"/>
      <c r="BV382" s="33"/>
      <c r="BW382" s="33"/>
      <c r="BX382" s="33"/>
    </row>
    <row r="383" spans="1:76" x14ac:dyDescent="0.35">
      <c r="A383" s="43"/>
      <c r="B383" s="40"/>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69" t="s">
        <v>151</v>
      </c>
      <c r="BF383" s="33"/>
      <c r="BG383" s="33"/>
      <c r="BH383" s="33"/>
      <c r="BI383" s="33"/>
      <c r="BJ383" s="33"/>
      <c r="BK383" s="33"/>
      <c r="BL383" s="33"/>
      <c r="BM383" s="33"/>
      <c r="BN383" s="33"/>
      <c r="BO383" s="33"/>
      <c r="BP383" s="33"/>
      <c r="BQ383" s="33"/>
      <c r="BR383" s="33"/>
      <c r="BS383" s="33"/>
      <c r="BT383" s="33"/>
      <c r="BU383" s="33"/>
      <c r="BV383" s="33"/>
      <c r="BW383" s="33"/>
      <c r="BX383" s="33"/>
    </row>
    <row r="384" spans="1:76" x14ac:dyDescent="0.35">
      <c r="A384" s="43"/>
      <c r="B384" s="40"/>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69" t="s">
        <v>151</v>
      </c>
      <c r="BF384" s="33"/>
      <c r="BG384" s="33"/>
      <c r="BH384" s="33"/>
      <c r="BI384" s="33"/>
      <c r="BJ384" s="33"/>
      <c r="BK384" s="33"/>
      <c r="BL384" s="33"/>
      <c r="BM384" s="33"/>
      <c r="BN384" s="33"/>
      <c r="BO384" s="33"/>
      <c r="BP384" s="33"/>
      <c r="BQ384" s="33"/>
      <c r="BR384" s="33"/>
      <c r="BS384" s="33"/>
      <c r="BT384" s="33"/>
      <c r="BU384" s="33"/>
      <c r="BV384" s="33"/>
      <c r="BW384" s="33"/>
      <c r="BX384" s="33"/>
    </row>
    <row r="385" spans="1:76" x14ac:dyDescent="0.35">
      <c r="A385" s="43"/>
      <c r="B385" s="40"/>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69" t="s">
        <v>151</v>
      </c>
      <c r="BF385" s="33"/>
      <c r="BG385" s="33"/>
      <c r="BH385" s="33"/>
      <c r="BI385" s="33"/>
      <c r="BJ385" s="33"/>
      <c r="BK385" s="33"/>
      <c r="BL385" s="33"/>
      <c r="BM385" s="33"/>
      <c r="BN385" s="33"/>
      <c r="BO385" s="33"/>
      <c r="BP385" s="33"/>
      <c r="BQ385" s="33"/>
      <c r="BR385" s="33"/>
      <c r="BS385" s="33"/>
      <c r="BT385" s="33"/>
      <c r="BU385" s="33"/>
      <c r="BV385" s="33"/>
      <c r="BW385" s="33"/>
      <c r="BX385" s="33"/>
    </row>
    <row r="386" spans="1:76" x14ac:dyDescent="0.35">
      <c r="A386" s="43"/>
      <c r="B386" s="40"/>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69" t="s">
        <v>151</v>
      </c>
      <c r="BF386" s="33"/>
      <c r="BG386" s="33"/>
      <c r="BH386" s="33"/>
      <c r="BI386" s="33"/>
      <c r="BJ386" s="33"/>
      <c r="BK386" s="33"/>
      <c r="BL386" s="33"/>
      <c r="BM386" s="33"/>
      <c r="BN386" s="33"/>
      <c r="BO386" s="33"/>
      <c r="BP386" s="33"/>
      <c r="BQ386" s="33"/>
      <c r="BR386" s="33"/>
      <c r="BS386" s="33"/>
      <c r="BT386" s="33"/>
      <c r="BU386" s="33"/>
      <c r="BV386" s="33"/>
      <c r="BW386" s="33"/>
      <c r="BX386" s="33"/>
    </row>
    <row r="387" spans="1:76" x14ac:dyDescent="0.35">
      <c r="A387" s="43"/>
      <c r="B387" s="40"/>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69" t="s">
        <v>151</v>
      </c>
      <c r="BF387" s="33"/>
      <c r="BG387" s="33"/>
      <c r="BH387" s="33"/>
      <c r="BI387" s="33"/>
      <c r="BJ387" s="33"/>
      <c r="BK387" s="33"/>
      <c r="BL387" s="33"/>
      <c r="BM387" s="33"/>
      <c r="BN387" s="33"/>
      <c r="BO387" s="33"/>
      <c r="BP387" s="33"/>
      <c r="BQ387" s="33"/>
      <c r="BR387" s="33"/>
      <c r="BS387" s="33"/>
      <c r="BT387" s="33"/>
      <c r="BU387" s="33"/>
      <c r="BV387" s="33"/>
      <c r="BW387" s="33"/>
      <c r="BX387" s="33"/>
    </row>
    <row r="388" spans="1:76" x14ac:dyDescent="0.35">
      <c r="A388" s="43"/>
      <c r="B388" s="40"/>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69" t="s">
        <v>151</v>
      </c>
      <c r="BF388" s="33"/>
      <c r="BG388" s="33"/>
      <c r="BH388" s="33"/>
      <c r="BI388" s="33"/>
      <c r="BJ388" s="33"/>
      <c r="BK388" s="33"/>
      <c r="BL388" s="33"/>
      <c r="BM388" s="33"/>
      <c r="BN388" s="33"/>
      <c r="BO388" s="33"/>
      <c r="BP388" s="33"/>
      <c r="BQ388" s="33"/>
      <c r="BR388" s="33"/>
      <c r="BS388" s="33"/>
      <c r="BT388" s="33"/>
      <c r="BU388" s="33"/>
      <c r="BV388" s="33"/>
      <c r="BW388" s="33"/>
      <c r="BX388" s="33"/>
    </row>
    <row r="389" spans="1:76" x14ac:dyDescent="0.35">
      <c r="A389" s="43"/>
      <c r="B389" s="40"/>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69" t="s">
        <v>151</v>
      </c>
      <c r="BF389" s="33"/>
      <c r="BG389" s="33"/>
      <c r="BH389" s="33"/>
      <c r="BI389" s="33"/>
      <c r="BJ389" s="33"/>
      <c r="BK389" s="33"/>
      <c r="BL389" s="33"/>
      <c r="BM389" s="33"/>
      <c r="BN389" s="33"/>
      <c r="BO389" s="33"/>
      <c r="BP389" s="33"/>
      <c r="BQ389" s="33"/>
      <c r="BR389" s="33"/>
      <c r="BS389" s="33"/>
      <c r="BT389" s="33"/>
      <c r="BU389" s="33"/>
      <c r="BV389" s="33"/>
      <c r="BW389" s="33"/>
      <c r="BX389" s="33"/>
    </row>
    <row r="390" spans="1:76" x14ac:dyDescent="0.35">
      <c r="A390" s="43"/>
      <c r="B390" s="40"/>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69" t="s">
        <v>151</v>
      </c>
      <c r="BF390" s="33"/>
      <c r="BG390" s="33"/>
      <c r="BH390" s="33"/>
      <c r="BI390" s="33"/>
      <c r="BJ390" s="33"/>
      <c r="BK390" s="33"/>
      <c r="BL390" s="33"/>
      <c r="BM390" s="33"/>
      <c r="BN390" s="33"/>
      <c r="BO390" s="33"/>
      <c r="BP390" s="33"/>
      <c r="BQ390" s="33"/>
      <c r="BR390" s="33"/>
      <c r="BS390" s="33"/>
      <c r="BT390" s="33"/>
      <c r="BU390" s="33"/>
      <c r="BV390" s="33"/>
      <c r="BW390" s="33"/>
      <c r="BX390" s="33"/>
    </row>
    <row r="391" spans="1:76" x14ac:dyDescent="0.35">
      <c r="A391" s="43"/>
      <c r="B391" s="40"/>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69" t="s">
        <v>151</v>
      </c>
      <c r="BF391" s="33"/>
      <c r="BG391" s="33"/>
      <c r="BH391" s="33"/>
      <c r="BI391" s="33"/>
      <c r="BJ391" s="33"/>
      <c r="BK391" s="33"/>
      <c r="BL391" s="33"/>
      <c r="BM391" s="33"/>
      <c r="BN391" s="33"/>
      <c r="BO391" s="33"/>
      <c r="BP391" s="33"/>
      <c r="BQ391" s="33"/>
      <c r="BR391" s="33"/>
      <c r="BS391" s="33"/>
      <c r="BT391" s="33"/>
      <c r="BU391" s="33"/>
      <c r="BV391" s="33"/>
      <c r="BW391" s="33"/>
      <c r="BX391" s="33"/>
    </row>
    <row r="392" spans="1:76" x14ac:dyDescent="0.35">
      <c r="A392" s="43"/>
      <c r="B392" s="40"/>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69" t="s">
        <v>151</v>
      </c>
      <c r="BF392" s="33"/>
      <c r="BG392" s="33"/>
      <c r="BH392" s="33"/>
      <c r="BI392" s="33"/>
      <c r="BJ392" s="33"/>
      <c r="BK392" s="33"/>
      <c r="BL392" s="33"/>
      <c r="BM392" s="33"/>
      <c r="BN392" s="33"/>
      <c r="BO392" s="33"/>
      <c r="BP392" s="33"/>
      <c r="BQ392" s="33"/>
      <c r="BR392" s="33"/>
      <c r="BS392" s="33"/>
      <c r="BT392" s="33"/>
      <c r="BU392" s="33"/>
      <c r="BV392" s="33"/>
      <c r="BW392" s="33"/>
      <c r="BX392" s="33"/>
    </row>
    <row r="393" spans="1:76" x14ac:dyDescent="0.35">
      <c r="A393" s="43"/>
      <c r="B393" s="40"/>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69" t="s">
        <v>151</v>
      </c>
      <c r="BF393" s="33"/>
      <c r="BG393" s="33"/>
      <c r="BH393" s="33"/>
      <c r="BI393" s="33"/>
      <c r="BJ393" s="33"/>
      <c r="BK393" s="33"/>
      <c r="BL393" s="33"/>
      <c r="BM393" s="33"/>
      <c r="BN393" s="33"/>
      <c r="BO393" s="33"/>
      <c r="BP393" s="33"/>
      <c r="BQ393" s="33"/>
      <c r="BR393" s="33"/>
      <c r="BS393" s="33"/>
      <c r="BT393" s="33"/>
      <c r="BU393" s="33"/>
      <c r="BV393" s="33"/>
      <c r="BW393" s="33"/>
      <c r="BX393" s="33"/>
    </row>
    <row r="394" spans="1:76" x14ac:dyDescent="0.35">
      <c r="A394" s="43"/>
      <c r="B394" s="40"/>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69" t="s">
        <v>151</v>
      </c>
      <c r="BF394" s="33"/>
      <c r="BG394" s="33"/>
      <c r="BH394" s="33"/>
      <c r="BI394" s="33"/>
      <c r="BJ394" s="33"/>
      <c r="BK394" s="33"/>
      <c r="BL394" s="33"/>
      <c r="BM394" s="33"/>
      <c r="BN394" s="33"/>
      <c r="BO394" s="33"/>
      <c r="BP394" s="33"/>
      <c r="BQ394" s="33"/>
      <c r="BR394" s="33"/>
      <c r="BS394" s="33"/>
      <c r="BT394" s="33"/>
      <c r="BU394" s="33"/>
      <c r="BV394" s="33"/>
      <c r="BW394" s="33"/>
      <c r="BX394" s="33"/>
    </row>
    <row r="395" spans="1:76" x14ac:dyDescent="0.35">
      <c r="A395" s="43"/>
      <c r="B395" s="40"/>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69" t="s">
        <v>151</v>
      </c>
      <c r="BF395" s="33"/>
      <c r="BG395" s="33"/>
      <c r="BH395" s="33"/>
      <c r="BI395" s="33"/>
      <c r="BJ395" s="33"/>
      <c r="BK395" s="33"/>
      <c r="BL395" s="33"/>
      <c r="BM395" s="33"/>
      <c r="BN395" s="33"/>
      <c r="BO395" s="33"/>
      <c r="BP395" s="33"/>
      <c r="BQ395" s="33"/>
      <c r="BR395" s="33"/>
      <c r="BS395" s="33"/>
      <c r="BT395" s="33"/>
      <c r="BU395" s="33"/>
      <c r="BV395" s="33"/>
      <c r="BW395" s="33"/>
      <c r="BX395" s="33"/>
    </row>
    <row r="396" spans="1:76" x14ac:dyDescent="0.35">
      <c r="A396" s="43"/>
      <c r="B396" s="40"/>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69" t="s">
        <v>151</v>
      </c>
      <c r="BF396" s="33"/>
      <c r="BG396" s="33"/>
      <c r="BH396" s="33"/>
      <c r="BI396" s="33"/>
      <c r="BJ396" s="33"/>
      <c r="BK396" s="33"/>
      <c r="BL396" s="33"/>
      <c r="BM396" s="33"/>
      <c r="BN396" s="33"/>
      <c r="BO396" s="33"/>
      <c r="BP396" s="33"/>
      <c r="BQ396" s="33"/>
      <c r="BR396" s="33"/>
      <c r="BS396" s="33"/>
      <c r="BT396" s="33"/>
      <c r="BU396" s="33"/>
      <c r="BV396" s="33"/>
      <c r="BW396" s="33"/>
      <c r="BX396" s="33"/>
    </row>
    <row r="397" spans="1:76" x14ac:dyDescent="0.35">
      <c r="A397" s="43"/>
      <c r="B397" s="40"/>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69" t="s">
        <v>151</v>
      </c>
      <c r="BF397" s="33"/>
      <c r="BG397" s="33"/>
      <c r="BH397" s="33"/>
      <c r="BI397" s="33"/>
      <c r="BJ397" s="33"/>
      <c r="BK397" s="33"/>
      <c r="BL397" s="33"/>
      <c r="BM397" s="33"/>
      <c r="BN397" s="33"/>
      <c r="BO397" s="33"/>
      <c r="BP397" s="33"/>
      <c r="BQ397" s="33"/>
      <c r="BR397" s="33"/>
      <c r="BS397" s="33"/>
      <c r="BT397" s="33"/>
      <c r="BU397" s="33"/>
      <c r="BV397" s="33"/>
      <c r="BW397" s="33"/>
      <c r="BX397" s="33"/>
    </row>
    <row r="398" spans="1:76" x14ac:dyDescent="0.35">
      <c r="A398" s="43"/>
      <c r="B398" s="40"/>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69" t="s">
        <v>151</v>
      </c>
      <c r="BF398" s="33"/>
      <c r="BG398" s="33"/>
      <c r="BH398" s="33"/>
      <c r="BI398" s="33"/>
      <c r="BJ398" s="33"/>
      <c r="BK398" s="33"/>
      <c r="BL398" s="33"/>
      <c r="BM398" s="33"/>
      <c r="BN398" s="33"/>
      <c r="BO398" s="33"/>
      <c r="BP398" s="33"/>
      <c r="BQ398" s="33"/>
      <c r="BR398" s="33"/>
      <c r="BS398" s="33"/>
      <c r="BT398" s="33"/>
      <c r="BU398" s="33"/>
      <c r="BV398" s="33"/>
      <c r="BW398" s="33"/>
      <c r="BX398" s="33"/>
    </row>
    <row r="399" spans="1:76" x14ac:dyDescent="0.35">
      <c r="A399" s="43"/>
      <c r="B399" s="40"/>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69" t="s">
        <v>151</v>
      </c>
      <c r="BF399" s="33"/>
      <c r="BG399" s="33"/>
      <c r="BH399" s="33"/>
      <c r="BI399" s="33"/>
      <c r="BJ399" s="33"/>
      <c r="BK399" s="33"/>
      <c r="BL399" s="33"/>
      <c r="BM399" s="33"/>
      <c r="BN399" s="33"/>
      <c r="BO399" s="33"/>
      <c r="BP399" s="33"/>
      <c r="BQ399" s="33"/>
      <c r="BR399" s="33"/>
      <c r="BS399" s="33"/>
      <c r="BT399" s="33"/>
      <c r="BU399" s="33"/>
      <c r="BV399" s="33"/>
      <c r="BW399" s="33"/>
      <c r="BX399" s="33"/>
    </row>
    <row r="400" spans="1:76" x14ac:dyDescent="0.35">
      <c r="A400" s="43"/>
      <c r="B400" s="40"/>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69" t="s">
        <v>151</v>
      </c>
      <c r="BF400" s="33"/>
      <c r="BG400" s="33"/>
      <c r="BH400" s="33"/>
      <c r="BI400" s="33"/>
      <c r="BJ400" s="33"/>
      <c r="BK400" s="33"/>
      <c r="BL400" s="33"/>
      <c r="BM400" s="33"/>
      <c r="BN400" s="33"/>
      <c r="BO400" s="33"/>
      <c r="BP400" s="33"/>
      <c r="BQ400" s="33"/>
      <c r="BR400" s="33"/>
      <c r="BS400" s="33"/>
      <c r="BT400" s="33"/>
      <c r="BU400" s="33"/>
      <c r="BV400" s="33"/>
      <c r="BW400" s="33"/>
      <c r="BX400" s="33"/>
    </row>
    <row r="401" spans="1:76" x14ac:dyDescent="0.35">
      <c r="A401" s="43"/>
      <c r="B401" s="40"/>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69" t="s">
        <v>151</v>
      </c>
      <c r="BF401" s="33"/>
      <c r="BG401" s="33"/>
      <c r="BH401" s="33"/>
      <c r="BI401" s="33"/>
      <c r="BJ401" s="33"/>
      <c r="BK401" s="33"/>
      <c r="BL401" s="33"/>
      <c r="BM401" s="33"/>
      <c r="BN401" s="33"/>
      <c r="BO401" s="33"/>
      <c r="BP401" s="33"/>
      <c r="BQ401" s="33"/>
      <c r="BR401" s="33"/>
      <c r="BS401" s="33"/>
      <c r="BT401" s="33"/>
      <c r="BU401" s="33"/>
      <c r="BV401" s="33"/>
      <c r="BW401" s="33"/>
      <c r="BX401" s="33"/>
    </row>
    <row r="402" spans="1:76" x14ac:dyDescent="0.35">
      <c r="A402" s="43"/>
      <c r="B402" s="40"/>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69" t="s">
        <v>151</v>
      </c>
      <c r="BF402" s="33"/>
      <c r="BG402" s="33"/>
      <c r="BH402" s="33"/>
      <c r="BI402" s="33"/>
      <c r="BJ402" s="33"/>
      <c r="BK402" s="33"/>
      <c r="BL402" s="33"/>
      <c r="BM402" s="33"/>
      <c r="BN402" s="33"/>
      <c r="BO402" s="33"/>
      <c r="BP402" s="33"/>
      <c r="BQ402" s="33"/>
      <c r="BR402" s="33"/>
      <c r="BS402" s="33"/>
      <c r="BT402" s="33"/>
      <c r="BU402" s="33"/>
      <c r="BV402" s="33"/>
      <c r="BW402" s="33"/>
      <c r="BX402" s="33"/>
    </row>
    <row r="403" spans="1:76" x14ac:dyDescent="0.35">
      <c r="A403" s="43"/>
      <c r="B403" s="40"/>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69" t="s">
        <v>151</v>
      </c>
      <c r="BF403" s="33"/>
      <c r="BG403" s="33"/>
      <c r="BH403" s="33"/>
      <c r="BI403" s="33"/>
      <c r="BJ403" s="33"/>
      <c r="BK403" s="33"/>
      <c r="BL403" s="33"/>
      <c r="BM403" s="33"/>
      <c r="BN403" s="33"/>
      <c r="BO403" s="33"/>
      <c r="BP403" s="33"/>
      <c r="BQ403" s="33"/>
      <c r="BR403" s="33"/>
      <c r="BS403" s="33"/>
      <c r="BT403" s="33"/>
      <c r="BU403" s="33"/>
      <c r="BV403" s="33"/>
      <c r="BW403" s="33"/>
      <c r="BX403" s="33"/>
    </row>
    <row r="404" spans="1:76" x14ac:dyDescent="0.35">
      <c r="A404" s="43"/>
      <c r="B404" s="40"/>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69" t="s">
        <v>151</v>
      </c>
      <c r="BF404" s="33"/>
      <c r="BG404" s="33"/>
      <c r="BH404" s="33"/>
      <c r="BI404" s="33"/>
      <c r="BJ404" s="33"/>
      <c r="BK404" s="33"/>
      <c r="BL404" s="33"/>
      <c r="BM404" s="33"/>
      <c r="BN404" s="33"/>
      <c r="BO404" s="33"/>
      <c r="BP404" s="33"/>
      <c r="BQ404" s="33"/>
      <c r="BR404" s="33"/>
      <c r="BS404" s="33"/>
      <c r="BT404" s="33"/>
      <c r="BU404" s="33"/>
      <c r="BV404" s="33"/>
      <c r="BW404" s="33"/>
      <c r="BX404" s="33"/>
    </row>
    <row r="405" spans="1:76" x14ac:dyDescent="0.35">
      <c r="A405" s="43"/>
      <c r="B405" s="40"/>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69" t="s">
        <v>151</v>
      </c>
      <c r="BF405" s="33"/>
      <c r="BG405" s="33"/>
      <c r="BH405" s="33"/>
      <c r="BI405" s="33"/>
      <c r="BJ405" s="33"/>
      <c r="BK405" s="33"/>
      <c r="BL405" s="33"/>
      <c r="BM405" s="33"/>
      <c r="BN405" s="33"/>
      <c r="BO405" s="33"/>
      <c r="BP405" s="33"/>
      <c r="BQ405" s="33"/>
      <c r="BR405" s="33"/>
      <c r="BS405" s="33"/>
      <c r="BT405" s="33"/>
      <c r="BU405" s="33"/>
      <c r="BV405" s="33"/>
      <c r="BW405" s="33"/>
      <c r="BX405" s="33"/>
    </row>
    <row r="406" spans="1:76" x14ac:dyDescent="0.35">
      <c r="A406" s="43"/>
      <c r="B406" s="40"/>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69" t="s">
        <v>151</v>
      </c>
      <c r="BF406" s="33"/>
      <c r="BG406" s="33"/>
      <c r="BH406" s="33"/>
      <c r="BI406" s="33"/>
      <c r="BJ406" s="33"/>
      <c r="BK406" s="33"/>
      <c r="BL406" s="33"/>
      <c r="BM406" s="33"/>
      <c r="BN406" s="33"/>
      <c r="BO406" s="33"/>
      <c r="BP406" s="33"/>
      <c r="BQ406" s="33"/>
      <c r="BR406" s="33"/>
      <c r="BS406" s="33"/>
      <c r="BT406" s="33"/>
      <c r="BU406" s="33"/>
      <c r="BV406" s="33"/>
      <c r="BW406" s="33"/>
      <c r="BX406" s="33"/>
    </row>
    <row r="407" spans="1:76" x14ac:dyDescent="0.35">
      <c r="A407" s="43"/>
      <c r="B407" s="40"/>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69" t="s">
        <v>151</v>
      </c>
      <c r="BF407" s="33"/>
      <c r="BG407" s="33"/>
      <c r="BH407" s="33"/>
      <c r="BI407" s="33"/>
      <c r="BJ407" s="33"/>
      <c r="BK407" s="33"/>
      <c r="BL407" s="33"/>
      <c r="BM407" s="33"/>
      <c r="BN407" s="33"/>
      <c r="BO407" s="33"/>
      <c r="BP407" s="33"/>
      <c r="BQ407" s="33"/>
      <c r="BR407" s="33"/>
      <c r="BS407" s="33"/>
      <c r="BT407" s="33"/>
      <c r="BU407" s="33"/>
      <c r="BV407" s="33"/>
      <c r="BW407" s="33"/>
      <c r="BX407" s="33"/>
    </row>
    <row r="408" spans="1:76" x14ac:dyDescent="0.35">
      <c r="A408" s="43"/>
      <c r="B408" s="40"/>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69" t="s">
        <v>151</v>
      </c>
      <c r="BF408" s="33"/>
      <c r="BG408" s="33"/>
      <c r="BH408" s="33"/>
      <c r="BI408" s="33"/>
      <c r="BJ408" s="33"/>
      <c r="BK408" s="33"/>
      <c r="BL408" s="33"/>
      <c r="BM408" s="33"/>
      <c r="BN408" s="33"/>
      <c r="BO408" s="33"/>
      <c r="BP408" s="33"/>
      <c r="BQ408" s="33"/>
      <c r="BR408" s="33"/>
      <c r="BS408" s="33"/>
      <c r="BT408" s="33"/>
      <c r="BU408" s="33"/>
      <c r="BV408" s="33"/>
      <c r="BW408" s="33"/>
      <c r="BX408" s="33"/>
    </row>
    <row r="409" spans="1:76" x14ac:dyDescent="0.35">
      <c r="A409" s="43"/>
      <c r="B409" s="40"/>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69" t="s">
        <v>151</v>
      </c>
      <c r="BF409" s="33"/>
      <c r="BG409" s="33"/>
      <c r="BH409" s="33"/>
      <c r="BI409" s="33"/>
      <c r="BJ409" s="33"/>
      <c r="BK409" s="33"/>
      <c r="BL409" s="33"/>
      <c r="BM409" s="33"/>
      <c r="BN409" s="33"/>
      <c r="BO409" s="33"/>
      <c r="BP409" s="33"/>
      <c r="BQ409" s="33"/>
      <c r="BR409" s="33"/>
      <c r="BS409" s="33"/>
      <c r="BT409" s="33"/>
      <c r="BU409" s="33"/>
      <c r="BV409" s="33"/>
      <c r="BW409" s="33"/>
      <c r="BX409" s="33"/>
    </row>
    <row r="410" spans="1:76" x14ac:dyDescent="0.35">
      <c r="A410" s="43"/>
      <c r="B410" s="40"/>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69" t="s">
        <v>151</v>
      </c>
      <c r="BF410" s="33"/>
      <c r="BG410" s="33"/>
      <c r="BH410" s="33"/>
      <c r="BI410" s="33"/>
      <c r="BJ410" s="33"/>
      <c r="BK410" s="33"/>
      <c r="BL410" s="33"/>
      <c r="BM410" s="33"/>
      <c r="BN410" s="33"/>
      <c r="BO410" s="33"/>
      <c r="BP410" s="33"/>
      <c r="BQ410" s="33"/>
      <c r="BR410" s="33"/>
      <c r="BS410" s="33"/>
      <c r="BT410" s="33"/>
      <c r="BU410" s="33"/>
      <c r="BV410" s="33"/>
      <c r="BW410" s="33"/>
      <c r="BX410" s="33"/>
    </row>
    <row r="411" spans="1:76" x14ac:dyDescent="0.35">
      <c r="A411" s="43"/>
      <c r="B411" s="40"/>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69" t="s">
        <v>151</v>
      </c>
      <c r="BF411" s="33"/>
      <c r="BG411" s="33"/>
      <c r="BH411" s="33"/>
      <c r="BI411" s="33"/>
      <c r="BJ411" s="33"/>
      <c r="BK411" s="33"/>
      <c r="BL411" s="33"/>
      <c r="BM411" s="33"/>
      <c r="BN411" s="33"/>
      <c r="BO411" s="33"/>
      <c r="BP411" s="33"/>
      <c r="BQ411" s="33"/>
      <c r="BR411" s="33"/>
      <c r="BS411" s="33"/>
      <c r="BT411" s="33"/>
      <c r="BU411" s="33"/>
      <c r="BV411" s="33"/>
      <c r="BW411" s="33"/>
      <c r="BX411" s="33"/>
    </row>
    <row r="412" spans="1:76" x14ac:dyDescent="0.35">
      <c r="A412" s="43"/>
      <c r="B412" s="40"/>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69" t="s">
        <v>151</v>
      </c>
      <c r="BF412" s="33"/>
      <c r="BG412" s="33"/>
      <c r="BH412" s="33"/>
      <c r="BI412" s="33"/>
      <c r="BJ412" s="33"/>
      <c r="BK412" s="33"/>
      <c r="BL412" s="33"/>
      <c r="BM412" s="33"/>
      <c r="BN412" s="33"/>
      <c r="BO412" s="33"/>
      <c r="BP412" s="33"/>
      <c r="BQ412" s="33"/>
      <c r="BR412" s="33"/>
      <c r="BS412" s="33"/>
      <c r="BT412" s="33"/>
      <c r="BU412" s="33"/>
      <c r="BV412" s="33"/>
      <c r="BW412" s="33"/>
      <c r="BX412" s="33"/>
    </row>
    <row r="413" spans="1:76" x14ac:dyDescent="0.35">
      <c r="A413" s="43"/>
      <c r="B413" s="40"/>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69" t="s">
        <v>151</v>
      </c>
      <c r="BF413" s="33"/>
      <c r="BG413" s="33"/>
      <c r="BH413" s="33"/>
      <c r="BI413" s="33"/>
      <c r="BJ413" s="33"/>
      <c r="BK413" s="33"/>
      <c r="BL413" s="33"/>
      <c r="BM413" s="33"/>
      <c r="BN413" s="33"/>
      <c r="BO413" s="33"/>
      <c r="BP413" s="33"/>
      <c r="BQ413" s="33"/>
      <c r="BR413" s="33"/>
      <c r="BS413" s="33"/>
      <c r="BT413" s="33"/>
      <c r="BU413" s="33"/>
      <c r="BV413" s="33"/>
      <c r="BW413" s="33"/>
      <c r="BX413" s="33"/>
    </row>
    <row r="414" spans="1:76" x14ac:dyDescent="0.35">
      <c r="A414" s="43"/>
      <c r="B414" s="40"/>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69" t="s">
        <v>151</v>
      </c>
      <c r="BF414" s="33"/>
      <c r="BG414" s="33"/>
      <c r="BH414" s="33"/>
      <c r="BI414" s="33"/>
      <c r="BJ414" s="33"/>
      <c r="BK414" s="33"/>
      <c r="BL414" s="33"/>
      <c r="BM414" s="33"/>
      <c r="BN414" s="33"/>
      <c r="BO414" s="33"/>
      <c r="BP414" s="33"/>
      <c r="BQ414" s="33"/>
      <c r="BR414" s="33"/>
      <c r="BS414" s="33"/>
      <c r="BT414" s="33"/>
      <c r="BU414" s="33"/>
      <c r="BV414" s="33"/>
      <c r="BW414" s="33"/>
      <c r="BX414" s="33"/>
    </row>
    <row r="415" spans="1:76" x14ac:dyDescent="0.35">
      <c r="A415" s="43"/>
      <c r="B415" s="40"/>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69" t="s">
        <v>151</v>
      </c>
      <c r="BF415" s="33"/>
      <c r="BG415" s="33"/>
      <c r="BH415" s="33"/>
      <c r="BI415" s="33"/>
      <c r="BJ415" s="33"/>
      <c r="BK415" s="33"/>
      <c r="BL415" s="33"/>
      <c r="BM415" s="33"/>
      <c r="BN415" s="33"/>
      <c r="BO415" s="33"/>
      <c r="BP415" s="33"/>
      <c r="BQ415" s="33"/>
      <c r="BR415" s="33"/>
      <c r="BS415" s="33"/>
      <c r="BT415" s="33"/>
      <c r="BU415" s="33"/>
      <c r="BV415" s="33"/>
      <c r="BW415" s="33"/>
      <c r="BX415" s="33"/>
    </row>
    <row r="416" spans="1:76" x14ac:dyDescent="0.35">
      <c r="A416" s="43"/>
      <c r="B416" s="40"/>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69" t="s">
        <v>151</v>
      </c>
      <c r="BF416" s="33"/>
      <c r="BG416" s="33"/>
      <c r="BH416" s="33"/>
      <c r="BI416" s="33"/>
      <c r="BJ416" s="33"/>
      <c r="BK416" s="33"/>
      <c r="BL416" s="33"/>
      <c r="BM416" s="33"/>
      <c r="BN416" s="33"/>
      <c r="BO416" s="33"/>
      <c r="BP416" s="33"/>
      <c r="BQ416" s="33"/>
      <c r="BR416" s="33"/>
      <c r="BS416" s="33"/>
      <c r="BT416" s="33"/>
      <c r="BU416" s="33"/>
      <c r="BV416" s="33"/>
      <c r="BW416" s="33"/>
      <c r="BX416" s="33"/>
    </row>
    <row r="417" spans="1:76" x14ac:dyDescent="0.35">
      <c r="A417" s="43"/>
      <c r="B417" s="40"/>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69" t="s">
        <v>151</v>
      </c>
      <c r="BF417" s="33"/>
      <c r="BG417" s="33"/>
      <c r="BH417" s="33"/>
      <c r="BI417" s="33"/>
      <c r="BJ417" s="33"/>
      <c r="BK417" s="33"/>
      <c r="BL417" s="33"/>
      <c r="BM417" s="33"/>
      <c r="BN417" s="33"/>
      <c r="BO417" s="33"/>
      <c r="BP417" s="33"/>
      <c r="BQ417" s="33"/>
      <c r="BR417" s="33"/>
      <c r="BS417" s="33"/>
      <c r="BT417" s="33"/>
      <c r="BU417" s="33"/>
      <c r="BV417" s="33"/>
      <c r="BW417" s="33"/>
      <c r="BX417" s="33"/>
    </row>
    <row r="418" spans="1:76" x14ac:dyDescent="0.35">
      <c r="A418" s="43"/>
      <c r="B418" s="40"/>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69" t="s">
        <v>151</v>
      </c>
      <c r="BF418" s="33"/>
      <c r="BG418" s="33"/>
      <c r="BH418" s="33"/>
      <c r="BI418" s="33"/>
      <c r="BJ418" s="33"/>
      <c r="BK418" s="33"/>
      <c r="BL418" s="33"/>
      <c r="BM418" s="33"/>
      <c r="BN418" s="33"/>
      <c r="BO418" s="33"/>
      <c r="BP418" s="33"/>
      <c r="BQ418" s="33"/>
      <c r="BR418" s="33"/>
      <c r="BS418" s="33"/>
      <c r="BT418" s="33"/>
      <c r="BU418" s="33"/>
      <c r="BV418" s="33"/>
      <c r="BW418" s="33"/>
      <c r="BX418" s="33"/>
    </row>
    <row r="419" spans="1:76" x14ac:dyDescent="0.35">
      <c r="A419" s="43"/>
      <c r="B419" s="40"/>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69" t="s">
        <v>151</v>
      </c>
      <c r="BF419" s="33"/>
      <c r="BG419" s="33"/>
      <c r="BH419" s="33"/>
      <c r="BI419" s="33"/>
      <c r="BJ419" s="33"/>
      <c r="BK419" s="33"/>
      <c r="BL419" s="33"/>
      <c r="BM419" s="33"/>
      <c r="BN419" s="33"/>
      <c r="BO419" s="33"/>
      <c r="BP419" s="33"/>
      <c r="BQ419" s="33"/>
      <c r="BR419" s="33"/>
      <c r="BS419" s="33"/>
      <c r="BT419" s="33"/>
      <c r="BU419" s="33"/>
      <c r="BV419" s="33"/>
      <c r="BW419" s="33"/>
      <c r="BX419" s="33"/>
    </row>
    <row r="420" spans="1:76" x14ac:dyDescent="0.35">
      <c r="A420" s="43"/>
      <c r="B420" s="40"/>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69" t="s">
        <v>151</v>
      </c>
      <c r="BF420" s="33"/>
      <c r="BG420" s="33"/>
      <c r="BH420" s="33"/>
      <c r="BI420" s="33"/>
      <c r="BJ420" s="33"/>
      <c r="BK420" s="33"/>
      <c r="BL420" s="33"/>
      <c r="BM420" s="33"/>
      <c r="BN420" s="33"/>
      <c r="BO420" s="33"/>
      <c r="BP420" s="33"/>
      <c r="BQ420" s="33"/>
      <c r="BR420" s="33"/>
      <c r="BS420" s="33"/>
      <c r="BT420" s="33"/>
      <c r="BU420" s="33"/>
      <c r="BV420" s="33"/>
      <c r="BW420" s="33"/>
      <c r="BX420" s="33"/>
    </row>
    <row r="421" spans="1:76" x14ac:dyDescent="0.35">
      <c r="A421" s="43"/>
      <c r="B421" s="40"/>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69" t="s">
        <v>151</v>
      </c>
      <c r="BF421" s="33"/>
      <c r="BG421" s="33"/>
      <c r="BH421" s="33"/>
      <c r="BI421" s="33"/>
      <c r="BJ421" s="33"/>
      <c r="BK421" s="33"/>
      <c r="BL421" s="33"/>
      <c r="BM421" s="33"/>
      <c r="BN421" s="33"/>
      <c r="BO421" s="33"/>
      <c r="BP421" s="33"/>
      <c r="BQ421" s="33"/>
      <c r="BR421" s="33"/>
      <c r="BS421" s="33"/>
      <c r="BT421" s="33"/>
      <c r="BU421" s="33"/>
      <c r="BV421" s="33"/>
      <c r="BW421" s="33"/>
      <c r="BX421" s="33"/>
    </row>
    <row r="422" spans="1:76" x14ac:dyDescent="0.35">
      <c r="A422" s="43"/>
      <c r="B422" s="40"/>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69" t="s">
        <v>151</v>
      </c>
      <c r="BF422" s="33"/>
      <c r="BG422" s="33"/>
      <c r="BH422" s="33"/>
      <c r="BI422" s="33"/>
      <c r="BJ422" s="33"/>
      <c r="BK422" s="33"/>
      <c r="BL422" s="33"/>
      <c r="BM422" s="33"/>
      <c r="BN422" s="33"/>
      <c r="BO422" s="33"/>
      <c r="BP422" s="33"/>
      <c r="BQ422" s="33"/>
      <c r="BR422" s="33"/>
      <c r="BS422" s="33"/>
      <c r="BT422" s="33"/>
      <c r="BU422" s="33"/>
      <c r="BV422" s="33"/>
      <c r="BW422" s="33"/>
      <c r="BX422" s="33"/>
    </row>
    <row r="423" spans="1:76" x14ac:dyDescent="0.35">
      <c r="A423" s="43"/>
      <c r="B423" s="40"/>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69" t="s">
        <v>151</v>
      </c>
      <c r="BF423" s="33"/>
      <c r="BG423" s="33"/>
      <c r="BH423" s="33"/>
      <c r="BI423" s="33"/>
      <c r="BJ423" s="33"/>
      <c r="BK423" s="33"/>
      <c r="BL423" s="33"/>
      <c r="BM423" s="33"/>
      <c r="BN423" s="33"/>
      <c r="BO423" s="33"/>
      <c r="BP423" s="33"/>
      <c r="BQ423" s="33"/>
      <c r="BR423" s="33"/>
      <c r="BS423" s="33"/>
      <c r="BT423" s="33"/>
      <c r="BU423" s="33"/>
      <c r="BV423" s="33"/>
      <c r="BW423" s="33"/>
      <c r="BX423" s="33"/>
    </row>
    <row r="424" spans="1:76" x14ac:dyDescent="0.35">
      <c r="A424" s="43"/>
      <c r="B424" s="40"/>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69" t="s">
        <v>151</v>
      </c>
      <c r="BF424" s="33"/>
      <c r="BG424" s="33"/>
      <c r="BH424" s="33"/>
      <c r="BI424" s="33"/>
      <c r="BJ424" s="33"/>
      <c r="BK424" s="33"/>
      <c r="BL424" s="33"/>
      <c r="BM424" s="33"/>
      <c r="BN424" s="33"/>
      <c r="BO424" s="33"/>
      <c r="BP424" s="33"/>
      <c r="BQ424" s="33"/>
      <c r="BR424" s="33"/>
      <c r="BS424" s="33"/>
      <c r="BT424" s="33"/>
      <c r="BU424" s="33"/>
      <c r="BV424" s="33"/>
      <c r="BW424" s="33"/>
      <c r="BX424" s="33"/>
    </row>
    <row r="425" spans="1:76" x14ac:dyDescent="0.35">
      <c r="A425" s="43"/>
      <c r="B425" s="40"/>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69" t="s">
        <v>151</v>
      </c>
      <c r="BF425" s="33"/>
      <c r="BG425" s="33"/>
      <c r="BH425" s="33"/>
      <c r="BI425" s="33"/>
      <c r="BJ425" s="33"/>
      <c r="BK425" s="33"/>
      <c r="BL425" s="33"/>
      <c r="BM425" s="33"/>
      <c r="BN425" s="33"/>
      <c r="BO425" s="33"/>
      <c r="BP425" s="33"/>
      <c r="BQ425" s="33"/>
      <c r="BR425" s="33"/>
      <c r="BS425" s="33"/>
      <c r="BT425" s="33"/>
      <c r="BU425" s="33"/>
      <c r="BV425" s="33"/>
      <c r="BW425" s="33"/>
      <c r="BX425" s="33"/>
    </row>
    <row r="426" spans="1:76" x14ac:dyDescent="0.35">
      <c r="A426" s="43"/>
      <c r="B426" s="40"/>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69" t="s">
        <v>151</v>
      </c>
      <c r="BF426" s="33"/>
      <c r="BG426" s="33"/>
      <c r="BH426" s="33"/>
      <c r="BI426" s="33"/>
      <c r="BJ426" s="33"/>
      <c r="BK426" s="33"/>
      <c r="BL426" s="33"/>
      <c r="BM426" s="33"/>
      <c r="BN426" s="33"/>
      <c r="BO426" s="33"/>
      <c r="BP426" s="33"/>
      <c r="BQ426" s="33"/>
      <c r="BR426" s="33"/>
      <c r="BS426" s="33"/>
      <c r="BT426" s="33"/>
      <c r="BU426" s="33"/>
      <c r="BV426" s="33"/>
      <c r="BW426" s="33"/>
      <c r="BX426" s="33"/>
    </row>
    <row r="427" spans="1:76" x14ac:dyDescent="0.35">
      <c r="A427" s="43"/>
      <c r="B427" s="40"/>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69" t="s">
        <v>151</v>
      </c>
      <c r="BF427" s="33"/>
      <c r="BG427" s="33"/>
      <c r="BH427" s="33"/>
      <c r="BI427" s="33"/>
      <c r="BJ427" s="33"/>
      <c r="BK427" s="33"/>
      <c r="BL427" s="33"/>
      <c r="BM427" s="33"/>
      <c r="BN427" s="33"/>
      <c r="BO427" s="33"/>
      <c r="BP427" s="33"/>
      <c r="BQ427" s="33"/>
      <c r="BR427" s="33"/>
      <c r="BS427" s="33"/>
      <c r="BT427" s="33"/>
      <c r="BU427" s="33"/>
      <c r="BV427" s="33"/>
      <c r="BW427" s="33"/>
      <c r="BX427" s="33"/>
    </row>
    <row r="428" spans="1:76" x14ac:dyDescent="0.35">
      <c r="A428" s="43"/>
      <c r="B428" s="40"/>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69" t="s">
        <v>151</v>
      </c>
      <c r="BF428" s="33"/>
      <c r="BG428" s="33"/>
      <c r="BH428" s="33"/>
      <c r="BI428" s="33"/>
      <c r="BJ428" s="33"/>
      <c r="BK428" s="33"/>
      <c r="BL428" s="33"/>
      <c r="BM428" s="33"/>
      <c r="BN428" s="33"/>
      <c r="BO428" s="33"/>
      <c r="BP428" s="33"/>
      <c r="BQ428" s="33"/>
      <c r="BR428" s="33"/>
      <c r="BS428" s="33"/>
      <c r="BT428" s="33"/>
      <c r="BU428" s="33"/>
      <c r="BV428" s="33"/>
      <c r="BW428" s="33"/>
      <c r="BX428" s="33"/>
    </row>
    <row r="429" spans="1:76" x14ac:dyDescent="0.35">
      <c r="A429" s="43"/>
      <c r="B429" s="40"/>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69" t="s">
        <v>151</v>
      </c>
      <c r="BF429" s="33"/>
      <c r="BG429" s="33"/>
      <c r="BH429" s="33"/>
      <c r="BI429" s="33"/>
      <c r="BJ429" s="33"/>
      <c r="BK429" s="33"/>
      <c r="BL429" s="33"/>
      <c r="BM429" s="33"/>
      <c r="BN429" s="33"/>
      <c r="BO429" s="33"/>
      <c r="BP429" s="33"/>
      <c r="BQ429" s="33"/>
      <c r="BR429" s="33"/>
      <c r="BS429" s="33"/>
      <c r="BT429" s="33"/>
      <c r="BU429" s="33"/>
      <c r="BV429" s="33"/>
      <c r="BW429" s="33"/>
      <c r="BX429" s="33"/>
    </row>
    <row r="430" spans="1:76" x14ac:dyDescent="0.35">
      <c r="A430" s="43"/>
      <c r="B430" s="40"/>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69" t="s">
        <v>151</v>
      </c>
      <c r="BF430" s="33"/>
      <c r="BG430" s="33"/>
      <c r="BH430" s="33"/>
      <c r="BI430" s="33"/>
      <c r="BJ430" s="33"/>
      <c r="BK430" s="33"/>
      <c r="BL430" s="33"/>
      <c r="BM430" s="33"/>
      <c r="BN430" s="33"/>
      <c r="BO430" s="33"/>
      <c r="BP430" s="33"/>
      <c r="BQ430" s="33"/>
      <c r="BR430" s="33"/>
      <c r="BS430" s="33"/>
      <c r="BT430" s="33"/>
      <c r="BU430" s="33"/>
      <c r="BV430" s="33"/>
      <c r="BW430" s="33"/>
      <c r="BX430" s="33"/>
    </row>
    <row r="431" spans="1:76" x14ac:dyDescent="0.35">
      <c r="A431" s="43"/>
      <c r="B431" s="40"/>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69" t="s">
        <v>151</v>
      </c>
      <c r="BF431" s="33"/>
      <c r="BG431" s="33"/>
      <c r="BH431" s="33"/>
      <c r="BI431" s="33"/>
      <c r="BJ431" s="33"/>
      <c r="BK431" s="33"/>
      <c r="BL431" s="33"/>
      <c r="BM431" s="33"/>
      <c r="BN431" s="33"/>
      <c r="BO431" s="33"/>
      <c r="BP431" s="33"/>
      <c r="BQ431" s="33"/>
      <c r="BR431" s="33"/>
      <c r="BS431" s="33"/>
      <c r="BT431" s="33"/>
      <c r="BU431" s="33"/>
      <c r="BV431" s="33"/>
      <c r="BW431" s="33"/>
      <c r="BX431" s="33"/>
    </row>
    <row r="432" spans="1:76" x14ac:dyDescent="0.35">
      <c r="A432" s="43"/>
      <c r="B432" s="40"/>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69" t="s">
        <v>151</v>
      </c>
      <c r="BF432" s="33"/>
      <c r="BG432" s="33"/>
      <c r="BH432" s="33"/>
      <c r="BI432" s="33"/>
      <c r="BJ432" s="33"/>
      <c r="BK432" s="33"/>
      <c r="BL432" s="33"/>
      <c r="BM432" s="33"/>
      <c r="BN432" s="33"/>
      <c r="BO432" s="33"/>
      <c r="BP432" s="33"/>
      <c r="BQ432" s="33"/>
      <c r="BR432" s="33"/>
      <c r="BS432" s="33"/>
      <c r="BT432" s="33"/>
      <c r="BU432" s="33"/>
      <c r="BV432" s="33"/>
      <c r="BW432" s="33"/>
      <c r="BX432" s="33"/>
    </row>
    <row r="433" spans="1:76" x14ac:dyDescent="0.35">
      <c r="A433" s="43"/>
      <c r="B433" s="40"/>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69" t="s">
        <v>151</v>
      </c>
      <c r="BF433" s="33"/>
      <c r="BG433" s="33"/>
      <c r="BH433" s="33"/>
      <c r="BI433" s="33"/>
      <c r="BJ433" s="33"/>
      <c r="BK433" s="33"/>
      <c r="BL433" s="33"/>
      <c r="BM433" s="33"/>
      <c r="BN433" s="33"/>
      <c r="BO433" s="33"/>
      <c r="BP433" s="33"/>
      <c r="BQ433" s="33"/>
      <c r="BR433" s="33"/>
      <c r="BS433" s="33"/>
      <c r="BT433" s="33"/>
      <c r="BU433" s="33"/>
      <c r="BV433" s="33"/>
      <c r="BW433" s="33"/>
      <c r="BX433" s="33"/>
    </row>
    <row r="434" spans="1:76" x14ac:dyDescent="0.35">
      <c r="A434" s="43"/>
      <c r="B434" s="40"/>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69" t="s">
        <v>151</v>
      </c>
      <c r="BF434" s="33"/>
      <c r="BG434" s="33"/>
      <c r="BH434" s="33"/>
      <c r="BI434" s="33"/>
      <c r="BJ434" s="33"/>
      <c r="BK434" s="33"/>
      <c r="BL434" s="33"/>
      <c r="BM434" s="33"/>
      <c r="BN434" s="33"/>
      <c r="BO434" s="33"/>
      <c r="BP434" s="33"/>
      <c r="BQ434" s="33"/>
      <c r="BR434" s="33"/>
      <c r="BS434" s="33"/>
      <c r="BT434" s="33"/>
      <c r="BU434" s="33"/>
      <c r="BV434" s="33"/>
      <c r="BW434" s="33"/>
      <c r="BX434" s="33"/>
    </row>
    <row r="435" spans="1:76" x14ac:dyDescent="0.35">
      <c r="A435" s="43"/>
      <c r="B435" s="40"/>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69" t="s">
        <v>151</v>
      </c>
      <c r="BF435" s="33"/>
      <c r="BG435" s="33"/>
      <c r="BH435" s="33"/>
      <c r="BI435" s="33"/>
      <c r="BJ435" s="33"/>
      <c r="BK435" s="33"/>
      <c r="BL435" s="33"/>
      <c r="BM435" s="33"/>
      <c r="BN435" s="33"/>
      <c r="BO435" s="33"/>
      <c r="BP435" s="33"/>
      <c r="BQ435" s="33"/>
      <c r="BR435" s="33"/>
      <c r="BS435" s="33"/>
      <c r="BT435" s="33"/>
      <c r="BU435" s="33"/>
      <c r="BV435" s="33"/>
      <c r="BW435" s="33"/>
      <c r="BX435" s="33"/>
    </row>
    <row r="436" spans="1:76" x14ac:dyDescent="0.35">
      <c r="A436" s="43"/>
      <c r="B436" s="40"/>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69" t="s">
        <v>151</v>
      </c>
      <c r="BF436" s="33"/>
      <c r="BG436" s="33"/>
      <c r="BH436" s="33"/>
      <c r="BI436" s="33"/>
      <c r="BJ436" s="33"/>
      <c r="BK436" s="33"/>
      <c r="BL436" s="33"/>
      <c r="BM436" s="33"/>
      <c r="BN436" s="33"/>
      <c r="BO436" s="33"/>
      <c r="BP436" s="33"/>
      <c r="BQ436" s="33"/>
      <c r="BR436" s="33"/>
      <c r="BS436" s="33"/>
      <c r="BT436" s="33"/>
      <c r="BU436" s="33"/>
      <c r="BV436" s="33"/>
      <c r="BW436" s="33"/>
      <c r="BX436" s="33"/>
    </row>
    <row r="437" spans="1:76" x14ac:dyDescent="0.35">
      <c r="A437" s="43"/>
      <c r="B437" s="40"/>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69" t="s">
        <v>151</v>
      </c>
      <c r="BF437" s="33"/>
      <c r="BG437" s="33"/>
      <c r="BH437" s="33"/>
      <c r="BI437" s="33"/>
      <c r="BJ437" s="33"/>
      <c r="BK437" s="33"/>
      <c r="BL437" s="33"/>
      <c r="BM437" s="33"/>
      <c r="BN437" s="33"/>
      <c r="BO437" s="33"/>
      <c r="BP437" s="33"/>
      <c r="BQ437" s="33"/>
      <c r="BR437" s="33"/>
      <c r="BS437" s="33"/>
      <c r="BT437" s="33"/>
      <c r="BU437" s="33"/>
      <c r="BV437" s="33"/>
      <c r="BW437" s="33"/>
      <c r="BX437" s="33"/>
    </row>
    <row r="438" spans="1:76" x14ac:dyDescent="0.35">
      <c r="A438" s="43"/>
      <c r="B438" s="40"/>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69" t="s">
        <v>151</v>
      </c>
      <c r="BF438" s="33"/>
      <c r="BG438" s="33"/>
      <c r="BH438" s="33"/>
      <c r="BI438" s="33"/>
      <c r="BJ438" s="33"/>
      <c r="BK438" s="33"/>
      <c r="BL438" s="33"/>
      <c r="BM438" s="33"/>
      <c r="BN438" s="33"/>
      <c r="BO438" s="33"/>
      <c r="BP438" s="33"/>
      <c r="BQ438" s="33"/>
      <c r="BR438" s="33"/>
      <c r="BS438" s="33"/>
      <c r="BT438" s="33"/>
      <c r="BU438" s="33"/>
      <c r="BV438" s="33"/>
      <c r="BW438" s="33"/>
      <c r="BX438" s="33"/>
    </row>
    <row r="439" spans="1:76" x14ac:dyDescent="0.35">
      <c r="A439" s="43"/>
      <c r="B439" s="40"/>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69" t="s">
        <v>151</v>
      </c>
      <c r="BF439" s="33"/>
      <c r="BG439" s="33"/>
      <c r="BH439" s="33"/>
      <c r="BI439" s="33"/>
      <c r="BJ439" s="33"/>
      <c r="BK439" s="33"/>
      <c r="BL439" s="33"/>
      <c r="BM439" s="33"/>
      <c r="BN439" s="33"/>
      <c r="BO439" s="33"/>
      <c r="BP439" s="33"/>
      <c r="BQ439" s="33"/>
      <c r="BR439" s="33"/>
      <c r="BS439" s="33"/>
      <c r="BT439" s="33"/>
      <c r="BU439" s="33"/>
      <c r="BV439" s="33"/>
      <c r="BW439" s="33"/>
      <c r="BX439" s="33"/>
    </row>
    <row r="440" spans="1:76" x14ac:dyDescent="0.35">
      <c r="A440" s="43"/>
      <c r="B440" s="40"/>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69" t="s">
        <v>151</v>
      </c>
      <c r="BF440" s="33"/>
      <c r="BG440" s="33"/>
      <c r="BH440" s="33"/>
      <c r="BI440" s="33"/>
      <c r="BJ440" s="33"/>
      <c r="BK440" s="33"/>
      <c r="BL440" s="33"/>
      <c r="BM440" s="33"/>
      <c r="BN440" s="33"/>
      <c r="BO440" s="33"/>
      <c r="BP440" s="33"/>
      <c r="BQ440" s="33"/>
      <c r="BR440" s="33"/>
      <c r="BS440" s="33"/>
      <c r="BT440" s="33"/>
      <c r="BU440" s="33"/>
      <c r="BV440" s="33"/>
      <c r="BW440" s="33"/>
      <c r="BX440" s="33"/>
    </row>
    <row r="441" spans="1:76" x14ac:dyDescent="0.35">
      <c r="A441" s="43"/>
      <c r="B441" s="40"/>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69" t="s">
        <v>151</v>
      </c>
      <c r="BF441" s="33"/>
      <c r="BG441" s="33"/>
      <c r="BH441" s="33"/>
      <c r="BI441" s="33"/>
      <c r="BJ441" s="33"/>
      <c r="BK441" s="33"/>
      <c r="BL441" s="33"/>
      <c r="BM441" s="33"/>
      <c r="BN441" s="33"/>
      <c r="BO441" s="33"/>
      <c r="BP441" s="33"/>
      <c r="BQ441" s="33"/>
      <c r="BR441" s="33"/>
      <c r="BS441" s="33"/>
      <c r="BT441" s="33"/>
      <c r="BU441" s="33"/>
      <c r="BV441" s="33"/>
      <c r="BW441" s="33"/>
      <c r="BX441" s="33"/>
    </row>
    <row r="442" spans="1:76" x14ac:dyDescent="0.35">
      <c r="A442" s="43"/>
      <c r="B442" s="40"/>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69" t="s">
        <v>151</v>
      </c>
      <c r="BF442" s="33"/>
      <c r="BG442" s="33"/>
      <c r="BH442" s="33"/>
      <c r="BI442" s="33"/>
      <c r="BJ442" s="33"/>
      <c r="BK442" s="33"/>
      <c r="BL442" s="33"/>
      <c r="BM442" s="33"/>
      <c r="BN442" s="33"/>
      <c r="BO442" s="33"/>
      <c r="BP442" s="33"/>
      <c r="BQ442" s="33"/>
      <c r="BR442" s="33"/>
      <c r="BS442" s="33"/>
      <c r="BT442" s="33"/>
      <c r="BU442" s="33"/>
      <c r="BV442" s="33"/>
      <c r="BW442" s="33"/>
      <c r="BX442" s="33"/>
    </row>
    <row r="443" spans="1:76" x14ac:dyDescent="0.35">
      <c r="A443" s="43"/>
      <c r="B443" s="40"/>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69" t="s">
        <v>151</v>
      </c>
      <c r="BF443" s="33"/>
      <c r="BG443" s="33"/>
      <c r="BH443" s="33"/>
      <c r="BI443" s="33"/>
      <c r="BJ443" s="33"/>
      <c r="BK443" s="33"/>
      <c r="BL443" s="33"/>
      <c r="BM443" s="33"/>
      <c r="BN443" s="33"/>
      <c r="BO443" s="33"/>
      <c r="BP443" s="33"/>
      <c r="BQ443" s="33"/>
      <c r="BR443" s="33"/>
      <c r="BS443" s="33"/>
      <c r="BT443" s="33"/>
      <c r="BU443" s="33"/>
      <c r="BV443" s="33"/>
      <c r="BW443" s="33"/>
      <c r="BX443" s="33"/>
    </row>
    <row r="444" spans="1:76" x14ac:dyDescent="0.35">
      <c r="A444" s="43"/>
      <c r="B444" s="40"/>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69" t="s">
        <v>151</v>
      </c>
      <c r="BF444" s="33"/>
      <c r="BG444" s="33"/>
      <c r="BH444" s="33"/>
      <c r="BI444" s="33"/>
      <c r="BJ444" s="33"/>
      <c r="BK444" s="33"/>
      <c r="BL444" s="33"/>
      <c r="BM444" s="33"/>
      <c r="BN444" s="33"/>
      <c r="BO444" s="33"/>
      <c r="BP444" s="33"/>
      <c r="BQ444" s="33"/>
      <c r="BR444" s="33"/>
      <c r="BS444" s="33"/>
      <c r="BT444" s="33"/>
      <c r="BU444" s="33"/>
      <c r="BV444" s="33"/>
      <c r="BW444" s="33"/>
      <c r="BX444" s="33"/>
    </row>
    <row r="445" spans="1:76" x14ac:dyDescent="0.35">
      <c r="A445" s="43"/>
      <c r="B445" s="40"/>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69" t="s">
        <v>151</v>
      </c>
      <c r="BF445" s="33"/>
      <c r="BG445" s="33"/>
      <c r="BH445" s="33"/>
      <c r="BI445" s="33"/>
      <c r="BJ445" s="33"/>
      <c r="BK445" s="33"/>
      <c r="BL445" s="33"/>
      <c r="BM445" s="33"/>
      <c r="BN445" s="33"/>
      <c r="BO445" s="33"/>
      <c r="BP445" s="33"/>
      <c r="BQ445" s="33"/>
      <c r="BR445" s="33"/>
      <c r="BS445" s="33"/>
      <c r="BT445" s="33"/>
      <c r="BU445" s="33"/>
      <c r="BV445" s="33"/>
      <c r="BW445" s="33"/>
      <c r="BX445" s="33"/>
    </row>
    <row r="446" spans="1:76" x14ac:dyDescent="0.35">
      <c r="A446" s="43"/>
      <c r="B446" s="40"/>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69" t="s">
        <v>151</v>
      </c>
      <c r="BF446" s="33"/>
      <c r="BG446" s="33"/>
      <c r="BH446" s="33"/>
      <c r="BI446" s="33"/>
      <c r="BJ446" s="33"/>
      <c r="BK446" s="33"/>
      <c r="BL446" s="33"/>
      <c r="BM446" s="33"/>
      <c r="BN446" s="33"/>
      <c r="BO446" s="33"/>
      <c r="BP446" s="33"/>
      <c r="BQ446" s="33"/>
      <c r="BR446" s="33"/>
      <c r="BS446" s="33"/>
      <c r="BT446" s="33"/>
      <c r="BU446" s="33"/>
      <c r="BV446" s="33"/>
      <c r="BW446" s="33"/>
      <c r="BX446" s="33"/>
    </row>
    <row r="447" spans="1:76" x14ac:dyDescent="0.35">
      <c r="A447" s="43"/>
      <c r="B447" s="40"/>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69" t="s">
        <v>151</v>
      </c>
      <c r="BF447" s="33"/>
      <c r="BG447" s="33"/>
      <c r="BH447" s="33"/>
      <c r="BI447" s="33"/>
      <c r="BJ447" s="33"/>
      <c r="BK447" s="33"/>
      <c r="BL447" s="33"/>
      <c r="BM447" s="33"/>
      <c r="BN447" s="33"/>
      <c r="BO447" s="33"/>
      <c r="BP447" s="33"/>
      <c r="BQ447" s="33"/>
      <c r="BR447" s="33"/>
      <c r="BS447" s="33"/>
      <c r="BT447" s="33"/>
      <c r="BU447" s="33"/>
      <c r="BV447" s="33"/>
      <c r="BW447" s="33"/>
      <c r="BX447" s="33"/>
    </row>
    <row r="448" spans="1:76" x14ac:dyDescent="0.35">
      <c r="A448" s="43"/>
      <c r="B448" s="40"/>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69" t="s">
        <v>151</v>
      </c>
      <c r="BF448" s="33"/>
      <c r="BG448" s="33"/>
      <c r="BH448" s="33"/>
      <c r="BI448" s="33"/>
      <c r="BJ448" s="33"/>
      <c r="BK448" s="33"/>
      <c r="BL448" s="33"/>
      <c r="BM448" s="33"/>
      <c r="BN448" s="33"/>
      <c r="BO448" s="33"/>
      <c r="BP448" s="33"/>
      <c r="BQ448" s="33"/>
      <c r="BR448" s="33"/>
      <c r="BS448" s="33"/>
      <c r="BT448" s="33"/>
      <c r="BU448" s="33"/>
      <c r="BV448" s="33"/>
      <c r="BW448" s="33"/>
      <c r="BX448" s="33"/>
    </row>
    <row r="449" spans="1:76" x14ac:dyDescent="0.35">
      <c r="A449" s="43"/>
      <c r="B449" s="40"/>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69" t="s">
        <v>151</v>
      </c>
      <c r="BF449" s="33"/>
      <c r="BG449" s="33"/>
      <c r="BH449" s="33"/>
      <c r="BI449" s="33"/>
      <c r="BJ449" s="33"/>
      <c r="BK449" s="33"/>
      <c r="BL449" s="33"/>
      <c r="BM449" s="33"/>
      <c r="BN449" s="33"/>
      <c r="BO449" s="33"/>
      <c r="BP449" s="33"/>
      <c r="BQ449" s="33"/>
      <c r="BR449" s="33"/>
      <c r="BS449" s="33"/>
      <c r="BT449" s="33"/>
      <c r="BU449" s="33"/>
      <c r="BV449" s="33"/>
      <c r="BW449" s="33"/>
      <c r="BX449" s="33"/>
    </row>
    <row r="450" spans="1:76" x14ac:dyDescent="0.35">
      <c r="A450" s="43"/>
      <c r="B450" s="40"/>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69" t="s">
        <v>151</v>
      </c>
      <c r="BF450" s="33"/>
      <c r="BG450" s="33"/>
      <c r="BH450" s="33"/>
      <c r="BI450" s="33"/>
      <c r="BJ450" s="33"/>
      <c r="BK450" s="33"/>
      <c r="BL450" s="33"/>
      <c r="BM450" s="33"/>
      <c r="BN450" s="33"/>
      <c r="BO450" s="33"/>
      <c r="BP450" s="33"/>
      <c r="BQ450" s="33"/>
      <c r="BR450" s="33"/>
      <c r="BS450" s="33"/>
      <c r="BT450" s="33"/>
      <c r="BU450" s="33"/>
      <c r="BV450" s="33"/>
      <c r="BW450" s="33"/>
      <c r="BX450" s="33"/>
    </row>
    <row r="451" spans="1:76" x14ac:dyDescent="0.35">
      <c r="A451" s="43"/>
      <c r="B451" s="40"/>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69" t="s">
        <v>151</v>
      </c>
      <c r="BF451" s="33"/>
      <c r="BG451" s="33"/>
      <c r="BH451" s="33"/>
      <c r="BI451" s="33"/>
      <c r="BJ451" s="33"/>
      <c r="BK451" s="33"/>
      <c r="BL451" s="33"/>
      <c r="BM451" s="33"/>
      <c r="BN451" s="33"/>
      <c r="BO451" s="33"/>
      <c r="BP451" s="33"/>
      <c r="BQ451" s="33"/>
      <c r="BR451" s="33"/>
      <c r="BS451" s="33"/>
      <c r="BT451" s="33"/>
      <c r="BU451" s="33"/>
      <c r="BV451" s="33"/>
      <c r="BW451" s="33"/>
      <c r="BX451" s="33"/>
    </row>
    <row r="452" spans="1:76" x14ac:dyDescent="0.35">
      <c r="A452" s="43"/>
      <c r="B452" s="40"/>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69" t="s">
        <v>151</v>
      </c>
      <c r="BF452" s="33"/>
      <c r="BG452" s="33"/>
      <c r="BH452" s="33"/>
      <c r="BI452" s="33"/>
      <c r="BJ452" s="33"/>
      <c r="BK452" s="33"/>
      <c r="BL452" s="33"/>
      <c r="BM452" s="33"/>
      <c r="BN452" s="33"/>
      <c r="BO452" s="33"/>
      <c r="BP452" s="33"/>
      <c r="BQ452" s="33"/>
      <c r="BR452" s="33"/>
      <c r="BS452" s="33"/>
      <c r="BT452" s="33"/>
      <c r="BU452" s="33"/>
      <c r="BV452" s="33"/>
      <c r="BW452" s="33"/>
      <c r="BX452" s="33"/>
    </row>
    <row r="453" spans="1:76" x14ac:dyDescent="0.35">
      <c r="A453" s="43"/>
      <c r="B453" s="40"/>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69" t="s">
        <v>151</v>
      </c>
      <c r="BF453" s="33"/>
      <c r="BG453" s="33"/>
      <c r="BH453" s="33"/>
      <c r="BI453" s="33"/>
      <c r="BJ453" s="33"/>
      <c r="BK453" s="33"/>
      <c r="BL453" s="33"/>
      <c r="BM453" s="33"/>
      <c r="BN453" s="33"/>
      <c r="BO453" s="33"/>
      <c r="BP453" s="33"/>
      <c r="BQ453" s="33"/>
      <c r="BR453" s="33"/>
      <c r="BS453" s="33"/>
      <c r="BT453" s="33"/>
      <c r="BU453" s="33"/>
      <c r="BV453" s="33"/>
      <c r="BW453" s="33"/>
      <c r="BX453" s="33"/>
    </row>
    <row r="454" spans="1:76" x14ac:dyDescent="0.35">
      <c r="A454" s="43"/>
      <c r="B454" s="40"/>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69" t="s">
        <v>151</v>
      </c>
      <c r="BF454" s="33"/>
      <c r="BG454" s="33"/>
      <c r="BH454" s="33"/>
      <c r="BI454" s="33"/>
      <c r="BJ454" s="33"/>
      <c r="BK454" s="33"/>
      <c r="BL454" s="33"/>
      <c r="BM454" s="33"/>
      <c r="BN454" s="33"/>
      <c r="BO454" s="33"/>
      <c r="BP454" s="33"/>
      <c r="BQ454" s="33"/>
      <c r="BR454" s="33"/>
      <c r="BS454" s="33"/>
      <c r="BT454" s="33"/>
      <c r="BU454" s="33"/>
      <c r="BV454" s="33"/>
      <c r="BW454" s="33"/>
      <c r="BX454" s="33"/>
    </row>
    <row r="455" spans="1:76" x14ac:dyDescent="0.35">
      <c r="A455" s="43"/>
      <c r="B455" s="40"/>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69" t="s">
        <v>151</v>
      </c>
      <c r="BF455" s="33"/>
      <c r="BG455" s="33"/>
      <c r="BH455" s="33"/>
      <c r="BI455" s="33"/>
      <c r="BJ455" s="33"/>
      <c r="BK455" s="33"/>
      <c r="BL455" s="33"/>
      <c r="BM455" s="33"/>
      <c r="BN455" s="33"/>
      <c r="BO455" s="33"/>
      <c r="BP455" s="33"/>
      <c r="BQ455" s="33"/>
      <c r="BR455" s="33"/>
      <c r="BS455" s="33"/>
      <c r="BT455" s="33"/>
      <c r="BU455" s="33"/>
      <c r="BV455" s="33"/>
      <c r="BW455" s="33"/>
      <c r="BX455" s="33"/>
    </row>
    <row r="456" spans="1:76" x14ac:dyDescent="0.35">
      <c r="A456" s="43"/>
      <c r="B456" s="40"/>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69" t="s">
        <v>151</v>
      </c>
      <c r="BF456" s="33"/>
      <c r="BG456" s="33"/>
      <c r="BH456" s="33"/>
      <c r="BI456" s="33"/>
      <c r="BJ456" s="33"/>
      <c r="BK456" s="33"/>
      <c r="BL456" s="33"/>
      <c r="BM456" s="33"/>
      <c r="BN456" s="33"/>
      <c r="BO456" s="33"/>
      <c r="BP456" s="33"/>
      <c r="BQ456" s="33"/>
      <c r="BR456" s="33"/>
      <c r="BS456" s="33"/>
      <c r="BT456" s="33"/>
      <c r="BU456" s="33"/>
      <c r="BV456" s="33"/>
      <c r="BW456" s="33"/>
      <c r="BX456" s="33"/>
    </row>
    <row r="457" spans="1:76" x14ac:dyDescent="0.35">
      <c r="A457" s="43"/>
      <c r="B457" s="40"/>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69" t="s">
        <v>151</v>
      </c>
      <c r="BF457" s="33"/>
      <c r="BG457" s="33"/>
      <c r="BH457" s="33"/>
      <c r="BI457" s="33"/>
      <c r="BJ457" s="33"/>
      <c r="BK457" s="33"/>
      <c r="BL457" s="33"/>
      <c r="BM457" s="33"/>
      <c r="BN457" s="33"/>
      <c r="BO457" s="33"/>
      <c r="BP457" s="33"/>
      <c r="BQ457" s="33"/>
      <c r="BR457" s="33"/>
      <c r="BS457" s="33"/>
      <c r="BT457" s="33"/>
      <c r="BU457" s="33"/>
      <c r="BV457" s="33"/>
      <c r="BW457" s="33"/>
      <c r="BX457" s="33"/>
    </row>
    <row r="458" spans="1:76" x14ac:dyDescent="0.35">
      <c r="A458" s="43"/>
      <c r="B458" s="40"/>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69" t="s">
        <v>151</v>
      </c>
      <c r="BF458" s="33"/>
      <c r="BG458" s="33"/>
      <c r="BH458" s="33"/>
      <c r="BI458" s="33"/>
      <c r="BJ458" s="33"/>
      <c r="BK458" s="33"/>
      <c r="BL458" s="33"/>
      <c r="BM458" s="33"/>
      <c r="BN458" s="33"/>
      <c r="BO458" s="33"/>
      <c r="BP458" s="33"/>
      <c r="BQ458" s="33"/>
      <c r="BR458" s="33"/>
      <c r="BS458" s="33"/>
      <c r="BT458" s="33"/>
      <c r="BU458" s="33"/>
      <c r="BV458" s="33"/>
      <c r="BW458" s="33"/>
      <c r="BX458" s="33"/>
    </row>
    <row r="459" spans="1:76" x14ac:dyDescent="0.35">
      <c r="A459" s="43"/>
      <c r="B459" s="40"/>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69" t="s">
        <v>151</v>
      </c>
      <c r="BF459" s="33"/>
      <c r="BG459" s="33"/>
      <c r="BH459" s="33"/>
      <c r="BI459" s="33"/>
      <c r="BJ459" s="33"/>
      <c r="BK459" s="33"/>
      <c r="BL459" s="33"/>
      <c r="BM459" s="33"/>
      <c r="BN459" s="33"/>
      <c r="BO459" s="33"/>
      <c r="BP459" s="33"/>
      <c r="BQ459" s="33"/>
      <c r="BR459" s="33"/>
      <c r="BS459" s="33"/>
      <c r="BT459" s="33"/>
      <c r="BU459" s="33"/>
      <c r="BV459" s="33"/>
      <c r="BW459" s="33"/>
      <c r="BX459" s="33"/>
    </row>
    <row r="460" spans="1:76" x14ac:dyDescent="0.35">
      <c r="A460" s="43"/>
      <c r="B460" s="40"/>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69" t="s">
        <v>151</v>
      </c>
      <c r="BF460" s="33"/>
      <c r="BG460" s="33"/>
      <c r="BH460" s="33"/>
      <c r="BI460" s="33"/>
      <c r="BJ460" s="33"/>
      <c r="BK460" s="33"/>
      <c r="BL460" s="33"/>
      <c r="BM460" s="33"/>
      <c r="BN460" s="33"/>
      <c r="BO460" s="33"/>
      <c r="BP460" s="33"/>
      <c r="BQ460" s="33"/>
      <c r="BR460" s="33"/>
      <c r="BS460" s="33"/>
      <c r="BT460" s="33"/>
      <c r="BU460" s="33"/>
      <c r="BV460" s="33"/>
      <c r="BW460" s="33"/>
      <c r="BX460" s="33"/>
    </row>
    <row r="461" spans="1:76" x14ac:dyDescent="0.35">
      <c r="A461" s="43"/>
      <c r="B461" s="40"/>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69" t="s">
        <v>151</v>
      </c>
      <c r="BF461" s="33"/>
      <c r="BG461" s="33"/>
      <c r="BH461" s="33"/>
      <c r="BI461" s="33"/>
      <c r="BJ461" s="33"/>
      <c r="BK461" s="33"/>
      <c r="BL461" s="33"/>
      <c r="BM461" s="33"/>
      <c r="BN461" s="33"/>
      <c r="BO461" s="33"/>
      <c r="BP461" s="33"/>
      <c r="BQ461" s="33"/>
      <c r="BR461" s="33"/>
      <c r="BS461" s="33"/>
      <c r="BT461" s="33"/>
      <c r="BU461" s="33"/>
      <c r="BV461" s="33"/>
      <c r="BW461" s="33"/>
      <c r="BX461" s="33"/>
    </row>
    <row r="462" spans="1:76" x14ac:dyDescent="0.35">
      <c r="A462" s="43"/>
      <c r="B462" s="40"/>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69" t="s">
        <v>151</v>
      </c>
      <c r="BF462" s="33"/>
      <c r="BG462" s="33"/>
      <c r="BH462" s="33"/>
      <c r="BI462" s="33"/>
      <c r="BJ462" s="33"/>
      <c r="BK462" s="33"/>
      <c r="BL462" s="33"/>
      <c r="BM462" s="33"/>
      <c r="BN462" s="33"/>
      <c r="BO462" s="33"/>
      <c r="BP462" s="33"/>
      <c r="BQ462" s="33"/>
      <c r="BR462" s="33"/>
      <c r="BS462" s="33"/>
      <c r="BT462" s="33"/>
      <c r="BU462" s="33"/>
      <c r="BV462" s="33"/>
      <c r="BW462" s="33"/>
      <c r="BX462" s="33"/>
    </row>
    <row r="463" spans="1:76" x14ac:dyDescent="0.35">
      <c r="A463" s="43"/>
      <c r="B463" s="40"/>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69" t="s">
        <v>151</v>
      </c>
      <c r="BF463" s="33"/>
      <c r="BG463" s="33"/>
      <c r="BH463" s="33"/>
      <c r="BI463" s="33"/>
      <c r="BJ463" s="33"/>
      <c r="BK463" s="33"/>
      <c r="BL463" s="33"/>
      <c r="BM463" s="33"/>
      <c r="BN463" s="33"/>
      <c r="BO463" s="33"/>
      <c r="BP463" s="33"/>
      <c r="BQ463" s="33"/>
      <c r="BR463" s="33"/>
      <c r="BS463" s="33"/>
      <c r="BT463" s="33"/>
      <c r="BU463" s="33"/>
      <c r="BV463" s="33"/>
      <c r="BW463" s="33"/>
      <c r="BX463" s="33"/>
    </row>
    <row r="464" spans="1:76" x14ac:dyDescent="0.35">
      <c r="A464" s="43"/>
      <c r="B464" s="40"/>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69" t="s">
        <v>151</v>
      </c>
      <c r="BF464" s="33"/>
      <c r="BG464" s="33"/>
      <c r="BH464" s="33"/>
      <c r="BI464" s="33"/>
      <c r="BJ464" s="33"/>
      <c r="BK464" s="33"/>
      <c r="BL464" s="33"/>
      <c r="BM464" s="33"/>
      <c r="BN464" s="33"/>
      <c r="BO464" s="33"/>
      <c r="BP464" s="33"/>
      <c r="BQ464" s="33"/>
      <c r="BR464" s="33"/>
      <c r="BS464" s="33"/>
      <c r="BT464" s="33"/>
      <c r="BU464" s="33"/>
      <c r="BV464" s="33"/>
      <c r="BW464" s="33"/>
      <c r="BX464" s="33"/>
    </row>
    <row r="465" spans="1:76" x14ac:dyDescent="0.35">
      <c r="A465" s="43"/>
      <c r="B465" s="40"/>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69" t="s">
        <v>151</v>
      </c>
      <c r="BF465" s="33"/>
      <c r="BG465" s="33"/>
      <c r="BH465" s="33"/>
      <c r="BI465" s="33"/>
      <c r="BJ465" s="33"/>
      <c r="BK465" s="33"/>
      <c r="BL465" s="33"/>
      <c r="BM465" s="33"/>
      <c r="BN465" s="33"/>
      <c r="BO465" s="33"/>
      <c r="BP465" s="33"/>
      <c r="BQ465" s="33"/>
      <c r="BR465" s="33"/>
      <c r="BS465" s="33"/>
      <c r="BT465" s="33"/>
      <c r="BU465" s="33"/>
      <c r="BV465" s="33"/>
      <c r="BW465" s="33"/>
      <c r="BX465" s="33"/>
    </row>
    <row r="466" spans="1:76" x14ac:dyDescent="0.35">
      <c r="A466" s="43"/>
      <c r="B466" s="40"/>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69" t="s">
        <v>151</v>
      </c>
      <c r="BF466" s="33"/>
      <c r="BG466" s="33"/>
      <c r="BH466" s="33"/>
      <c r="BI466" s="33"/>
      <c r="BJ466" s="33"/>
      <c r="BK466" s="33"/>
      <c r="BL466" s="33"/>
      <c r="BM466" s="33"/>
      <c r="BN466" s="33"/>
      <c r="BO466" s="33"/>
      <c r="BP466" s="33"/>
      <c r="BQ466" s="33"/>
      <c r="BR466" s="33"/>
      <c r="BS466" s="33"/>
      <c r="BT466" s="33"/>
      <c r="BU466" s="33"/>
      <c r="BV466" s="33"/>
      <c r="BW466" s="33"/>
      <c r="BX466" s="33"/>
    </row>
    <row r="467" spans="1:76" x14ac:dyDescent="0.35">
      <c r="A467" s="43"/>
      <c r="B467" s="40"/>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69" t="s">
        <v>151</v>
      </c>
      <c r="BF467" s="33"/>
      <c r="BG467" s="33"/>
      <c r="BH467" s="33"/>
      <c r="BI467" s="33"/>
      <c r="BJ467" s="33"/>
      <c r="BK467" s="33"/>
      <c r="BL467" s="33"/>
      <c r="BM467" s="33"/>
      <c r="BN467" s="33"/>
      <c r="BO467" s="33"/>
      <c r="BP467" s="33"/>
      <c r="BQ467" s="33"/>
      <c r="BR467" s="33"/>
      <c r="BS467" s="33"/>
      <c r="BT467" s="33"/>
      <c r="BU467" s="33"/>
      <c r="BV467" s="33"/>
      <c r="BW467" s="33"/>
      <c r="BX467" s="33"/>
    </row>
    <row r="468" spans="1:76" x14ac:dyDescent="0.35">
      <c r="A468" s="43"/>
      <c r="B468" s="40"/>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69" t="s">
        <v>151</v>
      </c>
      <c r="BF468" s="33"/>
      <c r="BG468" s="33"/>
      <c r="BH468" s="33"/>
      <c r="BI468" s="33"/>
      <c r="BJ468" s="33"/>
      <c r="BK468" s="33"/>
      <c r="BL468" s="33"/>
      <c r="BM468" s="33"/>
      <c r="BN468" s="33"/>
      <c r="BO468" s="33"/>
      <c r="BP468" s="33"/>
      <c r="BQ468" s="33"/>
      <c r="BR468" s="33"/>
      <c r="BS468" s="33"/>
      <c r="BT468" s="33"/>
      <c r="BU468" s="33"/>
      <c r="BV468" s="33"/>
      <c r="BW468" s="33"/>
      <c r="BX468" s="33"/>
    </row>
    <row r="469" spans="1:76" x14ac:dyDescent="0.35">
      <c r="A469" s="43"/>
      <c r="B469" s="40"/>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69" t="s">
        <v>151</v>
      </c>
      <c r="BF469" s="33"/>
      <c r="BG469" s="33"/>
      <c r="BH469" s="33"/>
      <c r="BI469" s="33"/>
      <c r="BJ469" s="33"/>
      <c r="BK469" s="33"/>
      <c r="BL469" s="33"/>
      <c r="BM469" s="33"/>
      <c r="BN469" s="33"/>
      <c r="BO469" s="33"/>
      <c r="BP469" s="33"/>
      <c r="BQ469" s="33"/>
      <c r="BR469" s="33"/>
      <c r="BS469" s="33"/>
      <c r="BT469" s="33"/>
      <c r="BU469" s="33"/>
      <c r="BV469" s="33"/>
      <c r="BW469" s="33"/>
      <c r="BX469" s="33"/>
    </row>
    <row r="470" spans="1:76" x14ac:dyDescent="0.35">
      <c r="A470" s="43"/>
      <c r="B470" s="40"/>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69" t="s">
        <v>151</v>
      </c>
      <c r="BF470" s="33"/>
      <c r="BG470" s="33"/>
      <c r="BH470" s="33"/>
      <c r="BI470" s="33"/>
      <c r="BJ470" s="33"/>
      <c r="BK470" s="33"/>
      <c r="BL470" s="33"/>
      <c r="BM470" s="33"/>
      <c r="BN470" s="33"/>
      <c r="BO470" s="33"/>
      <c r="BP470" s="33"/>
      <c r="BQ470" s="33"/>
      <c r="BR470" s="33"/>
      <c r="BS470" s="33"/>
      <c r="BT470" s="33"/>
      <c r="BU470" s="33"/>
      <c r="BV470" s="33"/>
      <c r="BW470" s="33"/>
      <c r="BX470" s="33"/>
    </row>
    <row r="471" spans="1:76" x14ac:dyDescent="0.35">
      <c r="A471" s="43"/>
      <c r="B471" s="40"/>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69" t="s">
        <v>151</v>
      </c>
      <c r="BF471" s="33"/>
      <c r="BG471" s="33"/>
      <c r="BH471" s="33"/>
      <c r="BI471" s="33"/>
      <c r="BJ471" s="33"/>
      <c r="BK471" s="33"/>
      <c r="BL471" s="33"/>
      <c r="BM471" s="33"/>
      <c r="BN471" s="33"/>
      <c r="BO471" s="33"/>
      <c r="BP471" s="33"/>
      <c r="BQ471" s="33"/>
      <c r="BR471" s="33"/>
      <c r="BS471" s="33"/>
      <c r="BT471" s="33"/>
      <c r="BU471" s="33"/>
      <c r="BV471" s="33"/>
      <c r="BW471" s="33"/>
      <c r="BX471" s="33"/>
    </row>
    <row r="472" spans="1:76" x14ac:dyDescent="0.35">
      <c r="A472" s="43"/>
      <c r="B472" s="40"/>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69" t="s">
        <v>151</v>
      </c>
      <c r="BF472" s="33"/>
      <c r="BG472" s="33"/>
      <c r="BH472" s="33"/>
      <c r="BI472" s="33"/>
      <c r="BJ472" s="33"/>
      <c r="BK472" s="33"/>
      <c r="BL472" s="33"/>
      <c r="BM472" s="33"/>
      <c r="BN472" s="33"/>
      <c r="BO472" s="33"/>
      <c r="BP472" s="33"/>
      <c r="BQ472" s="33"/>
      <c r="BR472" s="33"/>
      <c r="BS472" s="33"/>
      <c r="BT472" s="33"/>
      <c r="BU472" s="33"/>
      <c r="BV472" s="33"/>
      <c r="BW472" s="33"/>
      <c r="BX472" s="33"/>
    </row>
    <row r="473" spans="1:76" x14ac:dyDescent="0.35">
      <c r="A473" s="43"/>
      <c r="B473" s="40"/>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69" t="s">
        <v>151</v>
      </c>
      <c r="BF473" s="33"/>
      <c r="BG473" s="33"/>
      <c r="BH473" s="33"/>
      <c r="BI473" s="33"/>
      <c r="BJ473" s="33"/>
      <c r="BK473" s="33"/>
      <c r="BL473" s="33"/>
      <c r="BM473" s="33"/>
      <c r="BN473" s="33"/>
      <c r="BO473" s="33"/>
      <c r="BP473" s="33"/>
      <c r="BQ473" s="33"/>
      <c r="BR473" s="33"/>
      <c r="BS473" s="33"/>
      <c r="BT473" s="33"/>
      <c r="BU473" s="33"/>
      <c r="BV473" s="33"/>
      <c r="BW473" s="33"/>
      <c r="BX473" s="33"/>
    </row>
    <row r="474" spans="1:76" x14ac:dyDescent="0.35">
      <c r="A474" s="43"/>
      <c r="B474" s="40"/>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69" t="s">
        <v>151</v>
      </c>
      <c r="BF474" s="33"/>
      <c r="BG474" s="33"/>
      <c r="BH474" s="33"/>
      <c r="BI474" s="33"/>
      <c r="BJ474" s="33"/>
      <c r="BK474" s="33"/>
      <c r="BL474" s="33"/>
      <c r="BM474" s="33"/>
      <c r="BN474" s="33"/>
      <c r="BO474" s="33"/>
      <c r="BP474" s="33"/>
      <c r="BQ474" s="33"/>
      <c r="BR474" s="33"/>
      <c r="BS474" s="33"/>
      <c r="BT474" s="33"/>
      <c r="BU474" s="33"/>
      <c r="BV474" s="33"/>
      <c r="BW474" s="33"/>
      <c r="BX474" s="33"/>
    </row>
    <row r="475" spans="1:76" x14ac:dyDescent="0.35">
      <c r="A475" s="43"/>
      <c r="B475" s="40"/>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69" t="s">
        <v>151</v>
      </c>
      <c r="BF475" s="33"/>
      <c r="BG475" s="33"/>
      <c r="BH475" s="33"/>
      <c r="BI475" s="33"/>
      <c r="BJ475" s="33"/>
      <c r="BK475" s="33"/>
      <c r="BL475" s="33"/>
      <c r="BM475" s="33"/>
      <c r="BN475" s="33"/>
      <c r="BO475" s="33"/>
      <c r="BP475" s="33"/>
      <c r="BQ475" s="33"/>
      <c r="BR475" s="33"/>
      <c r="BS475" s="33"/>
      <c r="BT475" s="33"/>
      <c r="BU475" s="33"/>
      <c r="BV475" s="33"/>
      <c r="BW475" s="33"/>
      <c r="BX475" s="33"/>
    </row>
    <row r="476" spans="1:76" x14ac:dyDescent="0.35">
      <c r="A476" s="43"/>
      <c r="B476" s="40"/>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69" t="s">
        <v>151</v>
      </c>
      <c r="BF476" s="33"/>
      <c r="BG476" s="33"/>
      <c r="BH476" s="33"/>
      <c r="BI476" s="33"/>
      <c r="BJ476" s="33"/>
      <c r="BK476" s="33"/>
      <c r="BL476" s="33"/>
      <c r="BM476" s="33"/>
      <c r="BN476" s="33"/>
      <c r="BO476" s="33"/>
      <c r="BP476" s="33"/>
      <c r="BQ476" s="33"/>
      <c r="BR476" s="33"/>
      <c r="BS476" s="33"/>
      <c r="BT476" s="33"/>
      <c r="BU476" s="33"/>
      <c r="BV476" s="33"/>
      <c r="BW476" s="33"/>
      <c r="BX476" s="33"/>
    </row>
    <row r="477" spans="1:76" x14ac:dyDescent="0.35">
      <c r="A477" s="43"/>
      <c r="B477" s="40"/>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69" t="s">
        <v>151</v>
      </c>
      <c r="BF477" s="33"/>
      <c r="BG477" s="33"/>
      <c r="BH477" s="33"/>
      <c r="BI477" s="33"/>
      <c r="BJ477" s="33"/>
      <c r="BK477" s="33"/>
      <c r="BL477" s="33"/>
      <c r="BM477" s="33"/>
      <c r="BN477" s="33"/>
      <c r="BO477" s="33"/>
      <c r="BP477" s="33"/>
      <c r="BQ477" s="33"/>
      <c r="BR477" s="33"/>
      <c r="BS477" s="33"/>
      <c r="BT477" s="33"/>
      <c r="BU477" s="33"/>
      <c r="BV477" s="33"/>
      <c r="BW477" s="33"/>
      <c r="BX477" s="33"/>
    </row>
    <row r="478" spans="1:76" x14ac:dyDescent="0.35">
      <c r="A478" s="43"/>
      <c r="B478" s="40"/>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69" t="s">
        <v>151</v>
      </c>
      <c r="BF478" s="33"/>
      <c r="BG478" s="33"/>
      <c r="BH478" s="33"/>
      <c r="BI478" s="33"/>
      <c r="BJ478" s="33"/>
      <c r="BK478" s="33"/>
      <c r="BL478" s="33"/>
      <c r="BM478" s="33"/>
      <c r="BN478" s="33"/>
      <c r="BO478" s="33"/>
      <c r="BP478" s="33"/>
      <c r="BQ478" s="33"/>
      <c r="BR478" s="33"/>
      <c r="BS478" s="33"/>
      <c r="BT478" s="33"/>
      <c r="BU478" s="33"/>
      <c r="BV478" s="33"/>
      <c r="BW478" s="33"/>
      <c r="BX478" s="33"/>
    </row>
    <row r="479" spans="1:76" x14ac:dyDescent="0.35">
      <c r="A479" s="43"/>
      <c r="B479" s="40"/>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69" t="s">
        <v>151</v>
      </c>
      <c r="BF479" s="33"/>
      <c r="BG479" s="33"/>
      <c r="BH479" s="33"/>
      <c r="BI479" s="33"/>
      <c r="BJ479" s="33"/>
      <c r="BK479" s="33"/>
      <c r="BL479" s="33"/>
      <c r="BM479" s="33"/>
      <c r="BN479" s="33"/>
      <c r="BO479" s="33"/>
      <c r="BP479" s="33"/>
      <c r="BQ479" s="33"/>
      <c r="BR479" s="33"/>
      <c r="BS479" s="33"/>
      <c r="BT479" s="33"/>
      <c r="BU479" s="33"/>
      <c r="BV479" s="33"/>
      <c r="BW479" s="33"/>
      <c r="BX479" s="33"/>
    </row>
    <row r="480" spans="1:76" x14ac:dyDescent="0.35">
      <c r="A480" s="43"/>
      <c r="B480" s="40"/>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69" t="s">
        <v>151</v>
      </c>
      <c r="BF480" s="33"/>
      <c r="BG480" s="33"/>
      <c r="BH480" s="33"/>
      <c r="BI480" s="33"/>
      <c r="BJ480" s="33"/>
      <c r="BK480" s="33"/>
      <c r="BL480" s="33"/>
      <c r="BM480" s="33"/>
      <c r="BN480" s="33"/>
      <c r="BO480" s="33"/>
      <c r="BP480" s="33"/>
      <c r="BQ480" s="33"/>
      <c r="BR480" s="33"/>
      <c r="BS480" s="33"/>
      <c r="BT480" s="33"/>
      <c r="BU480" s="33"/>
      <c r="BV480" s="33"/>
      <c r="BW480" s="33"/>
      <c r="BX480" s="33"/>
    </row>
    <row r="481" spans="1:76" x14ac:dyDescent="0.35">
      <c r="A481" s="43"/>
      <c r="B481" s="40"/>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69" t="s">
        <v>151</v>
      </c>
      <c r="BF481" s="33"/>
      <c r="BG481" s="33"/>
      <c r="BH481" s="33"/>
      <c r="BI481" s="33"/>
      <c r="BJ481" s="33"/>
      <c r="BK481" s="33"/>
      <c r="BL481" s="33"/>
      <c r="BM481" s="33"/>
      <c r="BN481" s="33"/>
      <c r="BO481" s="33"/>
      <c r="BP481" s="33"/>
      <c r="BQ481" s="33"/>
      <c r="BR481" s="33"/>
      <c r="BS481" s="33"/>
      <c r="BT481" s="33"/>
      <c r="BU481" s="33"/>
      <c r="BV481" s="33"/>
      <c r="BW481" s="33"/>
      <c r="BX481" s="33"/>
    </row>
    <row r="482" spans="1:76" x14ac:dyDescent="0.35">
      <c r="A482" s="43"/>
      <c r="B482" s="40"/>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69" t="s">
        <v>151</v>
      </c>
      <c r="BF482" s="33"/>
      <c r="BG482" s="33"/>
      <c r="BH482" s="33"/>
      <c r="BI482" s="33"/>
      <c r="BJ482" s="33"/>
      <c r="BK482" s="33"/>
      <c r="BL482" s="33"/>
      <c r="BM482" s="33"/>
      <c r="BN482" s="33"/>
      <c r="BO482" s="33"/>
      <c r="BP482" s="33"/>
      <c r="BQ482" s="33"/>
      <c r="BR482" s="33"/>
      <c r="BS482" s="33"/>
      <c r="BT482" s="33"/>
      <c r="BU482" s="33"/>
      <c r="BV482" s="33"/>
      <c r="BW482" s="33"/>
      <c r="BX482" s="33"/>
    </row>
    <row r="483" spans="1:76" x14ac:dyDescent="0.35">
      <c r="A483" s="43"/>
      <c r="B483" s="40"/>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69" t="s">
        <v>151</v>
      </c>
      <c r="BF483" s="33"/>
      <c r="BG483" s="33"/>
      <c r="BH483" s="33"/>
      <c r="BI483" s="33"/>
      <c r="BJ483" s="33"/>
      <c r="BK483" s="33"/>
      <c r="BL483" s="33"/>
      <c r="BM483" s="33"/>
      <c r="BN483" s="33"/>
      <c r="BO483" s="33"/>
      <c r="BP483" s="33"/>
      <c r="BQ483" s="33"/>
      <c r="BR483" s="33"/>
      <c r="BS483" s="33"/>
      <c r="BT483" s="33"/>
      <c r="BU483" s="33"/>
      <c r="BV483" s="33"/>
      <c r="BW483" s="33"/>
      <c r="BX483" s="33"/>
    </row>
    <row r="484" spans="1:76" x14ac:dyDescent="0.35">
      <c r="A484" s="43"/>
      <c r="B484" s="40"/>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69" t="s">
        <v>151</v>
      </c>
      <c r="BF484" s="33"/>
      <c r="BG484" s="33"/>
      <c r="BH484" s="33"/>
      <c r="BI484" s="33"/>
      <c r="BJ484" s="33"/>
      <c r="BK484" s="33"/>
      <c r="BL484" s="33"/>
      <c r="BM484" s="33"/>
      <c r="BN484" s="33"/>
      <c r="BO484" s="33"/>
      <c r="BP484" s="33"/>
      <c r="BQ484" s="33"/>
      <c r="BR484" s="33"/>
      <c r="BS484" s="33"/>
      <c r="BT484" s="33"/>
      <c r="BU484" s="33"/>
      <c r="BV484" s="33"/>
      <c r="BW484" s="33"/>
      <c r="BX484" s="33"/>
    </row>
    <row r="485" spans="1:76" x14ac:dyDescent="0.35">
      <c r="A485" s="43"/>
      <c r="B485" s="40"/>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69" t="s">
        <v>151</v>
      </c>
      <c r="BF485" s="33"/>
      <c r="BG485" s="33"/>
      <c r="BH485" s="33"/>
      <c r="BI485" s="33"/>
      <c r="BJ485" s="33"/>
      <c r="BK485" s="33"/>
      <c r="BL485" s="33"/>
      <c r="BM485" s="33"/>
      <c r="BN485" s="33"/>
      <c r="BO485" s="33"/>
      <c r="BP485" s="33"/>
      <c r="BQ485" s="33"/>
      <c r="BR485" s="33"/>
      <c r="BS485" s="33"/>
      <c r="BT485" s="33"/>
      <c r="BU485" s="33"/>
      <c r="BV485" s="33"/>
      <c r="BW485" s="33"/>
      <c r="BX485" s="33"/>
    </row>
    <row r="486" spans="1:76" x14ac:dyDescent="0.35">
      <c r="A486" s="43"/>
      <c r="B486" s="40"/>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69" t="s">
        <v>151</v>
      </c>
      <c r="BF486" s="33"/>
      <c r="BG486" s="33"/>
      <c r="BH486" s="33"/>
      <c r="BI486" s="33"/>
      <c r="BJ486" s="33"/>
      <c r="BK486" s="33"/>
      <c r="BL486" s="33"/>
      <c r="BM486" s="33"/>
      <c r="BN486" s="33"/>
      <c r="BO486" s="33"/>
      <c r="BP486" s="33"/>
      <c r="BQ486" s="33"/>
      <c r="BR486" s="33"/>
      <c r="BS486" s="33"/>
      <c r="BT486" s="33"/>
      <c r="BU486" s="33"/>
      <c r="BV486" s="33"/>
      <c r="BW486" s="33"/>
      <c r="BX486" s="33"/>
    </row>
    <row r="487" spans="1:76" x14ac:dyDescent="0.35">
      <c r="A487" s="43"/>
      <c r="B487" s="40"/>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69" t="s">
        <v>151</v>
      </c>
      <c r="BF487" s="33"/>
      <c r="BG487" s="33"/>
      <c r="BH487" s="33"/>
      <c r="BI487" s="33"/>
      <c r="BJ487" s="33"/>
      <c r="BK487" s="33"/>
      <c r="BL487" s="33"/>
      <c r="BM487" s="33"/>
      <c r="BN487" s="33"/>
      <c r="BO487" s="33"/>
      <c r="BP487" s="33"/>
      <c r="BQ487" s="33"/>
      <c r="BR487" s="33"/>
      <c r="BS487" s="33"/>
      <c r="BT487" s="33"/>
      <c r="BU487" s="33"/>
      <c r="BV487" s="33"/>
      <c r="BW487" s="33"/>
      <c r="BX487" s="33"/>
    </row>
    <row r="488" spans="1:76" x14ac:dyDescent="0.35">
      <c r="A488" s="43"/>
      <c r="B488" s="40"/>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69" t="s">
        <v>151</v>
      </c>
      <c r="BF488" s="33"/>
      <c r="BG488" s="33"/>
      <c r="BH488" s="33"/>
      <c r="BI488" s="33"/>
      <c r="BJ488" s="33"/>
      <c r="BK488" s="33"/>
      <c r="BL488" s="33"/>
      <c r="BM488" s="33"/>
      <c r="BN488" s="33"/>
      <c r="BO488" s="33"/>
      <c r="BP488" s="33"/>
      <c r="BQ488" s="33"/>
      <c r="BR488" s="33"/>
      <c r="BS488" s="33"/>
      <c r="BT488" s="33"/>
      <c r="BU488" s="33"/>
      <c r="BV488" s="33"/>
      <c r="BW488" s="33"/>
      <c r="BX488" s="33"/>
    </row>
    <row r="489" spans="1:76" x14ac:dyDescent="0.35">
      <c r="A489" s="43"/>
      <c r="B489" s="40"/>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69" t="s">
        <v>151</v>
      </c>
      <c r="BF489" s="33"/>
      <c r="BG489" s="33"/>
      <c r="BH489" s="33"/>
      <c r="BI489" s="33"/>
      <c r="BJ489" s="33"/>
      <c r="BK489" s="33"/>
      <c r="BL489" s="33"/>
      <c r="BM489" s="33"/>
      <c r="BN489" s="33"/>
      <c r="BO489" s="33"/>
      <c r="BP489" s="33"/>
      <c r="BQ489" s="33"/>
      <c r="BR489" s="33"/>
      <c r="BS489" s="33"/>
      <c r="BT489" s="33"/>
      <c r="BU489" s="33"/>
      <c r="BV489" s="33"/>
      <c r="BW489" s="33"/>
      <c r="BX489" s="33"/>
    </row>
    <row r="490" spans="1:76" x14ac:dyDescent="0.35">
      <c r="A490" s="43"/>
      <c r="B490" s="40"/>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69" t="s">
        <v>151</v>
      </c>
      <c r="BF490" s="33"/>
      <c r="BG490" s="33"/>
      <c r="BH490" s="33"/>
      <c r="BI490" s="33"/>
      <c r="BJ490" s="33"/>
      <c r="BK490" s="33"/>
      <c r="BL490" s="33"/>
      <c r="BM490" s="33"/>
      <c r="BN490" s="33"/>
      <c r="BO490" s="33"/>
      <c r="BP490" s="33"/>
      <c r="BQ490" s="33"/>
      <c r="BR490" s="33"/>
      <c r="BS490" s="33"/>
      <c r="BT490" s="33"/>
      <c r="BU490" s="33"/>
      <c r="BV490" s="33"/>
      <c r="BW490" s="33"/>
      <c r="BX490" s="33"/>
    </row>
    <row r="491" spans="1:76" x14ac:dyDescent="0.35">
      <c r="A491" s="43"/>
      <c r="B491" s="40"/>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69" t="s">
        <v>151</v>
      </c>
      <c r="BF491" s="33"/>
      <c r="BG491" s="33"/>
      <c r="BH491" s="33"/>
      <c r="BI491" s="33"/>
      <c r="BJ491" s="33"/>
      <c r="BK491" s="33"/>
      <c r="BL491" s="33"/>
      <c r="BM491" s="33"/>
      <c r="BN491" s="33"/>
      <c r="BO491" s="33"/>
      <c r="BP491" s="33"/>
      <c r="BQ491" s="33"/>
      <c r="BR491" s="33"/>
      <c r="BS491" s="33"/>
      <c r="BT491" s="33"/>
      <c r="BU491" s="33"/>
      <c r="BV491" s="33"/>
      <c r="BW491" s="33"/>
      <c r="BX491" s="33"/>
    </row>
    <row r="492" spans="1:76" x14ac:dyDescent="0.35">
      <c r="A492" s="43"/>
      <c r="B492" s="40"/>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69" t="s">
        <v>151</v>
      </c>
      <c r="BF492" s="33"/>
      <c r="BG492" s="33"/>
      <c r="BH492" s="33"/>
      <c r="BI492" s="33"/>
      <c r="BJ492" s="33"/>
      <c r="BK492" s="33"/>
      <c r="BL492" s="33"/>
      <c r="BM492" s="33"/>
      <c r="BN492" s="33"/>
      <c r="BO492" s="33"/>
      <c r="BP492" s="33"/>
      <c r="BQ492" s="33"/>
      <c r="BR492" s="33"/>
      <c r="BS492" s="33"/>
      <c r="BT492" s="33"/>
      <c r="BU492" s="33"/>
      <c r="BV492" s="33"/>
      <c r="BW492" s="33"/>
      <c r="BX492" s="33"/>
    </row>
    <row r="493" spans="1:76" x14ac:dyDescent="0.35">
      <c r="A493" s="43"/>
      <c r="B493" s="40"/>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69" t="s">
        <v>151</v>
      </c>
      <c r="BF493" s="33"/>
      <c r="BG493" s="33"/>
      <c r="BH493" s="33"/>
      <c r="BI493" s="33"/>
      <c r="BJ493" s="33"/>
      <c r="BK493" s="33"/>
      <c r="BL493" s="33"/>
      <c r="BM493" s="33"/>
      <c r="BN493" s="33"/>
      <c r="BO493" s="33"/>
      <c r="BP493" s="33"/>
      <c r="BQ493" s="33"/>
      <c r="BR493" s="33"/>
      <c r="BS493" s="33"/>
      <c r="BT493" s="33"/>
      <c r="BU493" s="33"/>
      <c r="BV493" s="33"/>
      <c r="BW493" s="33"/>
      <c r="BX493" s="33"/>
    </row>
    <row r="494" spans="1:76" x14ac:dyDescent="0.35">
      <c r="A494" s="43"/>
      <c r="B494" s="40"/>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69" t="s">
        <v>151</v>
      </c>
      <c r="BF494" s="33"/>
      <c r="BG494" s="33"/>
      <c r="BH494" s="33"/>
      <c r="BI494" s="33"/>
      <c r="BJ494" s="33"/>
      <c r="BK494" s="33"/>
      <c r="BL494" s="33"/>
      <c r="BM494" s="33"/>
      <c r="BN494" s="33"/>
      <c r="BO494" s="33"/>
      <c r="BP494" s="33"/>
      <c r="BQ494" s="33"/>
      <c r="BR494" s="33"/>
      <c r="BS494" s="33"/>
      <c r="BT494" s="33"/>
      <c r="BU494" s="33"/>
      <c r="BV494" s="33"/>
      <c r="BW494" s="33"/>
      <c r="BX494" s="33"/>
    </row>
    <row r="495" spans="1:76" x14ac:dyDescent="0.35">
      <c r="A495" s="43"/>
      <c r="B495" s="40"/>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69" t="s">
        <v>151</v>
      </c>
      <c r="BF495" s="33"/>
      <c r="BG495" s="33"/>
      <c r="BH495" s="33"/>
      <c r="BI495" s="33"/>
      <c r="BJ495" s="33"/>
      <c r="BK495" s="33"/>
      <c r="BL495" s="33"/>
      <c r="BM495" s="33"/>
      <c r="BN495" s="33"/>
      <c r="BO495" s="33"/>
      <c r="BP495" s="33"/>
      <c r="BQ495" s="33"/>
      <c r="BR495" s="33"/>
      <c r="BS495" s="33"/>
      <c r="BT495" s="33"/>
      <c r="BU495" s="33"/>
      <c r="BV495" s="33"/>
      <c r="BW495" s="33"/>
      <c r="BX495" s="33"/>
    </row>
    <row r="496" spans="1:76" x14ac:dyDescent="0.35">
      <c r="A496" s="43"/>
      <c r="B496" s="40"/>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69" t="s">
        <v>151</v>
      </c>
      <c r="BF496" s="33"/>
      <c r="BG496" s="33"/>
      <c r="BH496" s="33"/>
      <c r="BI496" s="33"/>
      <c r="BJ496" s="33"/>
      <c r="BK496" s="33"/>
      <c r="BL496" s="33"/>
      <c r="BM496" s="33"/>
      <c r="BN496" s="33"/>
      <c r="BO496" s="33"/>
      <c r="BP496" s="33"/>
      <c r="BQ496" s="33"/>
      <c r="BR496" s="33"/>
      <c r="BS496" s="33"/>
      <c r="BT496" s="33"/>
      <c r="BU496" s="33"/>
      <c r="BV496" s="33"/>
      <c r="BW496" s="33"/>
      <c r="BX496" s="33"/>
    </row>
    <row r="497" spans="1:76" x14ac:dyDescent="0.35">
      <c r="A497" s="43"/>
      <c r="B497" s="40"/>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69" t="s">
        <v>151</v>
      </c>
      <c r="BF497" s="33"/>
      <c r="BG497" s="33"/>
      <c r="BH497" s="33"/>
      <c r="BI497" s="33"/>
      <c r="BJ497" s="33"/>
      <c r="BK497" s="33"/>
      <c r="BL497" s="33"/>
      <c r="BM497" s="33"/>
      <c r="BN497" s="33"/>
      <c r="BO497" s="33"/>
      <c r="BP497" s="33"/>
      <c r="BQ497" s="33"/>
      <c r="BR497" s="33"/>
      <c r="BS497" s="33"/>
      <c r="BT497" s="33"/>
      <c r="BU497" s="33"/>
      <c r="BV497" s="33"/>
      <c r="BW497" s="33"/>
      <c r="BX497" s="33"/>
    </row>
    <row r="498" spans="1:76" x14ac:dyDescent="0.35">
      <c r="A498" s="43"/>
      <c r="B498" s="40"/>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69" t="s">
        <v>151</v>
      </c>
      <c r="BF498" s="33"/>
      <c r="BG498" s="33"/>
      <c r="BH498" s="33"/>
      <c r="BI498" s="33"/>
      <c r="BJ498" s="33"/>
      <c r="BK498" s="33"/>
      <c r="BL498" s="33"/>
      <c r="BM498" s="33"/>
      <c r="BN498" s="33"/>
      <c r="BO498" s="33"/>
      <c r="BP498" s="33"/>
      <c r="BQ498" s="33"/>
      <c r="BR498" s="33"/>
      <c r="BS498" s="33"/>
      <c r="BT498" s="33"/>
      <c r="BU498" s="33"/>
      <c r="BV498" s="33"/>
      <c r="BW498" s="33"/>
      <c r="BX498" s="33"/>
    </row>
    <row r="499" spans="1:76" x14ac:dyDescent="0.35">
      <c r="A499" s="43"/>
      <c r="B499" s="40"/>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69" t="s">
        <v>151</v>
      </c>
      <c r="BF499" s="33"/>
      <c r="BG499" s="33"/>
      <c r="BH499" s="33"/>
      <c r="BI499" s="33"/>
      <c r="BJ499" s="33"/>
      <c r="BK499" s="33"/>
      <c r="BL499" s="33"/>
      <c r="BM499" s="33"/>
      <c r="BN499" s="33"/>
      <c r="BO499" s="33"/>
      <c r="BP499" s="33"/>
      <c r="BQ499" s="33"/>
      <c r="BR499" s="33"/>
      <c r="BS499" s="33"/>
      <c r="BT499" s="33"/>
      <c r="BU499" s="33"/>
      <c r="BV499" s="33"/>
      <c r="BW499" s="33"/>
      <c r="BX499" s="33"/>
    </row>
    <row r="500" spans="1:76" x14ac:dyDescent="0.35">
      <c r="A500" s="43"/>
      <c r="B500" s="40"/>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69" t="s">
        <v>151</v>
      </c>
      <c r="BF500" s="33"/>
      <c r="BG500" s="33"/>
      <c r="BH500" s="33"/>
      <c r="BI500" s="33"/>
      <c r="BJ500" s="33"/>
      <c r="BK500" s="33"/>
      <c r="BL500" s="33"/>
      <c r="BM500" s="33"/>
      <c r="BN500" s="33"/>
      <c r="BO500" s="33"/>
      <c r="BP500" s="33"/>
      <c r="BQ500" s="33"/>
      <c r="BR500" s="33"/>
      <c r="BS500" s="33"/>
      <c r="BT500" s="33"/>
      <c r="BU500" s="33"/>
      <c r="BV500" s="33"/>
      <c r="BW500" s="33"/>
      <c r="BX500" s="33"/>
    </row>
    <row r="501" spans="1:76" x14ac:dyDescent="0.35">
      <c r="A501" s="43"/>
      <c r="B501" s="40"/>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69" t="s">
        <v>151</v>
      </c>
      <c r="BF501" s="33"/>
      <c r="BG501" s="33"/>
      <c r="BH501" s="33"/>
      <c r="BI501" s="33"/>
      <c r="BJ501" s="33"/>
      <c r="BK501" s="33"/>
      <c r="BL501" s="33"/>
      <c r="BM501" s="33"/>
      <c r="BN501" s="33"/>
      <c r="BO501" s="33"/>
      <c r="BP501" s="33"/>
      <c r="BQ501" s="33"/>
      <c r="BR501" s="33"/>
      <c r="BS501" s="33"/>
      <c r="BT501" s="33"/>
      <c r="BU501" s="33"/>
      <c r="BV501" s="33"/>
      <c r="BW501" s="33"/>
      <c r="BX501" s="33"/>
    </row>
    <row r="502" spans="1:76" x14ac:dyDescent="0.35">
      <c r="A502" s="43"/>
      <c r="B502" s="40"/>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69" t="s">
        <v>151</v>
      </c>
      <c r="BF502" s="33"/>
      <c r="BG502" s="33"/>
      <c r="BH502" s="33"/>
      <c r="BI502" s="33"/>
      <c r="BJ502" s="33"/>
      <c r="BK502" s="33"/>
      <c r="BL502" s="33"/>
      <c r="BM502" s="33"/>
      <c r="BN502" s="33"/>
      <c r="BO502" s="33"/>
      <c r="BP502" s="33"/>
      <c r="BQ502" s="33"/>
      <c r="BR502" s="33"/>
      <c r="BS502" s="33"/>
      <c r="BT502" s="33"/>
      <c r="BU502" s="33"/>
      <c r="BV502" s="33"/>
      <c r="BW502" s="33"/>
      <c r="BX502" s="33"/>
    </row>
    <row r="503" spans="1:76" x14ac:dyDescent="0.35">
      <c r="A503" s="43"/>
      <c r="B503" s="40"/>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69" t="s">
        <v>151</v>
      </c>
      <c r="BF503" s="33"/>
      <c r="BG503" s="33"/>
      <c r="BH503" s="33"/>
      <c r="BI503" s="33"/>
      <c r="BJ503" s="33"/>
      <c r="BK503" s="33"/>
      <c r="BL503" s="33"/>
      <c r="BM503" s="33"/>
      <c r="BN503" s="33"/>
      <c r="BO503" s="33"/>
      <c r="BP503" s="33"/>
      <c r="BQ503" s="33"/>
      <c r="BR503" s="33"/>
      <c r="BS503" s="33"/>
      <c r="BT503" s="33"/>
      <c r="BU503" s="33"/>
      <c r="BV503" s="33"/>
      <c r="BW503" s="33"/>
      <c r="BX503" s="33"/>
    </row>
    <row r="504" spans="1:76" x14ac:dyDescent="0.35">
      <c r="A504" s="43"/>
      <c r="B504" s="40"/>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69" t="s">
        <v>151</v>
      </c>
      <c r="BF504" s="33"/>
      <c r="BG504" s="33"/>
      <c r="BH504" s="33"/>
      <c r="BI504" s="33"/>
      <c r="BJ504" s="33"/>
      <c r="BK504" s="33"/>
      <c r="BL504" s="33"/>
      <c r="BM504" s="33"/>
      <c r="BN504" s="33"/>
      <c r="BO504" s="33"/>
      <c r="BP504" s="33"/>
      <c r="BQ504" s="33"/>
      <c r="BR504" s="33"/>
      <c r="BS504" s="33"/>
      <c r="BT504" s="33"/>
      <c r="BU504" s="33"/>
      <c r="BV504" s="33"/>
      <c r="BW504" s="33"/>
      <c r="BX504" s="33"/>
    </row>
    <row r="505" spans="1:76" x14ac:dyDescent="0.35">
      <c r="A505" s="43"/>
      <c r="B505" s="40"/>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69" t="s">
        <v>151</v>
      </c>
      <c r="BF505" s="33"/>
      <c r="BG505" s="33"/>
      <c r="BH505" s="33"/>
      <c r="BI505" s="33"/>
      <c r="BJ505" s="33"/>
      <c r="BK505" s="33"/>
      <c r="BL505" s="33"/>
      <c r="BM505" s="33"/>
      <c r="BN505" s="33"/>
      <c r="BO505" s="33"/>
      <c r="BP505" s="33"/>
      <c r="BQ505" s="33"/>
      <c r="BR505" s="33"/>
      <c r="BS505" s="33"/>
      <c r="BT505" s="33"/>
      <c r="BU505" s="33"/>
      <c r="BV505" s="33"/>
      <c r="BW505" s="33"/>
      <c r="BX505" s="33"/>
    </row>
    <row r="506" spans="1:76" x14ac:dyDescent="0.35">
      <c r="A506" s="43"/>
      <c r="B506" s="40"/>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69" t="s">
        <v>151</v>
      </c>
      <c r="BF506" s="33"/>
      <c r="BG506" s="33"/>
      <c r="BH506" s="33"/>
      <c r="BI506" s="33"/>
      <c r="BJ506" s="33"/>
      <c r="BK506" s="33"/>
      <c r="BL506" s="33"/>
      <c r="BM506" s="33"/>
      <c r="BN506" s="33"/>
      <c r="BO506" s="33"/>
      <c r="BP506" s="33"/>
      <c r="BQ506" s="33"/>
      <c r="BR506" s="33"/>
      <c r="BS506" s="33"/>
      <c r="BT506" s="33"/>
      <c r="BU506" s="33"/>
      <c r="BV506" s="33"/>
      <c r="BW506" s="33"/>
      <c r="BX506" s="33"/>
    </row>
    <row r="507" spans="1:76" x14ac:dyDescent="0.35">
      <c r="A507" s="43"/>
      <c r="B507" s="40"/>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69" t="s">
        <v>151</v>
      </c>
      <c r="BF507" s="33"/>
      <c r="BG507" s="33"/>
      <c r="BH507" s="33"/>
      <c r="BI507" s="33"/>
      <c r="BJ507" s="33"/>
      <c r="BK507" s="33"/>
      <c r="BL507" s="33"/>
      <c r="BM507" s="33"/>
      <c r="BN507" s="33"/>
      <c r="BO507" s="33"/>
      <c r="BP507" s="33"/>
      <c r="BQ507" s="33"/>
      <c r="BR507" s="33"/>
      <c r="BS507" s="33"/>
      <c r="BT507" s="33"/>
      <c r="BU507" s="33"/>
      <c r="BV507" s="33"/>
      <c r="BW507" s="33"/>
      <c r="BX507" s="33"/>
    </row>
    <row r="508" spans="1:76" x14ac:dyDescent="0.35">
      <c r="A508" s="43"/>
      <c r="B508" s="40"/>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69" t="s">
        <v>151</v>
      </c>
      <c r="BF508" s="33"/>
      <c r="BG508" s="33"/>
      <c r="BH508" s="33"/>
      <c r="BI508" s="33"/>
      <c r="BJ508" s="33"/>
      <c r="BK508" s="33"/>
      <c r="BL508" s="33"/>
      <c r="BM508" s="33"/>
      <c r="BN508" s="33"/>
      <c r="BO508" s="33"/>
      <c r="BP508" s="33"/>
      <c r="BQ508" s="33"/>
      <c r="BR508" s="33"/>
      <c r="BS508" s="33"/>
      <c r="BT508" s="33"/>
      <c r="BU508" s="33"/>
      <c r="BV508" s="33"/>
      <c r="BW508" s="33"/>
      <c r="BX508" s="33"/>
    </row>
    <row r="509" spans="1:76" x14ac:dyDescent="0.35">
      <c r="A509" s="43"/>
      <c r="B509" s="40"/>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x14ac:dyDescent="0.35">
      <c r="A510" s="43"/>
      <c r="B510" s="40"/>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x14ac:dyDescent="0.35">
      <c r="A511" s="43"/>
      <c r="B511" s="40"/>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x14ac:dyDescent="0.35">
      <c r="A512" s="43"/>
      <c r="B512" s="40"/>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x14ac:dyDescent="0.35">
      <c r="A513" s="43"/>
      <c r="B513" s="40"/>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x14ac:dyDescent="0.35">
      <c r="A514" s="43"/>
      <c r="B514" s="40"/>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x14ac:dyDescent="0.35">
      <c r="A515" s="43"/>
      <c r="B515" s="40"/>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x14ac:dyDescent="0.35">
      <c r="A516" s="43"/>
      <c r="B516" s="40"/>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x14ac:dyDescent="0.35">
      <c r="A517" s="43"/>
      <c r="B517" s="40"/>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x14ac:dyDescent="0.35">
      <c r="A518" s="43"/>
      <c r="B518" s="40"/>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x14ac:dyDescent="0.35">
      <c r="A519" s="43"/>
      <c r="B519" s="40"/>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x14ac:dyDescent="0.35">
      <c r="A520" s="43"/>
      <c r="B520" s="40"/>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x14ac:dyDescent="0.35">
      <c r="A521" s="43"/>
      <c r="B521" s="40"/>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x14ac:dyDescent="0.35">
      <c r="A522" s="43"/>
      <c r="B522" s="40"/>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x14ac:dyDescent="0.35">
      <c r="A523" s="43"/>
      <c r="B523" s="40"/>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x14ac:dyDescent="0.35">
      <c r="A524" s="43"/>
      <c r="B524" s="40"/>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x14ac:dyDescent="0.35">
      <c r="A525" s="43"/>
      <c r="B525" s="40"/>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x14ac:dyDescent="0.35">
      <c r="A526" s="43"/>
      <c r="B526" s="40"/>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x14ac:dyDescent="0.35">
      <c r="A527" s="43"/>
      <c r="B527" s="40"/>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x14ac:dyDescent="0.35">
      <c r="A528" s="43"/>
      <c r="B528" s="40"/>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x14ac:dyDescent="0.35">
      <c r="A529" s="43"/>
      <c r="B529" s="40"/>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x14ac:dyDescent="0.35">
      <c r="A530" s="43"/>
      <c r="B530" s="40"/>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x14ac:dyDescent="0.35">
      <c r="A531" s="43"/>
      <c r="B531" s="40"/>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x14ac:dyDescent="0.35">
      <c r="A532" s="43"/>
      <c r="B532" s="40"/>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x14ac:dyDescent="0.35">
      <c r="A533" s="43"/>
      <c r="B533" s="40"/>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x14ac:dyDescent="0.35">
      <c r="A534" s="43"/>
      <c r="B534" s="40"/>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x14ac:dyDescent="0.35">
      <c r="A535" s="43"/>
      <c r="B535" s="40"/>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x14ac:dyDescent="0.35">
      <c r="A536" s="43"/>
      <c r="B536" s="40"/>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x14ac:dyDescent="0.35">
      <c r="A537" s="43"/>
      <c r="B537" s="40"/>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x14ac:dyDescent="0.35">
      <c r="A538" s="43"/>
      <c r="B538" s="40"/>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x14ac:dyDescent="0.35">
      <c r="A539" s="43"/>
      <c r="B539" s="40"/>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x14ac:dyDescent="0.35">
      <c r="A540" s="43"/>
      <c r="B540" s="40"/>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x14ac:dyDescent="0.35">
      <c r="A541" s="43"/>
      <c r="B541" s="40"/>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x14ac:dyDescent="0.35">
      <c r="A542" s="43"/>
      <c r="B542" s="40"/>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x14ac:dyDescent="0.35">
      <c r="A543" s="43"/>
      <c r="B543" s="40"/>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x14ac:dyDescent="0.35">
      <c r="A544" s="43"/>
      <c r="B544" s="40"/>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x14ac:dyDescent="0.35">
      <c r="A545" s="43"/>
      <c r="B545" s="40"/>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x14ac:dyDescent="0.35">
      <c r="A546" s="43"/>
      <c r="B546" s="40"/>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x14ac:dyDescent="0.35">
      <c r="A547" s="43"/>
      <c r="B547" s="40"/>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x14ac:dyDescent="0.35">
      <c r="A548" s="43"/>
      <c r="B548" s="40"/>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x14ac:dyDescent="0.35">
      <c r="A549" s="43"/>
      <c r="B549" s="40"/>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x14ac:dyDescent="0.35">
      <c r="A550" s="43"/>
      <c r="B550" s="40"/>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x14ac:dyDescent="0.35">
      <c r="A551" s="43"/>
      <c r="B551" s="40"/>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x14ac:dyDescent="0.35">
      <c r="A552" s="43"/>
      <c r="B552" s="40"/>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x14ac:dyDescent="0.35">
      <c r="A553" s="43"/>
      <c r="B553" s="40"/>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x14ac:dyDescent="0.35">
      <c r="A554" s="43"/>
      <c r="B554" s="40"/>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x14ac:dyDescent="0.35">
      <c r="A555" s="43"/>
      <c r="B555" s="40"/>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x14ac:dyDescent="0.35">
      <c r="A556" s="43"/>
      <c r="B556" s="40"/>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x14ac:dyDescent="0.35">
      <c r="A557" s="43"/>
      <c r="B557" s="40"/>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x14ac:dyDescent="0.35">
      <c r="A558" s="43"/>
      <c r="B558" s="40"/>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x14ac:dyDescent="0.35">
      <c r="A559" s="43"/>
      <c r="B559" s="40"/>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x14ac:dyDescent="0.35">
      <c r="A560" s="43"/>
      <c r="B560" s="40"/>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x14ac:dyDescent="0.35">
      <c r="A561" s="43"/>
      <c r="B561" s="40"/>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x14ac:dyDescent="0.35">
      <c r="A562" s="43"/>
      <c r="B562" s="40"/>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x14ac:dyDescent="0.35">
      <c r="A563" s="43"/>
      <c r="B563" s="40"/>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x14ac:dyDescent="0.35">
      <c r="A564" s="43"/>
      <c r="B564" s="40"/>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x14ac:dyDescent="0.35">
      <c r="A565" s="43"/>
      <c r="B565" s="40"/>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x14ac:dyDescent="0.35">
      <c r="A566" s="43"/>
      <c r="B566" s="40"/>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x14ac:dyDescent="0.35">
      <c r="A567" s="43"/>
      <c r="B567" s="40"/>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x14ac:dyDescent="0.35">
      <c r="A568" s="43"/>
      <c r="B568" s="40"/>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x14ac:dyDescent="0.35">
      <c r="A569" s="43"/>
      <c r="B569" s="40"/>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x14ac:dyDescent="0.35">
      <c r="A570" s="43"/>
      <c r="B570" s="40"/>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x14ac:dyDescent="0.35">
      <c r="A571" s="43"/>
      <c r="B571" s="40"/>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x14ac:dyDescent="0.35">
      <c r="A572" s="43"/>
      <c r="B572" s="40"/>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x14ac:dyDescent="0.35">
      <c r="A573" s="43"/>
      <c r="B573" s="40"/>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x14ac:dyDescent="0.35">
      <c r="A574" s="43"/>
      <c r="B574" s="40"/>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x14ac:dyDescent="0.35">
      <c r="A575" s="43"/>
      <c r="B575" s="40"/>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x14ac:dyDescent="0.35">
      <c r="A576" s="43"/>
      <c r="B576" s="40"/>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x14ac:dyDescent="0.35">
      <c r="A577" s="43"/>
      <c r="B577" s="40"/>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x14ac:dyDescent="0.35">
      <c r="A578" s="43"/>
      <c r="B578" s="40"/>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x14ac:dyDescent="0.35">
      <c r="A579" s="43"/>
      <c r="B579" s="40"/>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x14ac:dyDescent="0.35">
      <c r="A580" s="43"/>
      <c r="B580" s="40"/>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x14ac:dyDescent="0.35">
      <c r="A581" s="43"/>
      <c r="B581" s="40"/>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x14ac:dyDescent="0.35">
      <c r="A582" s="43"/>
      <c r="B582" s="40"/>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x14ac:dyDescent="0.35">
      <c r="A583" s="43"/>
      <c r="B583" s="40"/>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x14ac:dyDescent="0.35">
      <c r="A584" s="43"/>
      <c r="B584" s="40"/>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x14ac:dyDescent="0.35">
      <c r="A585" s="43"/>
      <c r="B585" s="40"/>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x14ac:dyDescent="0.35">
      <c r="A586" s="43"/>
      <c r="B586" s="40"/>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x14ac:dyDescent="0.35">
      <c r="A587" s="43"/>
      <c r="B587" s="40"/>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x14ac:dyDescent="0.35">
      <c r="A588" s="43"/>
      <c r="B588" s="40"/>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x14ac:dyDescent="0.35">
      <c r="A589" s="43"/>
      <c r="B589" s="40"/>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x14ac:dyDescent="0.35">
      <c r="A590" s="43"/>
      <c r="B590" s="40"/>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x14ac:dyDescent="0.35">
      <c r="A591" s="43"/>
      <c r="B591" s="40"/>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x14ac:dyDescent="0.35">
      <c r="A592" s="43"/>
      <c r="B592" s="40"/>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x14ac:dyDescent="0.35">
      <c r="A593" s="43"/>
      <c r="B593" s="40"/>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x14ac:dyDescent="0.35">
      <c r="A594" s="43"/>
      <c r="B594" s="40"/>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x14ac:dyDescent="0.35">
      <c r="A595" s="43"/>
      <c r="B595" s="40"/>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x14ac:dyDescent="0.35">
      <c r="A596" s="43"/>
      <c r="B596" s="40"/>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x14ac:dyDescent="0.35">
      <c r="A597" s="43"/>
      <c r="B597" s="40"/>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x14ac:dyDescent="0.35">
      <c r="A598" s="43"/>
      <c r="B598" s="40"/>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x14ac:dyDescent="0.35">
      <c r="A599" s="43"/>
      <c r="B599" s="40"/>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x14ac:dyDescent="0.35">
      <c r="A600" s="43"/>
      <c r="B600" s="40"/>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x14ac:dyDescent="0.35">
      <c r="A601" s="43"/>
      <c r="B601" s="40"/>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x14ac:dyDescent="0.35">
      <c r="A602" s="43"/>
      <c r="B602" s="40"/>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x14ac:dyDescent="0.35">
      <c r="A603" s="43"/>
      <c r="B603" s="40"/>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x14ac:dyDescent="0.35">
      <c r="A604" s="43"/>
      <c r="B604" s="40"/>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x14ac:dyDescent="0.35">
      <c r="A605" s="43"/>
      <c r="B605" s="40"/>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x14ac:dyDescent="0.35">
      <c r="A606" s="43"/>
      <c r="B606" s="40"/>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x14ac:dyDescent="0.35">
      <c r="A607" s="43"/>
      <c r="B607" s="40"/>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x14ac:dyDescent="0.35">
      <c r="A608" s="43"/>
      <c r="B608" s="40"/>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x14ac:dyDescent="0.35">
      <c r="A609" s="43"/>
      <c r="B609" s="40"/>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x14ac:dyDescent="0.35">
      <c r="A610" s="43"/>
      <c r="B610" s="40"/>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x14ac:dyDescent="0.35">
      <c r="A611" s="43"/>
      <c r="B611" s="40"/>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x14ac:dyDescent="0.35">
      <c r="A612" s="43"/>
      <c r="B612" s="40"/>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x14ac:dyDescent="0.35">
      <c r="A613" s="43"/>
      <c r="B613" s="40"/>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x14ac:dyDescent="0.35">
      <c r="A614" s="43"/>
      <c r="B614" s="40"/>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x14ac:dyDescent="0.35">
      <c r="A615" s="43"/>
      <c r="B615" s="40"/>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x14ac:dyDescent="0.35">
      <c r="A616" s="43"/>
      <c r="B616" s="40"/>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x14ac:dyDescent="0.35">
      <c r="A617" s="43"/>
      <c r="B617" s="40"/>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x14ac:dyDescent="0.35">
      <c r="A618" s="43"/>
      <c r="B618" s="40"/>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x14ac:dyDescent="0.35">
      <c r="A619" s="43"/>
      <c r="B619" s="40"/>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x14ac:dyDescent="0.35">
      <c r="A620" s="43"/>
      <c r="B620" s="40"/>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x14ac:dyDescent="0.35">
      <c r="A621" s="43"/>
      <c r="B621" s="40"/>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x14ac:dyDescent="0.35">
      <c r="A622" s="43"/>
      <c r="B622" s="40"/>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x14ac:dyDescent="0.35">
      <c r="A623" s="43"/>
      <c r="B623" s="40"/>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x14ac:dyDescent="0.35">
      <c r="A624" s="43"/>
      <c r="B624" s="40"/>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x14ac:dyDescent="0.35">
      <c r="A625" s="43"/>
      <c r="B625" s="40"/>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x14ac:dyDescent="0.35">
      <c r="A626" s="43"/>
      <c r="B626" s="40"/>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x14ac:dyDescent="0.35">
      <c r="A627" s="43"/>
      <c r="B627" s="40"/>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x14ac:dyDescent="0.35">
      <c r="A628" s="43"/>
      <c r="B628" s="40"/>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x14ac:dyDescent="0.35">
      <c r="A629" s="43"/>
      <c r="B629" s="40"/>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x14ac:dyDescent="0.35">
      <c r="A630" s="43"/>
      <c r="B630" s="40"/>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x14ac:dyDescent="0.35">
      <c r="A631" s="43"/>
      <c r="B631" s="40"/>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x14ac:dyDescent="0.35">
      <c r="A632" s="43"/>
      <c r="B632" s="40"/>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x14ac:dyDescent="0.35">
      <c r="A633" s="43"/>
      <c r="B633" s="40"/>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x14ac:dyDescent="0.35">
      <c r="A634" s="43"/>
      <c r="B634" s="40"/>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x14ac:dyDescent="0.35">
      <c r="A635" s="43"/>
      <c r="B635" s="40"/>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x14ac:dyDescent="0.35">
      <c r="A636" s="43"/>
      <c r="B636" s="40"/>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x14ac:dyDescent="0.35">
      <c r="A637" s="43"/>
      <c r="B637" s="40"/>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x14ac:dyDescent="0.35">
      <c r="A638" s="43"/>
      <c r="B638" s="40"/>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x14ac:dyDescent="0.35">
      <c r="A639" s="43"/>
      <c r="B639" s="40"/>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x14ac:dyDescent="0.35">
      <c r="A640" s="43"/>
      <c r="B640" s="40"/>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x14ac:dyDescent="0.35">
      <c r="A641" s="43"/>
      <c r="B641" s="40"/>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x14ac:dyDescent="0.35">
      <c r="A642" s="43"/>
      <c r="B642" s="40"/>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x14ac:dyDescent="0.35">
      <c r="A643" s="43"/>
      <c r="B643" s="40"/>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x14ac:dyDescent="0.35">
      <c r="A644" s="43"/>
      <c r="B644" s="40"/>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x14ac:dyDescent="0.35">
      <c r="A645" s="43"/>
      <c r="B645" s="40"/>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x14ac:dyDescent="0.35">
      <c r="A646" s="43"/>
      <c r="B646" s="40"/>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x14ac:dyDescent="0.35">
      <c r="A647" s="43"/>
      <c r="B647" s="40"/>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x14ac:dyDescent="0.35">
      <c r="A648" s="43"/>
      <c r="B648" s="40"/>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x14ac:dyDescent="0.35">
      <c r="A649" s="43"/>
      <c r="B649" s="40"/>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x14ac:dyDescent="0.35">
      <c r="A650" s="43"/>
      <c r="B650" s="40"/>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x14ac:dyDescent="0.35">
      <c r="A651" s="43"/>
      <c r="B651" s="40"/>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x14ac:dyDescent="0.35">
      <c r="A652" s="43"/>
      <c r="B652" s="40"/>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x14ac:dyDescent="0.35">
      <c r="A653" s="43"/>
      <c r="B653" s="40"/>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x14ac:dyDescent="0.35">
      <c r="A654" s="43"/>
      <c r="B654" s="40"/>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x14ac:dyDescent="0.35">
      <c r="A655" s="43"/>
      <c r="B655" s="40"/>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x14ac:dyDescent="0.35">
      <c r="A656" s="43"/>
      <c r="B656" s="40"/>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x14ac:dyDescent="0.35">
      <c r="A657" s="43"/>
      <c r="B657" s="40"/>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x14ac:dyDescent="0.35">
      <c r="A658" s="43"/>
      <c r="B658" s="40"/>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x14ac:dyDescent="0.35">
      <c r="A659" s="43"/>
      <c r="B659" s="40"/>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x14ac:dyDescent="0.35">
      <c r="A660" s="43"/>
      <c r="B660" s="40"/>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x14ac:dyDescent="0.35">
      <c r="A661" s="43"/>
      <c r="B661" s="40"/>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x14ac:dyDescent="0.35">
      <c r="A662" s="43"/>
      <c r="B662" s="40"/>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x14ac:dyDescent="0.35">
      <c r="A663" s="43"/>
      <c r="B663" s="40"/>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x14ac:dyDescent="0.35">
      <c r="A664" s="43"/>
      <c r="B664" s="40"/>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x14ac:dyDescent="0.35">
      <c r="A665" s="43"/>
      <c r="B665" s="40"/>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x14ac:dyDescent="0.35">
      <c r="A666" s="43"/>
      <c r="B666" s="40"/>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x14ac:dyDescent="0.35">
      <c r="A667" s="43"/>
      <c r="B667" s="40"/>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x14ac:dyDescent="0.35">
      <c r="A668" s="43"/>
      <c r="B668" s="40"/>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x14ac:dyDescent="0.35">
      <c r="A669" s="43"/>
      <c r="B669" s="40"/>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x14ac:dyDescent="0.35">
      <c r="A670" s="43"/>
      <c r="B670" s="40"/>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x14ac:dyDescent="0.35">
      <c r="A671" s="43"/>
      <c r="B671" s="40"/>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x14ac:dyDescent="0.35">
      <c r="A672" s="43"/>
      <c r="B672" s="40"/>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x14ac:dyDescent="0.35">
      <c r="A673" s="43"/>
      <c r="B673" s="40"/>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x14ac:dyDescent="0.35">
      <c r="A674" s="43"/>
      <c r="B674" s="40"/>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x14ac:dyDescent="0.35">
      <c r="A675" s="43"/>
      <c r="B675" s="40"/>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x14ac:dyDescent="0.35">
      <c r="A676" s="43"/>
      <c r="B676" s="40"/>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x14ac:dyDescent="0.35">
      <c r="A677" s="43"/>
      <c r="B677" s="40"/>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x14ac:dyDescent="0.35">
      <c r="A678" s="43"/>
      <c r="B678" s="40"/>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x14ac:dyDescent="0.35">
      <c r="A679" s="43"/>
      <c r="B679" s="40"/>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x14ac:dyDescent="0.35">
      <c r="A680" s="43"/>
      <c r="B680" s="40"/>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x14ac:dyDescent="0.35">
      <c r="A681" s="43"/>
      <c r="B681" s="40"/>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x14ac:dyDescent="0.35">
      <c r="A682" s="43"/>
      <c r="B682" s="40"/>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x14ac:dyDescent="0.35">
      <c r="A683" s="43"/>
      <c r="B683" s="40"/>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x14ac:dyDescent="0.35">
      <c r="A684" s="43"/>
      <c r="B684" s="40"/>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x14ac:dyDescent="0.35">
      <c r="A685" s="43"/>
      <c r="B685" s="40"/>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x14ac:dyDescent="0.35">
      <c r="A686" s="43"/>
      <c r="B686" s="40"/>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x14ac:dyDescent="0.35">
      <c r="A687" s="43"/>
      <c r="B687" s="40"/>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x14ac:dyDescent="0.35">
      <c r="A688" s="43"/>
      <c r="B688" s="40"/>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x14ac:dyDescent="0.35">
      <c r="A689" s="43"/>
      <c r="B689" s="40"/>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x14ac:dyDescent="0.35">
      <c r="A690" s="43"/>
      <c r="B690" s="40"/>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x14ac:dyDescent="0.35">
      <c r="A691" s="43"/>
      <c r="B691" s="40"/>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x14ac:dyDescent="0.35">
      <c r="A692" s="43"/>
      <c r="B692" s="40"/>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x14ac:dyDescent="0.35">
      <c r="A693" s="43"/>
      <c r="B693" s="40"/>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x14ac:dyDescent="0.35">
      <c r="A694" s="43"/>
      <c r="B694" s="40"/>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x14ac:dyDescent="0.35">
      <c r="A695" s="43"/>
      <c r="B695" s="40"/>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x14ac:dyDescent="0.35">
      <c r="A696" s="43"/>
      <c r="B696" s="40"/>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x14ac:dyDescent="0.35">
      <c r="A697" s="43"/>
      <c r="B697" s="40"/>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x14ac:dyDescent="0.35">
      <c r="A698" s="43"/>
      <c r="B698" s="40"/>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x14ac:dyDescent="0.35">
      <c r="A699" s="43"/>
      <c r="B699" s="40"/>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x14ac:dyDescent="0.35">
      <c r="A700" s="43"/>
      <c r="B700" s="40"/>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x14ac:dyDescent="0.35">
      <c r="A701" s="43"/>
      <c r="B701" s="40"/>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x14ac:dyDescent="0.35">
      <c r="A702" s="43"/>
      <c r="B702" s="40"/>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x14ac:dyDescent="0.35">
      <c r="A703" s="43"/>
      <c r="B703" s="40"/>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x14ac:dyDescent="0.35">
      <c r="A704" s="43"/>
      <c r="B704" s="40"/>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x14ac:dyDescent="0.35">
      <c r="A705" s="43"/>
      <c r="B705" s="40"/>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x14ac:dyDescent="0.35">
      <c r="A706" s="43"/>
      <c r="B706" s="40"/>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x14ac:dyDescent="0.35">
      <c r="A707" s="43"/>
      <c r="B707" s="40"/>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x14ac:dyDescent="0.35">
      <c r="A708" s="43"/>
      <c r="B708" s="40"/>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x14ac:dyDescent="0.35">
      <c r="A709" s="43"/>
      <c r="B709" s="40"/>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x14ac:dyDescent="0.35">
      <c r="A710" s="43"/>
      <c r="B710" s="40"/>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x14ac:dyDescent="0.35">
      <c r="A711" s="43"/>
      <c r="B711" s="40"/>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x14ac:dyDescent="0.35">
      <c r="A712" s="43"/>
      <c r="B712" s="40"/>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x14ac:dyDescent="0.35">
      <c r="A713" s="43"/>
      <c r="B713" s="40"/>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x14ac:dyDescent="0.35">
      <c r="A714" s="43"/>
      <c r="B714" s="40"/>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x14ac:dyDescent="0.35">
      <c r="A715" s="43"/>
      <c r="B715" s="40"/>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x14ac:dyDescent="0.35">
      <c r="A716" s="43"/>
      <c r="B716" s="40"/>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x14ac:dyDescent="0.35">
      <c r="A717" s="43"/>
      <c r="B717" s="40"/>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x14ac:dyDescent="0.35">
      <c r="A718" s="43"/>
      <c r="B718" s="40"/>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x14ac:dyDescent="0.35">
      <c r="A719" s="43"/>
      <c r="B719" s="40"/>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x14ac:dyDescent="0.35">
      <c r="A720" s="43"/>
      <c r="B720" s="40"/>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x14ac:dyDescent="0.35">
      <c r="A721" s="43"/>
      <c r="B721" s="40"/>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x14ac:dyDescent="0.35">
      <c r="A722" s="43"/>
      <c r="B722" s="40"/>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x14ac:dyDescent="0.35">
      <c r="A723" s="43"/>
      <c r="B723" s="40"/>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row>
    <row r="724" spans="1:76" ht="15" thickBot="1" x14ac:dyDescent="0.4">
      <c r="B724" s="37"/>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9"/>
    </row>
    <row r="725" spans="1:76" x14ac:dyDescent="0.35">
      <c r="B725" s="23"/>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5"/>
    </row>
  </sheetData>
  <mergeCells count="13">
    <mergeCell ref="AI3:AP4"/>
    <mergeCell ref="AQ3:AX4"/>
    <mergeCell ref="AY3:BD4"/>
    <mergeCell ref="R4:T4"/>
    <mergeCell ref="U4:W4"/>
    <mergeCell ref="X4:Y4"/>
    <mergeCell ref="Z4:AH4"/>
    <mergeCell ref="Z3:AH3"/>
    <mergeCell ref="E1:G1"/>
    <mergeCell ref="B3:J4"/>
    <mergeCell ref="K3:Q4"/>
    <mergeCell ref="R3:W3"/>
    <mergeCell ref="X3:Y3"/>
  </mergeCells>
  <dataValidations count="6">
    <dataValidation type="list" allowBlank="1" showInputMessage="1" showErrorMessage="1" sqref="N6 AF6:AF44 AI6:AO44 L8:L26 N8:N9" xr:uid="{FF4A8291-4B5A-458E-A72B-CB984307D7B4}">
      <formula1>$BS$4:$BS$5</formula1>
    </dataValidation>
    <dataValidation type="list" allowBlank="1" showInputMessage="1" sqref="L6:L7" xr:uid="{946D69EC-0C00-481A-8A9C-4C75F2F70C24}">
      <formula1>$BS$4:$BS$5</formula1>
    </dataValidation>
    <dataValidation type="list" allowBlank="1" showInputMessage="1" showErrorMessage="1" sqref="K6:K44" xr:uid="{DDA73F02-EC91-4FE8-8D2C-F1203993159F}">
      <formula1>$BW$10:$BW$14</formula1>
    </dataValidation>
    <dataValidation type="list" allowBlank="1" showInputMessage="1" showErrorMessage="1" sqref="D6:D44" xr:uid="{C2CEBFED-C6E0-4E61-9982-52160A4E7444}">
      <formula1>$BT$5:$BT$18</formula1>
    </dataValidation>
    <dataValidation type="whole" operator="greaterThanOrEqual" allowBlank="1" showInputMessage="1" showErrorMessage="1" sqref="AQ6:AS44" xr:uid="{753F62C1-D8D7-443E-B09E-0FAE8BC77C2C}">
      <formula1>0</formula1>
    </dataValidation>
    <dataValidation type="list" allowBlank="1" showInputMessage="1" showErrorMessage="1" sqref="A47 A57:A725" xr:uid="{A6624CB7-E567-4645-B08B-C2418377C958}">
      <formula1>"ECC,ESCC,KCC,MC,SBC,TC"</formula1>
    </dataValidation>
  </dataValidations>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4746-9622-4BA0-BEA4-A6D693C26F36}">
  <dimension ref="A1:AOC544"/>
  <sheetViews>
    <sheetView topLeftCell="D1" zoomScale="85" zoomScaleNormal="85" workbookViewId="0">
      <pane xSplit="1" ySplit="5" topLeftCell="E6" activePane="bottomRight" state="frozen"/>
      <selection activeCell="D1" sqref="D1"/>
      <selection pane="topRight" activeCell="E1" sqref="E1"/>
      <selection pane="bottomLeft" activeCell="D6" sqref="D6"/>
      <selection pane="bottomRight" activeCell="J1" sqref="J1"/>
    </sheetView>
  </sheetViews>
  <sheetFormatPr defaultRowHeight="14.5" x14ac:dyDescent="0.35"/>
  <cols>
    <col min="1" max="1" width="9.1796875" style="42" hidden="1" customWidth="1"/>
    <col min="2" max="3" width="14.1796875" style="42" hidden="1" customWidth="1"/>
    <col min="4" max="4" width="48.26953125" style="15" bestFit="1" customWidth="1"/>
    <col min="5" max="5" width="20" style="4" customWidth="1"/>
    <col min="6" max="6" width="70.81640625" customWidth="1"/>
    <col min="7" max="7" width="11.26953125" style="4" customWidth="1"/>
    <col min="8" max="8" width="20.453125" customWidth="1"/>
    <col min="9" max="9" width="12.453125" customWidth="1"/>
    <col min="10" max="10" width="10" customWidth="1"/>
    <col min="11" max="11" width="25.54296875" style="44" customWidth="1"/>
    <col min="12" max="12" width="16.7265625" style="1" customWidth="1"/>
    <col min="13" max="13" width="11.453125" style="1" customWidth="1"/>
    <col min="14" max="14" width="44.54296875" style="4" customWidth="1"/>
    <col min="15" max="15" width="15.1796875" style="4" customWidth="1"/>
    <col min="16" max="16" width="29.1796875" style="4" customWidth="1"/>
    <col min="17" max="17" width="16.54296875" style="44" customWidth="1"/>
    <col min="18" max="18" width="17.54296875" style="44" customWidth="1"/>
    <col min="19" max="25" width="15.453125" style="44" customWidth="1"/>
    <col min="26" max="26" width="59.81640625" style="44" customWidth="1"/>
    <col min="27" max="27" width="16.54296875" style="44" customWidth="1"/>
    <col min="28" max="28" width="13.81640625" style="4" customWidth="1"/>
    <col min="29" max="29" width="12.7265625" style="4" customWidth="1"/>
    <col min="30" max="30" width="13.81640625" style="4" customWidth="1"/>
    <col min="31" max="31" width="13.26953125" style="4" customWidth="1"/>
    <col min="32" max="32" width="12.7265625" style="4" customWidth="1"/>
    <col min="33" max="33" width="12.54296875" style="4" customWidth="1"/>
    <col min="34" max="34" width="12.26953125" style="4" customWidth="1"/>
    <col min="35" max="35" width="76.1796875" style="4" customWidth="1"/>
    <col min="36" max="36" width="12.1796875" customWidth="1"/>
    <col min="37" max="37" width="13.81640625" style="4" customWidth="1"/>
    <col min="38" max="38" width="17.1796875" customWidth="1"/>
    <col min="39" max="39" width="14.54296875" style="4" customWidth="1"/>
    <col min="40" max="40" width="16.453125" style="4" customWidth="1"/>
    <col min="41" max="41" width="14.81640625" style="4" customWidth="1"/>
    <col min="42" max="42" width="15.453125" style="4" customWidth="1"/>
    <col min="43" max="43" width="19.26953125" customWidth="1"/>
    <col min="44" max="44" width="11.7265625" customWidth="1"/>
    <col min="45" max="45" width="16.1796875" customWidth="1"/>
    <col min="46" max="46" width="17.54296875" customWidth="1"/>
    <col min="47" max="47" width="15.1796875" customWidth="1"/>
    <col min="48" max="48" width="27.453125" customWidth="1"/>
    <col min="49" max="49" width="73.81640625" customWidth="1"/>
    <col min="50" max="50" width="0" style="14" hidden="1" customWidth="1"/>
    <col min="51" max="60" width="0" hidden="1" customWidth="1"/>
    <col min="61" max="61" width="9.1796875" hidden="1" customWidth="1"/>
    <col min="62" max="62" width="4" hidden="1" customWidth="1"/>
    <col min="63" max="63" width="31.1796875" hidden="1" customWidth="1"/>
    <col min="64" max="65" width="8.7265625" hidden="1" customWidth="1"/>
    <col min="66" max="66" width="165.1796875" hidden="1" customWidth="1"/>
    <col min="67" max="107" width="0" hidden="1" customWidth="1"/>
  </cols>
  <sheetData>
    <row r="1" spans="1:1069" ht="18.5" x14ac:dyDescent="0.35">
      <c r="D1" s="72" t="s">
        <v>86</v>
      </c>
      <c r="E1" s="5" t="s">
        <v>87</v>
      </c>
      <c r="F1" s="71"/>
      <c r="G1" s="71"/>
      <c r="H1" s="71"/>
      <c r="I1" s="2"/>
      <c r="J1" s="4"/>
      <c r="L1" s="27"/>
      <c r="M1" s="28"/>
      <c r="N1" s="29"/>
      <c r="O1" s="30"/>
      <c r="P1" s="31"/>
      <c r="Q1" s="46"/>
      <c r="AJ1" s="4"/>
      <c r="AL1" s="4"/>
      <c r="AQ1" s="4"/>
      <c r="AR1" s="4"/>
      <c r="AS1" s="4"/>
      <c r="AT1" s="4"/>
      <c r="AU1" s="4"/>
      <c r="AV1" s="4"/>
      <c r="AW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row>
    <row r="2" spans="1:1069" ht="15" thickBot="1" x14ac:dyDescent="0.4">
      <c r="F2" s="4"/>
      <c r="H2" s="4"/>
      <c r="I2" s="4"/>
      <c r="J2" s="4"/>
      <c r="L2" s="3"/>
      <c r="M2" s="3"/>
      <c r="N2" s="3"/>
      <c r="O2" s="3"/>
      <c r="P2" s="3"/>
      <c r="AJ2" s="4"/>
      <c r="AL2" s="4"/>
      <c r="AQ2" s="4"/>
      <c r="AR2" s="4"/>
      <c r="AS2" s="4"/>
      <c r="AT2" s="4"/>
      <c r="AU2" s="4"/>
      <c r="AV2" s="4"/>
      <c r="AW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row>
    <row r="3" spans="1:1069" ht="18.649999999999999" customHeight="1" x14ac:dyDescent="0.35">
      <c r="D3" s="305" t="s">
        <v>460</v>
      </c>
      <c r="E3" s="306"/>
      <c r="F3" s="306"/>
      <c r="G3" s="306"/>
      <c r="H3" s="306"/>
      <c r="I3" s="306"/>
      <c r="J3" s="306"/>
      <c r="K3" s="307"/>
      <c r="L3" s="258" t="s">
        <v>89</v>
      </c>
      <c r="M3" s="259"/>
      <c r="N3" s="259"/>
      <c r="O3" s="259"/>
      <c r="P3" s="259"/>
      <c r="Q3" s="319"/>
      <c r="R3" s="320"/>
      <c r="S3" s="296" t="s">
        <v>91</v>
      </c>
      <c r="T3" s="297"/>
      <c r="U3" s="297"/>
      <c r="V3" s="297"/>
      <c r="W3" s="297"/>
      <c r="X3" s="297"/>
      <c r="Y3" s="297"/>
      <c r="Z3" s="297"/>
      <c r="AA3" s="298"/>
      <c r="AB3" s="311" t="s">
        <v>92</v>
      </c>
      <c r="AC3" s="312"/>
      <c r="AD3" s="312"/>
      <c r="AE3" s="312"/>
      <c r="AF3" s="312"/>
      <c r="AG3" s="312"/>
      <c r="AH3" s="312"/>
      <c r="AI3" s="313"/>
      <c r="AJ3" s="299" t="s">
        <v>93</v>
      </c>
      <c r="AK3" s="300"/>
      <c r="AL3" s="300"/>
      <c r="AM3" s="300"/>
      <c r="AN3" s="300"/>
      <c r="AO3" s="300"/>
      <c r="AP3" s="300"/>
      <c r="AQ3" s="301"/>
      <c r="AR3" s="279" t="s">
        <v>94</v>
      </c>
      <c r="AS3" s="280"/>
      <c r="AT3" s="280"/>
      <c r="AU3" s="280"/>
      <c r="AV3" s="280"/>
      <c r="AW3" s="281"/>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row>
    <row r="4" spans="1:1069" ht="54.75" customHeight="1" thickBot="1" x14ac:dyDescent="0.4">
      <c r="D4" s="308"/>
      <c r="E4" s="309"/>
      <c r="F4" s="309"/>
      <c r="G4" s="309"/>
      <c r="H4" s="309"/>
      <c r="I4" s="309"/>
      <c r="J4" s="309"/>
      <c r="K4" s="310"/>
      <c r="L4" s="260"/>
      <c r="M4" s="261"/>
      <c r="N4" s="261"/>
      <c r="O4" s="261"/>
      <c r="P4" s="261"/>
      <c r="Q4" s="317" t="s">
        <v>97</v>
      </c>
      <c r="R4" s="318"/>
      <c r="S4" s="321" t="s">
        <v>98</v>
      </c>
      <c r="T4" s="322"/>
      <c r="U4" s="322"/>
      <c r="V4" s="322"/>
      <c r="W4" s="322"/>
      <c r="X4" s="322"/>
      <c r="Y4" s="322"/>
      <c r="Z4" s="322"/>
      <c r="AA4" s="323"/>
      <c r="AB4" s="314"/>
      <c r="AC4" s="315"/>
      <c r="AD4" s="315"/>
      <c r="AE4" s="315"/>
      <c r="AF4" s="315"/>
      <c r="AG4" s="315"/>
      <c r="AH4" s="315"/>
      <c r="AI4" s="316"/>
      <c r="AJ4" s="302"/>
      <c r="AK4" s="303"/>
      <c r="AL4" s="303"/>
      <c r="AM4" s="303"/>
      <c r="AN4" s="303"/>
      <c r="AO4" s="303"/>
      <c r="AP4" s="303"/>
      <c r="AQ4" s="304"/>
      <c r="AR4" s="282"/>
      <c r="AS4" s="283"/>
      <c r="AT4" s="283"/>
      <c r="AU4" s="283"/>
      <c r="AV4" s="283"/>
      <c r="AW4" s="284"/>
      <c r="AX4" s="81" t="s">
        <v>461</v>
      </c>
      <c r="AY4" s="4"/>
      <c r="AZ4" s="4"/>
      <c r="BA4" s="4"/>
      <c r="BB4" s="4"/>
      <c r="BC4" s="4"/>
      <c r="BD4" s="4"/>
      <c r="BE4" s="4"/>
      <c r="BF4" s="4"/>
      <c r="BG4" s="4"/>
      <c r="BH4" s="4"/>
      <c r="BI4" s="4"/>
      <c r="BJ4" s="4" t="s">
        <v>99</v>
      </c>
      <c r="BK4" s="4" t="s">
        <v>100</v>
      </c>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row>
    <row r="5" spans="1:1069" s="36" customFormat="1" ht="78.75" customHeight="1" x14ac:dyDescent="0.35">
      <c r="A5" s="47" t="s">
        <v>1431</v>
      </c>
      <c r="B5" s="47" t="s">
        <v>1432</v>
      </c>
      <c r="C5" s="47" t="s">
        <v>1433</v>
      </c>
      <c r="D5" s="48" t="s">
        <v>3</v>
      </c>
      <c r="E5" s="49" t="s">
        <v>102</v>
      </c>
      <c r="F5" s="49" t="s">
        <v>103</v>
      </c>
      <c r="G5" s="49" t="s">
        <v>104</v>
      </c>
      <c r="H5" s="49" t="s">
        <v>105</v>
      </c>
      <c r="I5" s="49" t="s">
        <v>106</v>
      </c>
      <c r="J5" s="49" t="s">
        <v>15</v>
      </c>
      <c r="K5" s="89" t="s">
        <v>107</v>
      </c>
      <c r="L5" s="51" t="s">
        <v>21</v>
      </c>
      <c r="M5" s="52" t="s">
        <v>108</v>
      </c>
      <c r="N5" s="52" t="s">
        <v>109</v>
      </c>
      <c r="O5" s="52" t="s">
        <v>110</v>
      </c>
      <c r="P5" s="52" t="s">
        <v>111</v>
      </c>
      <c r="Q5" s="90" t="s">
        <v>114</v>
      </c>
      <c r="R5" s="91" t="s">
        <v>115</v>
      </c>
      <c r="S5" s="92" t="s">
        <v>35</v>
      </c>
      <c r="T5" s="93" t="s">
        <v>37</v>
      </c>
      <c r="U5" s="93" t="s">
        <v>39</v>
      </c>
      <c r="V5" s="93" t="s">
        <v>41</v>
      </c>
      <c r="W5" s="93" t="s">
        <v>43</v>
      </c>
      <c r="X5" s="93" t="s">
        <v>45</v>
      </c>
      <c r="Y5" s="93" t="s">
        <v>122</v>
      </c>
      <c r="Z5" s="93" t="s">
        <v>123</v>
      </c>
      <c r="AA5" s="94" t="s">
        <v>124</v>
      </c>
      <c r="AB5" s="59" t="s">
        <v>125</v>
      </c>
      <c r="AC5" s="60" t="s">
        <v>126</v>
      </c>
      <c r="AD5" s="60" t="s">
        <v>127</v>
      </c>
      <c r="AE5" s="60" t="s">
        <v>128</v>
      </c>
      <c r="AF5" s="60" t="s">
        <v>129</v>
      </c>
      <c r="AG5" s="60" t="s">
        <v>130</v>
      </c>
      <c r="AH5" s="60" t="s">
        <v>131</v>
      </c>
      <c r="AI5" s="61" t="s">
        <v>132</v>
      </c>
      <c r="AJ5" s="62" t="s">
        <v>61</v>
      </c>
      <c r="AK5" s="63" t="s">
        <v>133</v>
      </c>
      <c r="AL5" s="63" t="s">
        <v>63</v>
      </c>
      <c r="AM5" s="63" t="s">
        <v>65</v>
      </c>
      <c r="AN5" s="63" t="s">
        <v>134</v>
      </c>
      <c r="AO5" s="63" t="s">
        <v>69</v>
      </c>
      <c r="AP5" s="63" t="s">
        <v>135</v>
      </c>
      <c r="AQ5" s="64" t="s">
        <v>136</v>
      </c>
      <c r="AR5" s="65" t="s">
        <v>75</v>
      </c>
      <c r="AS5" s="66" t="s">
        <v>77</v>
      </c>
      <c r="AT5" s="66" t="s">
        <v>79</v>
      </c>
      <c r="AU5" s="66" t="s">
        <v>81</v>
      </c>
      <c r="AV5" s="66" t="s">
        <v>83</v>
      </c>
      <c r="AW5" s="67" t="s">
        <v>85</v>
      </c>
      <c r="AX5" s="68"/>
      <c r="BJ5" s="36" t="s">
        <v>137</v>
      </c>
      <c r="BK5" s="36" t="s">
        <v>138</v>
      </c>
    </row>
    <row r="6" spans="1:1069" s="20" customFormat="1" ht="189" customHeight="1" x14ac:dyDescent="0.35">
      <c r="A6" s="126">
        <v>32</v>
      </c>
      <c r="B6" s="144" t="s">
        <v>188</v>
      </c>
      <c r="C6" s="150" t="e">
        <f>New[[#This Row],[Total capital £ ask (£)]]/#REF!</f>
        <v>#REF!</v>
      </c>
      <c r="D6" s="86" t="s">
        <v>684</v>
      </c>
      <c r="E6" s="87" t="s">
        <v>184</v>
      </c>
      <c r="F6" s="87" t="s">
        <v>685</v>
      </c>
      <c r="G6" s="87" t="s">
        <v>137</v>
      </c>
      <c r="H6" s="87" t="s">
        <v>167</v>
      </c>
      <c r="I6" s="87" t="s">
        <v>250</v>
      </c>
      <c r="J6" s="87">
        <v>1</v>
      </c>
      <c r="K6" s="186">
        <v>5800000</v>
      </c>
      <c r="L6" s="87" t="s">
        <v>146</v>
      </c>
      <c r="M6" s="87" t="s">
        <v>137</v>
      </c>
      <c r="N6" s="87" t="s">
        <v>147</v>
      </c>
      <c r="O6" s="87" t="s">
        <v>686</v>
      </c>
      <c r="P6" s="87"/>
      <c r="Q6" s="128">
        <v>1000000</v>
      </c>
      <c r="R6" s="128">
        <v>4800000</v>
      </c>
      <c r="S6" s="128">
        <v>0</v>
      </c>
      <c r="T6" s="128">
        <v>0</v>
      </c>
      <c r="U6" s="128">
        <v>0</v>
      </c>
      <c r="V6" s="128">
        <v>0</v>
      </c>
      <c r="W6" s="128">
        <v>0</v>
      </c>
      <c r="X6" s="128">
        <v>0</v>
      </c>
      <c r="Y6" s="128" t="s">
        <v>137</v>
      </c>
      <c r="Z6" s="128" t="s">
        <v>687</v>
      </c>
      <c r="AA6" s="128">
        <f>K6+S6+T6+U6+V6+W6+X6</f>
        <v>5800000</v>
      </c>
      <c r="AB6" s="87" t="s">
        <v>99</v>
      </c>
      <c r="AC6" s="87" t="s">
        <v>137</v>
      </c>
      <c r="AD6" s="87" t="s">
        <v>137</v>
      </c>
      <c r="AE6" s="87" t="s">
        <v>99</v>
      </c>
      <c r="AF6" s="87" t="s">
        <v>137</v>
      </c>
      <c r="AG6" s="87" t="s">
        <v>137</v>
      </c>
      <c r="AH6" s="87" t="s">
        <v>137</v>
      </c>
      <c r="AI6" s="134" t="s">
        <v>688</v>
      </c>
      <c r="AJ6" s="87">
        <v>17500</v>
      </c>
      <c r="AK6" s="87">
        <v>20</v>
      </c>
      <c r="AL6" s="87">
        <v>20</v>
      </c>
      <c r="AM6" s="87">
        <v>11000</v>
      </c>
      <c r="AN6" s="87">
        <v>0</v>
      </c>
      <c r="AO6" s="87">
        <v>0</v>
      </c>
      <c r="AP6" s="87">
        <v>0</v>
      </c>
      <c r="AQ6" s="87">
        <v>0</v>
      </c>
      <c r="AR6" s="87" t="s">
        <v>689</v>
      </c>
      <c r="AS6" s="87">
        <f>K6*1.1</f>
        <v>6380000.0000000009</v>
      </c>
      <c r="AT6" s="87">
        <f>AS6</f>
        <v>6380000.0000000009</v>
      </c>
      <c r="AU6" s="87" t="s">
        <v>172</v>
      </c>
      <c r="AV6" s="87" t="s">
        <v>690</v>
      </c>
      <c r="AW6" s="114"/>
      <c r="AX6" s="69" t="s">
        <v>151</v>
      </c>
      <c r="AY6" s="35"/>
      <c r="AZ6" s="35"/>
      <c r="BA6" s="35"/>
      <c r="BB6" s="35"/>
      <c r="BC6" s="35"/>
      <c r="BD6" s="35"/>
      <c r="BE6" s="35"/>
      <c r="BF6" s="35"/>
      <c r="BG6" s="35"/>
      <c r="BH6" s="35"/>
      <c r="BI6" s="35"/>
      <c r="BJ6" s="35" t="s">
        <v>147</v>
      </c>
      <c r="BK6" s="35" t="s">
        <v>152</v>
      </c>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row>
    <row r="7" spans="1:1069" s="142" customFormat="1" ht="150" customHeight="1" x14ac:dyDescent="0.35">
      <c r="A7" s="126">
        <v>109</v>
      </c>
      <c r="B7" s="144" t="s">
        <v>188</v>
      </c>
      <c r="C7" s="150" t="e">
        <f>New[[#This Row],[Total capital £ ask (£)]]/#REF!</f>
        <v>#REF!</v>
      </c>
      <c r="D7" s="86" t="s">
        <v>1206</v>
      </c>
      <c r="E7" s="87" t="s">
        <v>184</v>
      </c>
      <c r="F7" s="87" t="s">
        <v>1207</v>
      </c>
      <c r="G7" s="87" t="s">
        <v>1208</v>
      </c>
      <c r="H7" s="87" t="s">
        <v>1209</v>
      </c>
      <c r="I7" s="87" t="s">
        <v>1210</v>
      </c>
      <c r="J7" s="87">
        <v>2</v>
      </c>
      <c r="K7" s="186">
        <v>15000000</v>
      </c>
      <c r="L7" s="87" t="s">
        <v>180</v>
      </c>
      <c r="M7" s="87" t="s">
        <v>137</v>
      </c>
      <c r="N7" s="87" t="s">
        <v>1211</v>
      </c>
      <c r="O7" s="87" t="s">
        <v>99</v>
      </c>
      <c r="P7" s="87"/>
      <c r="Q7" s="128">
        <v>7500000</v>
      </c>
      <c r="R7" s="128">
        <v>7500000</v>
      </c>
      <c r="S7" s="128">
        <v>400000</v>
      </c>
      <c r="T7" s="128"/>
      <c r="U7" s="128" t="s">
        <v>1212</v>
      </c>
      <c r="V7" s="128"/>
      <c r="W7" s="128"/>
      <c r="X7" s="128"/>
      <c r="Y7" s="128"/>
      <c r="Z7" s="128"/>
      <c r="AA7" s="128" t="s">
        <v>1213</v>
      </c>
      <c r="AB7" s="87" t="s">
        <v>99</v>
      </c>
      <c r="AC7" s="87" t="s">
        <v>99</v>
      </c>
      <c r="AD7" s="87" t="s">
        <v>99</v>
      </c>
      <c r="AE7" s="87" t="s">
        <v>99</v>
      </c>
      <c r="AF7" s="87" t="s">
        <v>99</v>
      </c>
      <c r="AG7" s="87" t="s">
        <v>137</v>
      </c>
      <c r="AH7" s="87" t="s">
        <v>99</v>
      </c>
      <c r="AI7" s="124" t="s">
        <v>1214</v>
      </c>
      <c r="AJ7" s="87">
        <v>3000</v>
      </c>
      <c r="AK7" s="87">
        <v>50</v>
      </c>
      <c r="AL7" s="87">
        <v>6000</v>
      </c>
      <c r="AM7" s="87">
        <v>3000</v>
      </c>
      <c r="AN7" s="87"/>
      <c r="AO7" s="87"/>
      <c r="AP7" s="87"/>
      <c r="AQ7" s="87"/>
      <c r="AR7" s="87"/>
      <c r="AS7" s="87"/>
      <c r="AT7" s="87"/>
      <c r="AU7" s="87"/>
      <c r="AV7" s="87"/>
      <c r="AW7" s="114"/>
      <c r="AX7" s="69" t="s">
        <v>380</v>
      </c>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row>
    <row r="8" spans="1:1069" s="21" customFormat="1" ht="150" customHeight="1" x14ac:dyDescent="0.35">
      <c r="A8" s="126">
        <v>124</v>
      </c>
      <c r="B8" s="144" t="s">
        <v>188</v>
      </c>
      <c r="C8" s="150" t="e">
        <f>New[[#This Row],[Total capital £ ask (£)]]/#REF!</f>
        <v>#REF!</v>
      </c>
      <c r="D8" s="86" t="s">
        <v>1369</v>
      </c>
      <c r="E8" s="87" t="s">
        <v>211</v>
      </c>
      <c r="F8" s="87" t="s">
        <v>1370</v>
      </c>
      <c r="G8" s="87" t="s">
        <v>137</v>
      </c>
      <c r="H8" s="87" t="s">
        <v>1209</v>
      </c>
      <c r="I8" s="87"/>
      <c r="J8" s="87">
        <v>3</v>
      </c>
      <c r="K8" s="186">
        <v>2276250</v>
      </c>
      <c r="L8" s="87" t="s">
        <v>180</v>
      </c>
      <c r="M8" s="87" t="s">
        <v>137</v>
      </c>
      <c r="N8" s="87" t="s">
        <v>1371</v>
      </c>
      <c r="O8" s="87" t="s">
        <v>137</v>
      </c>
      <c r="P8" s="87" t="s">
        <v>1372</v>
      </c>
      <c r="Q8" s="128">
        <v>0</v>
      </c>
      <c r="R8" s="128">
        <v>2276250</v>
      </c>
      <c r="S8" s="128"/>
      <c r="T8" s="128"/>
      <c r="U8" s="128">
        <v>18000000</v>
      </c>
      <c r="V8" s="128"/>
      <c r="W8" s="128"/>
      <c r="X8" s="128"/>
      <c r="Y8" s="128" t="s">
        <v>99</v>
      </c>
      <c r="Z8" s="135"/>
      <c r="AA8" s="128">
        <v>20276250</v>
      </c>
      <c r="AB8" s="87" t="s">
        <v>99</v>
      </c>
      <c r="AC8" s="87" t="s">
        <v>99</v>
      </c>
      <c r="AD8" s="87" t="s">
        <v>137</v>
      </c>
      <c r="AE8" s="87" t="s">
        <v>99</v>
      </c>
      <c r="AF8" s="87" t="s">
        <v>99</v>
      </c>
      <c r="AG8" s="87" t="s">
        <v>99</v>
      </c>
      <c r="AH8" s="87" t="s">
        <v>99</v>
      </c>
      <c r="AI8" s="124" t="s">
        <v>1373</v>
      </c>
      <c r="AJ8" s="87">
        <v>5000</v>
      </c>
      <c r="AK8" s="87">
        <v>201</v>
      </c>
      <c r="AL8" s="87"/>
      <c r="AM8" s="87"/>
      <c r="AN8" s="87">
        <v>470000</v>
      </c>
      <c r="AO8" s="87">
        <v>1500</v>
      </c>
      <c r="AP8" s="87"/>
      <c r="AQ8" s="87"/>
      <c r="AR8" s="87"/>
      <c r="AS8" s="87"/>
      <c r="AT8" s="87"/>
      <c r="AU8" s="87"/>
      <c r="AV8" s="87"/>
      <c r="AW8" s="114"/>
      <c r="AX8" s="69" t="s">
        <v>151</v>
      </c>
      <c r="AY8" s="35"/>
      <c r="AZ8" s="35"/>
      <c r="BA8" s="35"/>
      <c r="BB8" s="35"/>
      <c r="BC8" s="35"/>
      <c r="BD8" s="35"/>
      <c r="BE8" s="35"/>
      <c r="BF8" s="35"/>
      <c r="BG8" s="35"/>
      <c r="BH8" s="35"/>
      <c r="BI8" s="35"/>
      <c r="BJ8" s="35"/>
      <c r="BK8" s="35" t="s">
        <v>163</v>
      </c>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c r="JN8" s="35"/>
      <c r="JO8" s="35"/>
      <c r="JP8" s="35"/>
      <c r="JQ8" s="35"/>
      <c r="JR8" s="35"/>
      <c r="JS8" s="35"/>
      <c r="JT8" s="35"/>
      <c r="JU8" s="35"/>
      <c r="JV8" s="35"/>
      <c r="JW8" s="35"/>
      <c r="JX8" s="35"/>
      <c r="JY8" s="35"/>
      <c r="JZ8" s="35"/>
      <c r="KA8" s="35"/>
      <c r="KB8" s="35"/>
      <c r="KC8" s="35"/>
      <c r="KD8" s="35"/>
      <c r="KE8" s="35"/>
      <c r="KF8" s="35"/>
      <c r="KG8" s="35"/>
      <c r="KH8" s="35"/>
      <c r="KI8" s="35"/>
      <c r="KJ8" s="35"/>
      <c r="KK8" s="35"/>
      <c r="KL8" s="35"/>
      <c r="KM8" s="35"/>
      <c r="KN8" s="35"/>
      <c r="KO8" s="35"/>
      <c r="KP8" s="35"/>
      <c r="KQ8" s="35"/>
      <c r="KR8" s="35"/>
      <c r="KS8" s="35"/>
      <c r="KT8" s="35"/>
      <c r="KU8" s="35"/>
      <c r="KV8" s="35"/>
      <c r="KW8" s="35"/>
      <c r="KX8" s="35"/>
      <c r="KY8" s="35"/>
      <c r="KZ8" s="35"/>
      <c r="LA8" s="35"/>
      <c r="LB8" s="35"/>
      <c r="LC8" s="35"/>
      <c r="LD8" s="35"/>
      <c r="LE8" s="35"/>
      <c r="LF8" s="35"/>
      <c r="LG8" s="35"/>
      <c r="LH8" s="35"/>
      <c r="LI8" s="35"/>
      <c r="LJ8" s="35"/>
      <c r="LK8" s="35"/>
      <c r="LL8" s="35"/>
      <c r="LM8" s="35"/>
      <c r="LN8" s="35"/>
      <c r="LO8" s="35"/>
      <c r="LP8" s="35"/>
      <c r="LQ8" s="35"/>
      <c r="LR8" s="35"/>
      <c r="LS8" s="35"/>
      <c r="LT8" s="35"/>
      <c r="LU8" s="35"/>
      <c r="LV8" s="35"/>
      <c r="LW8" s="35"/>
      <c r="LX8" s="35"/>
      <c r="LY8" s="35"/>
      <c r="LZ8" s="35"/>
      <c r="MA8" s="35"/>
      <c r="MB8" s="35"/>
      <c r="MC8" s="35"/>
      <c r="MD8" s="35"/>
      <c r="ME8" s="35"/>
      <c r="MF8" s="35"/>
      <c r="MG8" s="35"/>
      <c r="MH8" s="35"/>
      <c r="MI8" s="35"/>
      <c r="MJ8" s="35"/>
      <c r="MK8" s="35"/>
      <c r="ML8" s="35"/>
      <c r="MM8" s="35"/>
      <c r="MN8" s="35"/>
      <c r="MO8" s="35"/>
      <c r="MP8" s="35"/>
      <c r="MQ8" s="35"/>
      <c r="MR8" s="35"/>
      <c r="MS8" s="35"/>
      <c r="MT8" s="35"/>
      <c r="MU8" s="35"/>
      <c r="MV8" s="35"/>
      <c r="MW8" s="35"/>
      <c r="MX8" s="35"/>
      <c r="MY8" s="35"/>
      <c r="MZ8" s="35"/>
      <c r="NA8" s="35"/>
      <c r="NB8" s="35"/>
      <c r="NC8" s="35"/>
      <c r="ND8" s="35"/>
      <c r="NE8" s="35"/>
      <c r="NF8" s="35"/>
      <c r="NG8" s="35"/>
      <c r="NH8" s="35"/>
      <c r="NI8" s="35"/>
      <c r="NJ8" s="35"/>
      <c r="NK8" s="35"/>
      <c r="NL8" s="35"/>
      <c r="NM8" s="35"/>
      <c r="NN8" s="35"/>
      <c r="NO8" s="35"/>
      <c r="NP8" s="35"/>
      <c r="NQ8" s="35"/>
      <c r="NR8" s="35"/>
      <c r="NS8" s="35"/>
      <c r="NT8" s="35"/>
      <c r="NU8" s="35"/>
      <c r="NV8" s="35"/>
      <c r="NW8" s="35"/>
      <c r="NX8" s="35"/>
      <c r="NY8" s="35"/>
      <c r="NZ8" s="35"/>
      <c r="OA8" s="35"/>
      <c r="OB8" s="35"/>
      <c r="OC8" s="35"/>
      <c r="OD8" s="35"/>
      <c r="OE8" s="35"/>
      <c r="OF8" s="35"/>
      <c r="OG8" s="35"/>
      <c r="OH8" s="35"/>
      <c r="OI8" s="35"/>
      <c r="OJ8" s="35"/>
      <c r="OK8" s="35"/>
      <c r="OL8" s="35"/>
      <c r="OM8" s="35"/>
      <c r="ON8" s="35"/>
      <c r="OO8" s="35"/>
      <c r="OP8" s="35"/>
      <c r="OQ8" s="35"/>
      <c r="OR8" s="35"/>
      <c r="OS8" s="35"/>
      <c r="OT8" s="35"/>
      <c r="OU8" s="35"/>
      <c r="OV8" s="35"/>
      <c r="OW8" s="35"/>
      <c r="OX8" s="35"/>
      <c r="OY8" s="35"/>
      <c r="OZ8" s="35"/>
      <c r="PA8" s="35"/>
      <c r="PB8" s="35"/>
      <c r="PC8" s="35"/>
      <c r="PD8" s="35"/>
      <c r="PE8" s="35"/>
      <c r="PF8" s="35"/>
      <c r="PG8" s="35"/>
      <c r="PH8" s="35"/>
      <c r="PI8" s="35"/>
      <c r="PJ8" s="35"/>
      <c r="PK8" s="35"/>
      <c r="PL8" s="35"/>
      <c r="PM8" s="35"/>
      <c r="PN8" s="35"/>
      <c r="PO8" s="35"/>
      <c r="PP8" s="35"/>
      <c r="PQ8" s="35"/>
      <c r="PR8" s="35"/>
      <c r="PS8" s="35"/>
      <c r="PT8" s="35"/>
      <c r="PU8" s="35"/>
      <c r="PV8" s="35"/>
      <c r="PW8" s="35"/>
      <c r="PX8" s="35"/>
      <c r="PY8" s="35"/>
      <c r="PZ8" s="35"/>
      <c r="QA8" s="35"/>
      <c r="QB8" s="35"/>
      <c r="QC8" s="35"/>
      <c r="QD8" s="35"/>
      <c r="QE8" s="35"/>
      <c r="QF8" s="35"/>
      <c r="QG8" s="35"/>
      <c r="QH8" s="35"/>
      <c r="QI8" s="35"/>
      <c r="QJ8" s="35"/>
      <c r="QK8" s="35"/>
      <c r="QL8" s="35"/>
      <c r="QM8" s="35"/>
      <c r="QN8" s="35"/>
      <c r="QO8" s="35"/>
      <c r="QP8" s="35"/>
      <c r="QQ8" s="35"/>
      <c r="QR8" s="35"/>
      <c r="QS8" s="35"/>
      <c r="QT8" s="35"/>
      <c r="QU8" s="35"/>
      <c r="QV8" s="35"/>
      <c r="QW8" s="35"/>
      <c r="QX8" s="35"/>
      <c r="QY8" s="35"/>
      <c r="QZ8" s="35"/>
      <c r="RA8" s="35"/>
      <c r="RB8" s="35"/>
      <c r="RC8" s="35"/>
      <c r="RD8" s="35"/>
      <c r="RE8" s="35"/>
      <c r="RF8" s="35"/>
      <c r="RG8" s="35"/>
      <c r="RH8" s="35"/>
      <c r="RI8" s="35"/>
      <c r="RJ8" s="35"/>
      <c r="RK8" s="35"/>
      <c r="RL8" s="35"/>
      <c r="RM8" s="35"/>
      <c r="RN8" s="35"/>
      <c r="RO8" s="35"/>
      <c r="RP8" s="35"/>
      <c r="RQ8" s="35"/>
      <c r="RR8" s="35"/>
      <c r="RS8" s="35"/>
      <c r="RT8" s="35"/>
      <c r="RU8" s="35"/>
      <c r="RV8" s="35"/>
      <c r="RW8" s="35"/>
      <c r="RX8" s="35"/>
      <c r="RY8" s="35"/>
      <c r="RZ8" s="35"/>
      <c r="SA8" s="35"/>
      <c r="SB8" s="35"/>
      <c r="SC8" s="35"/>
      <c r="SD8" s="35"/>
      <c r="SE8" s="35"/>
      <c r="SF8" s="35"/>
      <c r="SG8" s="35"/>
      <c r="SH8" s="35"/>
      <c r="SI8" s="35"/>
      <c r="SJ8" s="35"/>
      <c r="SK8" s="35"/>
      <c r="SL8" s="35"/>
      <c r="SM8" s="35"/>
      <c r="SN8" s="35"/>
      <c r="SO8" s="35"/>
      <c r="SP8" s="35"/>
      <c r="SQ8" s="35"/>
      <c r="SR8" s="35"/>
      <c r="SS8" s="35"/>
      <c r="ST8" s="35"/>
      <c r="SU8" s="35"/>
      <c r="SV8" s="35"/>
      <c r="SW8" s="35"/>
      <c r="SX8" s="35"/>
      <c r="SY8" s="35"/>
      <c r="SZ8" s="35"/>
      <c r="TA8" s="35"/>
      <c r="TB8" s="35"/>
      <c r="TC8" s="35"/>
      <c r="TD8" s="35"/>
      <c r="TE8" s="35"/>
      <c r="TF8" s="35"/>
      <c r="TG8" s="35"/>
      <c r="TH8" s="35"/>
      <c r="TI8" s="35"/>
      <c r="TJ8" s="35"/>
      <c r="TK8" s="35"/>
      <c r="TL8" s="35"/>
      <c r="TM8" s="35"/>
      <c r="TN8" s="35"/>
      <c r="TO8" s="35"/>
      <c r="TP8" s="35"/>
      <c r="TQ8" s="35"/>
      <c r="TR8" s="35"/>
      <c r="TS8" s="35"/>
      <c r="TT8" s="35"/>
      <c r="TU8" s="35"/>
      <c r="TV8" s="35"/>
      <c r="TW8" s="35"/>
      <c r="TX8" s="35"/>
      <c r="TY8" s="35"/>
      <c r="TZ8" s="35"/>
      <c r="UA8" s="35"/>
      <c r="UB8" s="35"/>
      <c r="UC8" s="35"/>
      <c r="UD8" s="35"/>
      <c r="UE8" s="35"/>
      <c r="UF8" s="35"/>
      <c r="UG8" s="35"/>
      <c r="UH8" s="35"/>
      <c r="UI8" s="35"/>
      <c r="UJ8" s="35"/>
      <c r="UK8" s="35"/>
      <c r="UL8" s="35"/>
      <c r="UM8" s="35"/>
      <c r="UN8" s="35"/>
      <c r="UO8" s="35"/>
      <c r="UP8" s="35"/>
      <c r="UQ8" s="35"/>
      <c r="UR8" s="35"/>
      <c r="US8" s="35"/>
      <c r="UT8" s="35"/>
      <c r="UU8" s="35"/>
      <c r="UV8" s="35"/>
      <c r="UW8" s="35"/>
      <c r="UX8" s="35"/>
      <c r="UY8" s="35"/>
      <c r="UZ8" s="35"/>
      <c r="VA8" s="35"/>
      <c r="VB8" s="35"/>
      <c r="VC8" s="35"/>
      <c r="VD8" s="35"/>
      <c r="VE8" s="35"/>
      <c r="VF8" s="35"/>
      <c r="VG8" s="35"/>
      <c r="VH8" s="35"/>
      <c r="VI8" s="35"/>
      <c r="VJ8" s="35"/>
      <c r="VK8" s="35"/>
      <c r="VL8" s="35"/>
      <c r="VM8" s="35"/>
      <c r="VN8" s="35"/>
      <c r="VO8" s="35"/>
      <c r="VP8" s="35"/>
      <c r="VQ8" s="35"/>
      <c r="VR8" s="35"/>
      <c r="VS8" s="35"/>
      <c r="VT8" s="35"/>
      <c r="VU8" s="35"/>
      <c r="VV8" s="35"/>
      <c r="VW8" s="35"/>
      <c r="VX8" s="35"/>
      <c r="VY8" s="35"/>
      <c r="VZ8" s="35"/>
      <c r="WA8" s="35"/>
      <c r="WB8" s="35"/>
      <c r="WC8" s="35"/>
      <c r="WD8" s="35"/>
      <c r="WE8" s="35"/>
      <c r="WF8" s="35"/>
      <c r="WG8" s="35"/>
      <c r="WH8" s="35"/>
      <c r="WI8" s="35"/>
      <c r="WJ8" s="35"/>
      <c r="WK8" s="35"/>
      <c r="WL8" s="35"/>
      <c r="WM8" s="35"/>
      <c r="WN8" s="35"/>
      <c r="WO8" s="35"/>
      <c r="WP8" s="35"/>
      <c r="WQ8" s="35"/>
      <c r="WR8" s="35"/>
      <c r="WS8" s="35"/>
      <c r="WT8" s="35"/>
      <c r="WU8" s="35"/>
      <c r="WV8" s="35"/>
      <c r="WW8" s="35"/>
      <c r="WX8" s="35"/>
      <c r="WY8" s="35"/>
      <c r="WZ8" s="35"/>
      <c r="XA8" s="35"/>
      <c r="XB8" s="35"/>
      <c r="XC8" s="35"/>
      <c r="XD8" s="35"/>
      <c r="XE8" s="35"/>
      <c r="XF8" s="35"/>
      <c r="XG8" s="35"/>
      <c r="XH8" s="35"/>
      <c r="XI8" s="35"/>
      <c r="XJ8" s="35"/>
      <c r="XK8" s="35"/>
      <c r="XL8" s="35"/>
      <c r="XM8" s="35"/>
      <c r="XN8" s="35"/>
      <c r="XO8" s="35"/>
      <c r="XP8" s="35"/>
      <c r="XQ8" s="35"/>
      <c r="XR8" s="35"/>
      <c r="XS8" s="35"/>
      <c r="XT8" s="35"/>
      <c r="XU8" s="35"/>
      <c r="XV8" s="35"/>
      <c r="XW8" s="35"/>
      <c r="XX8" s="35"/>
      <c r="XY8" s="35"/>
      <c r="XZ8" s="35"/>
      <c r="YA8" s="35"/>
      <c r="YB8" s="35"/>
      <c r="YC8" s="35"/>
      <c r="YD8" s="35"/>
      <c r="YE8" s="35"/>
      <c r="YF8" s="35"/>
      <c r="YG8" s="35"/>
      <c r="YH8" s="35"/>
      <c r="YI8" s="35"/>
      <c r="YJ8" s="35"/>
      <c r="YK8" s="35"/>
      <c r="YL8" s="35"/>
      <c r="YM8" s="35"/>
      <c r="YN8" s="35"/>
      <c r="YO8" s="35"/>
      <c r="YP8" s="35"/>
      <c r="YQ8" s="35"/>
      <c r="YR8" s="35"/>
      <c r="YS8" s="35"/>
      <c r="YT8" s="35"/>
      <c r="YU8" s="35"/>
      <c r="YV8" s="35"/>
      <c r="YW8" s="35"/>
      <c r="YX8" s="35"/>
      <c r="YY8" s="35"/>
      <c r="YZ8" s="35"/>
      <c r="ZA8" s="35"/>
      <c r="ZB8" s="35"/>
      <c r="ZC8" s="35"/>
      <c r="ZD8" s="35"/>
      <c r="ZE8" s="35"/>
      <c r="ZF8" s="35"/>
      <c r="ZG8" s="35"/>
      <c r="ZH8" s="35"/>
      <c r="ZI8" s="35"/>
      <c r="ZJ8" s="35"/>
      <c r="ZK8" s="35"/>
      <c r="ZL8" s="35"/>
      <c r="ZM8" s="35"/>
      <c r="ZN8" s="35"/>
      <c r="ZO8" s="35"/>
      <c r="ZP8" s="35"/>
      <c r="ZQ8" s="35"/>
      <c r="ZR8" s="35"/>
      <c r="ZS8" s="35"/>
      <c r="ZT8" s="35"/>
      <c r="ZU8" s="35"/>
      <c r="ZV8" s="35"/>
      <c r="ZW8" s="35"/>
      <c r="ZX8" s="35"/>
      <c r="ZY8" s="35"/>
      <c r="ZZ8" s="35"/>
      <c r="AAA8" s="35"/>
      <c r="AAB8" s="35"/>
      <c r="AAC8" s="35"/>
      <c r="AAD8" s="35"/>
      <c r="AAE8" s="35"/>
      <c r="AAF8" s="35"/>
      <c r="AAG8" s="35"/>
      <c r="AAH8" s="35"/>
      <c r="AAI8" s="35"/>
      <c r="AAJ8" s="35"/>
      <c r="AAK8" s="35"/>
      <c r="AAL8" s="35"/>
      <c r="AAM8" s="35"/>
      <c r="AAN8" s="35"/>
      <c r="AAO8" s="35"/>
      <c r="AAP8" s="35"/>
      <c r="AAQ8" s="35"/>
      <c r="AAR8" s="35"/>
      <c r="AAS8" s="35"/>
      <c r="AAT8" s="35"/>
      <c r="AAU8" s="35"/>
      <c r="AAV8" s="35"/>
      <c r="AAW8" s="35"/>
      <c r="AAX8" s="35"/>
      <c r="AAY8" s="35"/>
      <c r="AAZ8" s="35"/>
      <c r="ABA8" s="35"/>
      <c r="ABB8" s="35"/>
      <c r="ABC8" s="35"/>
      <c r="ABD8" s="35"/>
      <c r="ABE8" s="35"/>
      <c r="ABF8" s="35"/>
      <c r="ABG8" s="35"/>
      <c r="ABH8" s="35"/>
      <c r="ABI8" s="35"/>
      <c r="ABJ8" s="35"/>
      <c r="ABK8" s="35"/>
      <c r="ABL8" s="35"/>
      <c r="ABM8" s="35"/>
      <c r="ABN8" s="35"/>
      <c r="ABO8" s="35"/>
      <c r="ABP8" s="35"/>
      <c r="ABQ8" s="35"/>
      <c r="ABR8" s="35"/>
      <c r="ABS8" s="35"/>
      <c r="ABT8" s="35"/>
      <c r="ABU8" s="35"/>
      <c r="ABV8" s="35"/>
      <c r="ABW8" s="35"/>
      <c r="ABX8" s="35"/>
      <c r="ABY8" s="35"/>
      <c r="ABZ8" s="35"/>
      <c r="ACA8" s="35"/>
      <c r="ACB8" s="35"/>
      <c r="ACC8" s="35"/>
      <c r="ACD8" s="35"/>
      <c r="ACE8" s="35"/>
      <c r="ACF8" s="35"/>
      <c r="ACG8" s="35"/>
      <c r="ACH8" s="35"/>
      <c r="ACI8" s="35"/>
      <c r="ACJ8" s="35"/>
      <c r="ACK8" s="35"/>
      <c r="ACL8" s="35"/>
      <c r="ACM8" s="35"/>
      <c r="ACN8" s="35"/>
      <c r="ACO8" s="35"/>
      <c r="ACP8" s="35"/>
      <c r="ACQ8" s="35"/>
      <c r="ACR8" s="35"/>
      <c r="ACS8" s="35"/>
      <c r="ACT8" s="35"/>
      <c r="ACU8" s="35"/>
      <c r="ACV8" s="35"/>
      <c r="ACW8" s="35"/>
      <c r="ACX8" s="35"/>
      <c r="ACY8" s="35"/>
      <c r="ACZ8" s="35"/>
      <c r="ADA8" s="35"/>
      <c r="ADB8" s="35"/>
      <c r="ADC8" s="35"/>
      <c r="ADD8" s="35"/>
      <c r="ADE8" s="35"/>
      <c r="ADF8" s="35"/>
      <c r="ADG8" s="35"/>
      <c r="ADH8" s="35"/>
      <c r="ADI8" s="35"/>
      <c r="ADJ8" s="35"/>
      <c r="ADK8" s="35"/>
      <c r="ADL8" s="35"/>
      <c r="ADM8" s="35"/>
      <c r="ADN8" s="35"/>
      <c r="ADO8" s="35"/>
      <c r="ADP8" s="35"/>
      <c r="ADQ8" s="35"/>
      <c r="ADR8" s="35"/>
      <c r="ADS8" s="35"/>
      <c r="ADT8" s="35"/>
      <c r="ADU8" s="35"/>
      <c r="ADV8" s="35"/>
      <c r="ADW8" s="35"/>
      <c r="ADX8" s="35"/>
      <c r="ADY8" s="35"/>
      <c r="ADZ8" s="35"/>
      <c r="AEA8" s="35"/>
      <c r="AEB8" s="35"/>
      <c r="AEC8" s="35"/>
      <c r="AED8" s="35"/>
      <c r="AEE8" s="35"/>
      <c r="AEF8" s="35"/>
      <c r="AEG8" s="35"/>
      <c r="AEH8" s="35"/>
      <c r="AEI8" s="35"/>
      <c r="AEJ8" s="35"/>
      <c r="AEK8" s="35"/>
      <c r="AEL8" s="35"/>
      <c r="AEM8" s="35"/>
      <c r="AEN8" s="35"/>
      <c r="AEO8" s="35"/>
      <c r="AEP8" s="35"/>
      <c r="AEQ8" s="35"/>
      <c r="AER8" s="35"/>
      <c r="AES8" s="35"/>
      <c r="AET8" s="35"/>
      <c r="AEU8" s="35"/>
      <c r="AEV8" s="35"/>
      <c r="AEW8" s="35"/>
      <c r="AEX8" s="35"/>
      <c r="AEY8" s="35"/>
      <c r="AEZ8" s="35"/>
      <c r="AFA8" s="35"/>
      <c r="AFB8" s="35"/>
      <c r="AFC8" s="35"/>
      <c r="AFD8" s="35"/>
      <c r="AFE8" s="35"/>
      <c r="AFF8" s="35"/>
      <c r="AFG8" s="35"/>
      <c r="AFH8" s="35"/>
      <c r="AFI8" s="35"/>
      <c r="AFJ8" s="35"/>
      <c r="AFK8" s="35"/>
      <c r="AFL8" s="35"/>
      <c r="AFM8" s="35"/>
      <c r="AFN8" s="35"/>
      <c r="AFO8" s="35"/>
      <c r="AFP8" s="35"/>
      <c r="AFQ8" s="35"/>
      <c r="AFR8" s="35"/>
      <c r="AFS8" s="35"/>
      <c r="AFT8" s="35"/>
      <c r="AFU8" s="35"/>
      <c r="AFV8" s="35"/>
      <c r="AFW8" s="35"/>
      <c r="AFX8" s="35"/>
      <c r="AFY8" s="35"/>
      <c r="AFZ8" s="35"/>
      <c r="AGA8" s="35"/>
      <c r="AGB8" s="35"/>
      <c r="AGC8" s="35"/>
      <c r="AGD8" s="35"/>
      <c r="AGE8" s="35"/>
      <c r="AGF8" s="35"/>
      <c r="AGG8" s="35"/>
      <c r="AGH8" s="35"/>
      <c r="AGI8" s="35"/>
      <c r="AGJ8" s="35"/>
      <c r="AGK8" s="35"/>
      <c r="AGL8" s="35"/>
      <c r="AGM8" s="35"/>
      <c r="AGN8" s="35"/>
      <c r="AGO8" s="35"/>
      <c r="AGP8" s="35"/>
      <c r="AGQ8" s="35"/>
      <c r="AGR8" s="35"/>
      <c r="AGS8" s="35"/>
      <c r="AGT8" s="35"/>
      <c r="AGU8" s="35"/>
      <c r="AGV8" s="35"/>
      <c r="AGW8" s="35"/>
      <c r="AGX8" s="35"/>
      <c r="AGY8" s="35"/>
      <c r="AGZ8" s="35"/>
      <c r="AHA8" s="35"/>
      <c r="AHB8" s="35"/>
      <c r="AHC8" s="35"/>
      <c r="AHD8" s="35"/>
      <c r="AHE8" s="35"/>
      <c r="AHF8" s="35"/>
      <c r="AHG8" s="35"/>
      <c r="AHH8" s="35"/>
      <c r="AHI8" s="35"/>
      <c r="AHJ8" s="35"/>
      <c r="AHK8" s="35"/>
      <c r="AHL8" s="35"/>
      <c r="AHM8" s="35"/>
      <c r="AHN8" s="35"/>
      <c r="AHO8" s="35"/>
      <c r="AHP8" s="35"/>
      <c r="AHQ8" s="35"/>
      <c r="AHR8" s="35"/>
      <c r="AHS8" s="35"/>
      <c r="AHT8" s="35"/>
      <c r="AHU8" s="35"/>
      <c r="AHV8" s="35"/>
      <c r="AHW8" s="35"/>
      <c r="AHX8" s="35"/>
      <c r="AHY8" s="35"/>
      <c r="AHZ8" s="35"/>
      <c r="AIA8" s="35"/>
      <c r="AIB8" s="35"/>
      <c r="AIC8" s="35"/>
      <c r="AID8" s="35"/>
      <c r="AIE8" s="35"/>
      <c r="AIF8" s="35"/>
      <c r="AIG8" s="35"/>
      <c r="AIH8" s="35"/>
      <c r="AII8" s="35"/>
      <c r="AIJ8" s="35"/>
      <c r="AIK8" s="35"/>
      <c r="AIL8" s="35"/>
      <c r="AIM8" s="35"/>
      <c r="AIN8" s="35"/>
      <c r="AIO8" s="35"/>
      <c r="AIP8" s="35"/>
      <c r="AIQ8" s="35"/>
      <c r="AIR8" s="35"/>
      <c r="AIS8" s="35"/>
      <c r="AIT8" s="35"/>
      <c r="AIU8" s="35"/>
      <c r="AIV8" s="35"/>
      <c r="AIW8" s="35"/>
      <c r="AIX8" s="35"/>
      <c r="AIY8" s="35"/>
      <c r="AIZ8" s="35"/>
      <c r="AJA8" s="35"/>
      <c r="AJB8" s="35"/>
      <c r="AJC8" s="35"/>
      <c r="AJD8" s="35"/>
      <c r="AJE8" s="35"/>
      <c r="AJF8" s="35"/>
      <c r="AJG8" s="35"/>
      <c r="AJH8" s="35"/>
      <c r="AJI8" s="35"/>
      <c r="AJJ8" s="35"/>
      <c r="AJK8" s="35"/>
      <c r="AJL8" s="35"/>
      <c r="AJM8" s="35"/>
      <c r="AJN8" s="35"/>
      <c r="AJO8" s="35"/>
      <c r="AJP8" s="35"/>
      <c r="AJQ8" s="35"/>
      <c r="AJR8" s="35"/>
      <c r="AJS8" s="35"/>
      <c r="AJT8" s="35"/>
      <c r="AJU8" s="35"/>
      <c r="AJV8" s="35"/>
      <c r="AJW8" s="35"/>
      <c r="AJX8" s="35"/>
      <c r="AJY8" s="35"/>
      <c r="AJZ8" s="35"/>
      <c r="AKA8" s="35"/>
      <c r="AKB8" s="35"/>
      <c r="AKC8" s="35"/>
      <c r="AKD8" s="35"/>
      <c r="AKE8" s="35"/>
      <c r="AKF8" s="35"/>
      <c r="AKG8" s="35"/>
      <c r="AKH8" s="35"/>
      <c r="AKI8" s="35"/>
      <c r="AKJ8" s="35"/>
      <c r="AKK8" s="35"/>
      <c r="AKL8" s="35"/>
      <c r="AKM8" s="35"/>
      <c r="AKN8" s="35"/>
      <c r="AKO8" s="35"/>
      <c r="AKP8" s="35"/>
      <c r="AKQ8" s="35"/>
      <c r="AKR8" s="35"/>
      <c r="AKS8" s="35"/>
      <c r="AKT8" s="35"/>
      <c r="AKU8" s="35"/>
      <c r="AKV8" s="35"/>
      <c r="AKW8" s="35"/>
      <c r="AKX8" s="35"/>
      <c r="AKY8" s="35"/>
      <c r="AKZ8" s="35"/>
      <c r="ALA8" s="35"/>
      <c r="ALB8" s="35"/>
      <c r="ALC8" s="35"/>
      <c r="ALD8" s="35"/>
      <c r="ALE8" s="35"/>
      <c r="ALF8" s="35"/>
      <c r="ALG8" s="35"/>
      <c r="ALH8" s="35"/>
      <c r="ALI8" s="35"/>
      <c r="ALJ8" s="35"/>
      <c r="ALK8" s="35"/>
      <c r="ALL8" s="35"/>
      <c r="ALM8" s="35"/>
      <c r="ALN8" s="35"/>
      <c r="ALO8" s="35"/>
      <c r="ALP8" s="35"/>
      <c r="ALQ8" s="35"/>
      <c r="ALR8" s="35"/>
      <c r="ALS8" s="35"/>
      <c r="ALT8" s="35"/>
      <c r="ALU8" s="35"/>
      <c r="ALV8" s="35"/>
      <c r="ALW8" s="35"/>
      <c r="ALX8" s="35"/>
      <c r="ALY8" s="35"/>
      <c r="ALZ8" s="35"/>
      <c r="AMA8" s="35"/>
      <c r="AMB8" s="35"/>
      <c r="AMC8" s="35"/>
      <c r="AMD8" s="35"/>
      <c r="AME8" s="35"/>
      <c r="AMF8" s="35"/>
      <c r="AMG8" s="35"/>
      <c r="AMH8" s="35"/>
      <c r="AMI8" s="35"/>
      <c r="AMJ8" s="35"/>
      <c r="AMK8" s="35"/>
      <c r="AML8" s="35"/>
      <c r="AMM8" s="35"/>
      <c r="AMN8" s="35"/>
      <c r="AMO8" s="35"/>
      <c r="AMP8" s="35"/>
      <c r="AMQ8" s="35"/>
      <c r="AMR8" s="35"/>
      <c r="AMS8" s="35"/>
      <c r="AMT8" s="35"/>
      <c r="AMU8" s="35"/>
      <c r="AMV8" s="35"/>
      <c r="AMW8" s="35"/>
      <c r="AMX8" s="35"/>
      <c r="AMY8" s="35"/>
      <c r="AMZ8" s="35"/>
      <c r="ANA8" s="35"/>
      <c r="ANB8" s="35"/>
      <c r="ANC8" s="35"/>
      <c r="AND8" s="35"/>
      <c r="ANE8" s="35"/>
      <c r="ANF8" s="35"/>
      <c r="ANG8" s="35"/>
      <c r="ANH8" s="35"/>
      <c r="ANI8" s="35"/>
      <c r="ANJ8" s="35"/>
      <c r="ANK8" s="35"/>
      <c r="ANL8" s="35"/>
      <c r="ANM8" s="35"/>
      <c r="ANN8" s="35"/>
      <c r="ANO8" s="35"/>
      <c r="ANP8" s="35"/>
      <c r="ANQ8" s="35"/>
      <c r="ANR8" s="35"/>
      <c r="ANS8" s="35"/>
      <c r="ANT8" s="35"/>
      <c r="ANU8" s="35"/>
      <c r="ANV8" s="35"/>
      <c r="ANW8" s="35"/>
      <c r="ANX8" s="35"/>
      <c r="ANY8" s="35"/>
      <c r="ANZ8" s="35"/>
      <c r="AOA8" s="35"/>
      <c r="AOB8" s="35"/>
      <c r="AOC8" s="35"/>
    </row>
    <row r="9" spans="1:1069" s="21" customFormat="1" ht="150" customHeight="1" x14ac:dyDescent="0.35">
      <c r="A9" s="126">
        <v>80</v>
      </c>
      <c r="B9" s="144" t="s">
        <v>188</v>
      </c>
      <c r="C9" s="150" t="e">
        <f>New[[#This Row],[Total capital £ ask (£)]]/#REF!</f>
        <v>#REF!</v>
      </c>
      <c r="D9" s="86" t="s">
        <v>964</v>
      </c>
      <c r="E9" s="87" t="s">
        <v>242</v>
      </c>
      <c r="F9" s="87" t="s">
        <v>965</v>
      </c>
      <c r="G9" s="87" t="s">
        <v>137</v>
      </c>
      <c r="H9" s="87" t="s">
        <v>966</v>
      </c>
      <c r="I9" s="87" t="s">
        <v>967</v>
      </c>
      <c r="J9" s="87">
        <v>4</v>
      </c>
      <c r="K9" s="186">
        <v>750000</v>
      </c>
      <c r="L9" s="87" t="s">
        <v>292</v>
      </c>
      <c r="M9" s="87" t="s">
        <v>294</v>
      </c>
      <c r="N9" s="87" t="s">
        <v>968</v>
      </c>
      <c r="O9" s="87" t="s">
        <v>293</v>
      </c>
      <c r="P9" s="87" t="s">
        <v>969</v>
      </c>
      <c r="Q9" s="128">
        <v>750000</v>
      </c>
      <c r="R9" s="128"/>
      <c r="S9" s="128" t="s">
        <v>970</v>
      </c>
      <c r="T9" s="128" t="s">
        <v>971</v>
      </c>
      <c r="U9" s="128" t="s">
        <v>972</v>
      </c>
      <c r="V9" s="128" t="s">
        <v>295</v>
      </c>
      <c r="W9" s="128" t="s">
        <v>295</v>
      </c>
      <c r="X9" s="128">
        <v>1230000</v>
      </c>
      <c r="Y9" s="128" t="s">
        <v>293</v>
      </c>
      <c r="Z9" s="128" t="s">
        <v>973</v>
      </c>
      <c r="AA9" s="128">
        <v>3350000</v>
      </c>
      <c r="AB9" s="87" t="s">
        <v>293</v>
      </c>
      <c r="AC9" s="87" t="s">
        <v>294</v>
      </c>
      <c r="AD9" s="87" t="s">
        <v>293</v>
      </c>
      <c r="AE9" s="87" t="s">
        <v>293</v>
      </c>
      <c r="AF9" s="87" t="s">
        <v>294</v>
      </c>
      <c r="AG9" s="87" t="s">
        <v>294</v>
      </c>
      <c r="AH9" s="87" t="s">
        <v>294</v>
      </c>
      <c r="AI9" s="124" t="s">
        <v>974</v>
      </c>
      <c r="AJ9" s="87">
        <v>100</v>
      </c>
      <c r="AK9" s="87">
        <v>50</v>
      </c>
      <c r="AL9" s="87">
        <v>5000</v>
      </c>
      <c r="AM9" s="87"/>
      <c r="AN9" s="87"/>
      <c r="AO9" s="87"/>
      <c r="AP9" s="87"/>
      <c r="AQ9" s="87" t="s">
        <v>975</v>
      </c>
      <c r="AR9" s="87"/>
      <c r="AS9" s="87"/>
      <c r="AT9" s="87"/>
      <c r="AU9" s="87"/>
      <c r="AV9" s="87"/>
      <c r="AW9" s="114"/>
      <c r="AX9" s="69" t="s">
        <v>151</v>
      </c>
      <c r="AY9" s="35"/>
      <c r="AZ9" s="35"/>
      <c r="BA9" s="35"/>
      <c r="BB9" s="35"/>
      <c r="BC9" s="35"/>
      <c r="BD9" s="35"/>
      <c r="BE9" s="35"/>
      <c r="BF9" s="35"/>
      <c r="BG9" s="35"/>
      <c r="BH9" s="35"/>
      <c r="BI9" s="35"/>
      <c r="BJ9" s="35"/>
      <c r="BK9" s="35" t="s">
        <v>176</v>
      </c>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row>
    <row r="10" spans="1:1069" s="21" customFormat="1" ht="150" customHeight="1" x14ac:dyDescent="0.35">
      <c r="A10" s="143">
        <v>130</v>
      </c>
      <c r="B10" s="144" t="s">
        <v>188</v>
      </c>
      <c r="C10" s="150" t="e">
        <f>New[[#This Row],[Total capital £ ask (£)]]/#REF!</f>
        <v>#REF!</v>
      </c>
      <c r="D10" s="127" t="s">
        <v>1434</v>
      </c>
      <c r="E10" s="126" t="s">
        <v>211</v>
      </c>
      <c r="F10" s="126" t="s">
        <v>1435</v>
      </c>
      <c r="G10" s="126" t="s">
        <v>137</v>
      </c>
      <c r="H10" s="126" t="s">
        <v>1154</v>
      </c>
      <c r="I10" s="126" t="s">
        <v>1436</v>
      </c>
      <c r="J10" s="126">
        <v>5</v>
      </c>
      <c r="K10" s="187">
        <v>25000000</v>
      </c>
      <c r="L10" s="126" t="s">
        <v>180</v>
      </c>
      <c r="M10" s="126" t="s">
        <v>137</v>
      </c>
      <c r="N10" s="126" t="s">
        <v>1438</v>
      </c>
      <c r="O10" s="126" t="s">
        <v>137</v>
      </c>
      <c r="P10" s="126"/>
      <c r="Q10" s="96" t="s">
        <v>1437</v>
      </c>
      <c r="R10" s="96"/>
      <c r="S10" s="96" t="s">
        <v>165</v>
      </c>
      <c r="T10" s="96" t="s">
        <v>165</v>
      </c>
      <c r="U10" s="96" t="s">
        <v>165</v>
      </c>
      <c r="V10" s="96" t="s">
        <v>165</v>
      </c>
      <c r="W10" s="96" t="s">
        <v>165</v>
      </c>
      <c r="X10" s="96" t="s">
        <v>165</v>
      </c>
      <c r="Y10" s="96"/>
      <c r="Z10" s="96"/>
      <c r="AA10" s="96"/>
      <c r="AB10" s="126" t="s">
        <v>99</v>
      </c>
      <c r="AC10" s="126" t="s">
        <v>99</v>
      </c>
      <c r="AD10" s="126" t="s">
        <v>137</v>
      </c>
      <c r="AE10" s="126" t="s">
        <v>99</v>
      </c>
      <c r="AF10" s="126" t="s">
        <v>99</v>
      </c>
      <c r="AG10" s="126" t="s">
        <v>99</v>
      </c>
      <c r="AH10" s="126" t="s">
        <v>99</v>
      </c>
      <c r="AI10" s="137" t="s">
        <v>1439</v>
      </c>
      <c r="AJ10" s="126">
        <v>4000</v>
      </c>
      <c r="AK10" s="126">
        <v>400</v>
      </c>
      <c r="AL10" s="126"/>
      <c r="AM10" s="126"/>
      <c r="AN10" s="126">
        <v>280000</v>
      </c>
      <c r="AO10" s="126"/>
      <c r="AP10" s="126"/>
      <c r="AQ10" s="126"/>
      <c r="AR10" s="126"/>
      <c r="AS10" s="126"/>
      <c r="AT10" s="126"/>
      <c r="AU10" s="126"/>
      <c r="AV10" s="126"/>
      <c r="AW10" s="138"/>
      <c r="AX10" s="69" t="s">
        <v>151</v>
      </c>
      <c r="AY10" s="35"/>
      <c r="AZ10" s="35"/>
      <c r="BA10" s="35"/>
      <c r="BB10" s="35"/>
      <c r="BC10" s="35"/>
      <c r="BD10" s="35"/>
      <c r="BE10" s="35"/>
      <c r="BF10" s="35"/>
      <c r="BG10" s="35"/>
      <c r="BH10" s="35"/>
      <c r="BI10" s="35"/>
      <c r="BJ10" s="35"/>
      <c r="BK10" s="35" t="s">
        <v>184</v>
      </c>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row>
    <row r="11" spans="1:1069" s="21" customFormat="1" ht="150" customHeight="1" x14ac:dyDescent="0.35">
      <c r="A11" s="126">
        <v>84</v>
      </c>
      <c r="B11" s="144" t="s">
        <v>188</v>
      </c>
      <c r="C11" s="150" t="e">
        <f>New[[#This Row],[Total capital £ ask (£)]]/#REF!</f>
        <v>#REF!</v>
      </c>
      <c r="D11" s="86" t="s">
        <v>993</v>
      </c>
      <c r="E11" s="87" t="s">
        <v>163</v>
      </c>
      <c r="F11" s="87" t="s">
        <v>994</v>
      </c>
      <c r="G11" s="87" t="s">
        <v>147</v>
      </c>
      <c r="H11" s="87" t="s">
        <v>321</v>
      </c>
      <c r="I11" s="87"/>
      <c r="J11" s="87">
        <v>6</v>
      </c>
      <c r="K11" s="186">
        <v>15200000</v>
      </c>
      <c r="L11" s="87" t="s">
        <v>146</v>
      </c>
      <c r="M11" s="87" t="s">
        <v>99</v>
      </c>
      <c r="N11" s="87"/>
      <c r="O11" s="87"/>
      <c r="P11" s="87" t="s">
        <v>995</v>
      </c>
      <c r="Q11" s="128">
        <v>7700000</v>
      </c>
      <c r="R11" s="128">
        <v>7500000</v>
      </c>
      <c r="S11" s="128"/>
      <c r="T11" s="128"/>
      <c r="U11" s="128"/>
      <c r="V11" s="128"/>
      <c r="W11" s="128">
        <v>110000000</v>
      </c>
      <c r="X11" s="128"/>
      <c r="Y11" s="128"/>
      <c r="Z11" s="128"/>
      <c r="AA11" s="128">
        <v>125200000</v>
      </c>
      <c r="AB11" s="87" t="s">
        <v>99</v>
      </c>
      <c r="AC11" s="87" t="s">
        <v>99</v>
      </c>
      <c r="AD11" s="87" t="s">
        <v>99</v>
      </c>
      <c r="AE11" s="87" t="s">
        <v>99</v>
      </c>
      <c r="AF11" s="87" t="s">
        <v>99</v>
      </c>
      <c r="AG11" s="87" t="s">
        <v>99</v>
      </c>
      <c r="AH11" s="87" t="s">
        <v>99</v>
      </c>
      <c r="AI11" s="124" t="s">
        <v>996</v>
      </c>
      <c r="AJ11" s="129">
        <f>2035+915</f>
        <v>2950</v>
      </c>
      <c r="AK11" s="87" t="s">
        <v>997</v>
      </c>
      <c r="AL11" s="87"/>
      <c r="AM11" s="87" t="s">
        <v>998</v>
      </c>
      <c r="AN11" s="87" t="s">
        <v>999</v>
      </c>
      <c r="AO11" s="87" t="s">
        <v>1000</v>
      </c>
      <c r="AP11" s="87" t="s">
        <v>1001</v>
      </c>
      <c r="AQ11" s="87"/>
      <c r="AR11" s="87">
        <v>7.09</v>
      </c>
      <c r="AS11" s="87"/>
      <c r="AT11" s="87" t="s">
        <v>1002</v>
      </c>
      <c r="AU11" s="87" t="s">
        <v>1003</v>
      </c>
      <c r="AV11" s="87"/>
      <c r="AW11" s="114"/>
      <c r="AX11" s="69" t="s">
        <v>151</v>
      </c>
      <c r="AY11" s="35"/>
      <c r="AZ11" s="35"/>
      <c r="BA11" s="35"/>
      <c r="BB11" s="35"/>
      <c r="BC11" s="35"/>
      <c r="BD11" s="35"/>
      <c r="BE11" s="35"/>
      <c r="BF11" s="35"/>
      <c r="BG11" s="35"/>
      <c r="BH11" s="35"/>
      <c r="BI11" s="35"/>
      <c r="BJ11" s="35"/>
      <c r="BK11" s="35" t="s">
        <v>191</v>
      </c>
      <c r="BL11" s="35"/>
      <c r="BM11" s="35"/>
      <c r="BN11" s="35" t="s">
        <v>156</v>
      </c>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row>
    <row r="12" spans="1:1069" s="21" customFormat="1" ht="150" customHeight="1" x14ac:dyDescent="0.35">
      <c r="A12" s="126">
        <v>22</v>
      </c>
      <c r="B12" s="144" t="s">
        <v>215</v>
      </c>
      <c r="C12" s="150" t="e">
        <f>New[[#This Row],[Total capital £ ask (£)]]/#REF!</f>
        <v>#REF!</v>
      </c>
      <c r="D12" s="82" t="s">
        <v>627</v>
      </c>
      <c r="E12" s="84" t="s">
        <v>246</v>
      </c>
      <c r="F12" s="84" t="s">
        <v>628</v>
      </c>
      <c r="G12" s="84" t="s">
        <v>629</v>
      </c>
      <c r="H12" s="84" t="s">
        <v>476</v>
      </c>
      <c r="I12" s="84" t="s">
        <v>630</v>
      </c>
      <c r="J12" s="84">
        <v>7</v>
      </c>
      <c r="K12" s="187">
        <v>600000</v>
      </c>
      <c r="L12" s="95" t="s">
        <v>180</v>
      </c>
      <c r="M12" s="95" t="s">
        <v>147</v>
      </c>
      <c r="N12" s="95" t="s">
        <v>631</v>
      </c>
      <c r="O12" s="95" t="s">
        <v>99</v>
      </c>
      <c r="P12" s="95"/>
      <c r="Q12" s="96">
        <v>600000</v>
      </c>
      <c r="R12" s="96">
        <v>0</v>
      </c>
      <c r="S12" s="96"/>
      <c r="T12" s="96"/>
      <c r="U12" s="96"/>
      <c r="V12" s="96"/>
      <c r="W12" s="96"/>
      <c r="X12" s="96"/>
      <c r="Y12" s="96"/>
      <c r="Z12" s="96"/>
      <c r="AA12" s="96">
        <f>K12+S12+T12+U12+V12+W12+X12</f>
        <v>600000</v>
      </c>
      <c r="AB12" s="95" t="s">
        <v>99</v>
      </c>
      <c r="AC12" s="95" t="s">
        <v>99</v>
      </c>
      <c r="AD12" s="95" t="s">
        <v>137</v>
      </c>
      <c r="AE12" s="95" t="s">
        <v>99</v>
      </c>
      <c r="AF12" s="95" t="s">
        <v>137</v>
      </c>
      <c r="AG12" s="95" t="s">
        <v>137</v>
      </c>
      <c r="AH12" s="95" t="s">
        <v>137</v>
      </c>
      <c r="AI12" s="111" t="s">
        <v>632</v>
      </c>
      <c r="AJ12" s="84">
        <v>1070</v>
      </c>
      <c r="AK12" s="84">
        <v>8</v>
      </c>
      <c r="AL12" s="84">
        <v>1500</v>
      </c>
      <c r="AM12" s="84" t="s">
        <v>140</v>
      </c>
      <c r="AN12" s="84">
        <v>51486</v>
      </c>
      <c r="AO12" s="84" t="s">
        <v>140</v>
      </c>
      <c r="AP12" s="84"/>
      <c r="AQ12" s="84" t="s">
        <v>633</v>
      </c>
      <c r="AR12" s="84" t="s">
        <v>634</v>
      </c>
      <c r="AS12" s="84">
        <v>600000</v>
      </c>
      <c r="AT12" s="84">
        <v>600000</v>
      </c>
      <c r="AU12" s="84" t="s">
        <v>635</v>
      </c>
      <c r="AV12" s="84" t="s">
        <v>636</v>
      </c>
      <c r="AW12" s="107" t="s">
        <v>637</v>
      </c>
      <c r="AX12" s="69" t="s">
        <v>151</v>
      </c>
      <c r="AY12" s="35"/>
      <c r="AZ12" s="35"/>
      <c r="BA12" s="35"/>
      <c r="BB12" s="35"/>
      <c r="BC12" s="35"/>
      <c r="BD12" s="35"/>
      <c r="BE12" s="35"/>
      <c r="BF12" s="35"/>
      <c r="BG12" s="35"/>
      <c r="BH12" s="35"/>
      <c r="BI12" s="35"/>
      <c r="BJ12" s="35"/>
      <c r="BK12" s="35" t="s">
        <v>201</v>
      </c>
      <c r="BL12" s="35"/>
      <c r="BM12" s="35"/>
      <c r="BN12" s="70" t="s">
        <v>180</v>
      </c>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row>
    <row r="13" spans="1:1069" s="21" customFormat="1" ht="150" customHeight="1" x14ac:dyDescent="0.35">
      <c r="A13" s="126">
        <v>40</v>
      </c>
      <c r="B13" s="144" t="s">
        <v>188</v>
      </c>
      <c r="C13" s="150" t="e">
        <f>New[[#This Row],[Total capital £ ask (£)]]/#REF!</f>
        <v>#REF!</v>
      </c>
      <c r="D13" s="86" t="s">
        <v>720</v>
      </c>
      <c r="E13" s="87" t="s">
        <v>191</v>
      </c>
      <c r="F13" s="87" t="s">
        <v>721</v>
      </c>
      <c r="G13" s="87" t="s">
        <v>99</v>
      </c>
      <c r="H13" s="87" t="s">
        <v>167</v>
      </c>
      <c r="I13" s="87" t="s">
        <v>722</v>
      </c>
      <c r="J13" s="87">
        <v>8</v>
      </c>
      <c r="K13" s="186">
        <v>1820000</v>
      </c>
      <c r="L13" s="87" t="s">
        <v>180</v>
      </c>
      <c r="M13" s="87" t="s">
        <v>137</v>
      </c>
      <c r="N13" s="87" t="s">
        <v>147</v>
      </c>
      <c r="O13" s="87" t="s">
        <v>99</v>
      </c>
      <c r="P13" s="87" t="s">
        <v>723</v>
      </c>
      <c r="Q13" s="128"/>
      <c r="R13" s="128">
        <v>1820000</v>
      </c>
      <c r="S13" s="128"/>
      <c r="T13" s="128"/>
      <c r="U13" s="128">
        <v>600000</v>
      </c>
      <c r="V13" s="128"/>
      <c r="W13" s="128"/>
      <c r="X13" s="128">
        <v>1820000</v>
      </c>
      <c r="Y13" s="128"/>
      <c r="Z13" s="128"/>
      <c r="AA13" s="128">
        <f>K13+S13+T13+U13+V13+W13+X13</f>
        <v>4240000</v>
      </c>
      <c r="AB13" s="87" t="s">
        <v>99</v>
      </c>
      <c r="AC13" s="87" t="s">
        <v>99</v>
      </c>
      <c r="AD13" s="87" t="s">
        <v>137</v>
      </c>
      <c r="AE13" s="87" t="s">
        <v>99</v>
      </c>
      <c r="AF13" s="87" t="s">
        <v>99</v>
      </c>
      <c r="AG13" s="87" t="s">
        <v>99</v>
      </c>
      <c r="AH13" s="87" t="s">
        <v>99</v>
      </c>
      <c r="AI13" s="124" t="s">
        <v>724</v>
      </c>
      <c r="AJ13" s="87">
        <v>300</v>
      </c>
      <c r="AK13" s="87">
        <v>0</v>
      </c>
      <c r="AL13" s="87">
        <v>1500</v>
      </c>
      <c r="AM13" s="87">
        <v>0</v>
      </c>
      <c r="AN13" s="87">
        <v>0</v>
      </c>
      <c r="AO13" s="87">
        <v>0</v>
      </c>
      <c r="AP13" s="87" t="s">
        <v>725</v>
      </c>
      <c r="AQ13" s="87">
        <v>0</v>
      </c>
      <c r="AR13" s="87">
        <v>173.7</v>
      </c>
      <c r="AS13" s="87">
        <v>2532174</v>
      </c>
      <c r="AT13" s="87">
        <v>2532174</v>
      </c>
      <c r="AU13" s="87">
        <v>437342968</v>
      </c>
      <c r="AV13" s="87" t="s">
        <v>726</v>
      </c>
      <c r="AW13" s="114" t="s">
        <v>727</v>
      </c>
      <c r="AX13" s="69" t="s">
        <v>151</v>
      </c>
      <c r="AY13" s="35"/>
      <c r="AZ13" s="35"/>
      <c r="BA13" s="35"/>
      <c r="BB13" s="35"/>
      <c r="BC13" s="35"/>
      <c r="BD13" s="35"/>
      <c r="BE13" s="35"/>
      <c r="BF13" s="35"/>
      <c r="BG13" s="35"/>
      <c r="BH13" s="35"/>
      <c r="BI13" s="35"/>
      <c r="BJ13" s="35"/>
      <c r="BK13" s="35" t="s">
        <v>211</v>
      </c>
      <c r="BL13" s="35"/>
      <c r="BM13" s="35"/>
      <c r="BN13" s="70" t="s">
        <v>195</v>
      </c>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row>
    <row r="14" spans="1:1069" s="21" customFormat="1" ht="150" customHeight="1" x14ac:dyDescent="0.35">
      <c r="A14" s="126">
        <v>11</v>
      </c>
      <c r="B14" s="144" t="s">
        <v>188</v>
      </c>
      <c r="C14" s="150" t="e">
        <f>New[[#This Row],[Total capital £ ask (£)]]/#REF!</f>
        <v>#REF!</v>
      </c>
      <c r="D14" s="82" t="s">
        <v>536</v>
      </c>
      <c r="E14" s="84" t="s">
        <v>222</v>
      </c>
      <c r="F14" s="84" t="s">
        <v>537</v>
      </c>
      <c r="G14" s="84" t="s">
        <v>147</v>
      </c>
      <c r="H14" s="84" t="s">
        <v>538</v>
      </c>
      <c r="I14" s="84" t="s">
        <v>539</v>
      </c>
      <c r="J14" s="84">
        <v>9</v>
      </c>
      <c r="K14" s="187">
        <v>3750000</v>
      </c>
      <c r="L14" s="95" t="s">
        <v>180</v>
      </c>
      <c r="M14" s="95" t="s">
        <v>540</v>
      </c>
      <c r="N14" s="95" t="s">
        <v>541</v>
      </c>
      <c r="O14" s="95" t="s">
        <v>99</v>
      </c>
      <c r="P14" s="95" t="s">
        <v>542</v>
      </c>
      <c r="Q14" s="96">
        <v>2500000</v>
      </c>
      <c r="R14" s="96">
        <v>1250000</v>
      </c>
      <c r="S14" s="96"/>
      <c r="T14" s="96"/>
      <c r="U14" s="96">
        <v>3750000</v>
      </c>
      <c r="V14" s="96"/>
      <c r="W14" s="96"/>
      <c r="X14" s="96"/>
      <c r="Y14" s="96" t="s">
        <v>99</v>
      </c>
      <c r="Z14" s="96" t="s">
        <v>543</v>
      </c>
      <c r="AA14" s="96">
        <f>K14+S14+T14+U14+V14+W14+X14</f>
        <v>7500000</v>
      </c>
      <c r="AB14" s="95" t="s">
        <v>99</v>
      </c>
      <c r="AC14" s="95" t="s">
        <v>99</v>
      </c>
      <c r="AD14" s="95" t="s">
        <v>137</v>
      </c>
      <c r="AE14" s="95" t="s">
        <v>99</v>
      </c>
      <c r="AF14" s="95" t="s">
        <v>137</v>
      </c>
      <c r="AG14" s="95" t="s">
        <v>99</v>
      </c>
      <c r="AH14" s="95" t="s">
        <v>137</v>
      </c>
      <c r="AI14" s="111" t="s">
        <v>544</v>
      </c>
      <c r="AJ14" s="84">
        <v>800</v>
      </c>
      <c r="AK14" s="84">
        <v>60</v>
      </c>
      <c r="AL14" s="84">
        <v>800</v>
      </c>
      <c r="AM14" s="84" t="s">
        <v>140</v>
      </c>
      <c r="AN14" s="84"/>
      <c r="AO14" s="84"/>
      <c r="AP14" s="84">
        <v>80</v>
      </c>
      <c r="AQ14" s="84" t="s">
        <v>545</v>
      </c>
      <c r="AR14" s="84" t="s">
        <v>140</v>
      </c>
      <c r="AS14" s="84"/>
      <c r="AT14" s="84"/>
      <c r="AU14" s="84"/>
      <c r="AV14" s="84"/>
      <c r="AW14" s="107"/>
      <c r="AX14" s="69" t="s">
        <v>151</v>
      </c>
      <c r="AY14" s="35"/>
      <c r="AZ14" s="35"/>
      <c r="BA14" s="35"/>
      <c r="BB14" s="35"/>
      <c r="BC14" s="35"/>
      <c r="BD14" s="35"/>
      <c r="BE14" s="35"/>
      <c r="BF14" s="35"/>
      <c r="BG14" s="35"/>
      <c r="BH14" s="35"/>
      <c r="BI14" s="35"/>
      <c r="BJ14" s="35"/>
      <c r="BK14" s="35" t="s">
        <v>141</v>
      </c>
      <c r="BL14" s="35"/>
      <c r="BM14" s="35"/>
      <c r="BN14" s="70" t="s">
        <v>146</v>
      </c>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c r="LH14" s="35"/>
      <c r="LI14" s="35"/>
      <c r="LJ14" s="35"/>
      <c r="LK14" s="35"/>
      <c r="LL14" s="35"/>
      <c r="LM14" s="35"/>
      <c r="LN14" s="35"/>
      <c r="LO14" s="35"/>
      <c r="LP14" s="35"/>
      <c r="LQ14" s="35"/>
      <c r="LR14" s="35"/>
      <c r="LS14" s="35"/>
      <c r="LT14" s="35"/>
      <c r="LU14" s="35"/>
      <c r="LV14" s="35"/>
      <c r="LW14" s="35"/>
      <c r="LX14" s="35"/>
      <c r="LY14" s="35"/>
      <c r="LZ14" s="35"/>
      <c r="MA14" s="35"/>
      <c r="MB14" s="35"/>
      <c r="MC14" s="35"/>
      <c r="MD14" s="35"/>
      <c r="ME14" s="35"/>
      <c r="MF14" s="35"/>
      <c r="MG14" s="35"/>
      <c r="MH14" s="35"/>
      <c r="MI14" s="35"/>
      <c r="MJ14" s="35"/>
      <c r="MK14" s="35"/>
      <c r="ML14" s="35"/>
      <c r="MM14" s="35"/>
      <c r="MN14" s="35"/>
      <c r="MO14" s="35"/>
      <c r="MP14" s="35"/>
      <c r="MQ14" s="35"/>
      <c r="MR14" s="35"/>
      <c r="MS14" s="35"/>
      <c r="MT14" s="35"/>
      <c r="MU14" s="35"/>
      <c r="MV14" s="35"/>
      <c r="MW14" s="35"/>
      <c r="MX14" s="35"/>
      <c r="MY14" s="35"/>
      <c r="MZ14" s="35"/>
      <c r="NA14" s="35"/>
      <c r="NB14" s="35"/>
      <c r="NC14" s="35"/>
      <c r="ND14" s="35"/>
      <c r="NE14" s="35"/>
      <c r="NF14" s="35"/>
      <c r="NG14" s="35"/>
      <c r="NH14" s="35"/>
      <c r="NI14" s="35"/>
      <c r="NJ14" s="35"/>
      <c r="NK14" s="35"/>
      <c r="NL14" s="35"/>
      <c r="NM14" s="35"/>
      <c r="NN14" s="35"/>
      <c r="NO14" s="35"/>
      <c r="NP14" s="35"/>
      <c r="NQ14" s="35"/>
      <c r="NR14" s="35"/>
      <c r="NS14" s="35"/>
      <c r="NT14" s="35"/>
      <c r="NU14" s="35"/>
      <c r="NV14" s="35"/>
      <c r="NW14" s="35"/>
      <c r="NX14" s="35"/>
      <c r="NY14" s="35"/>
      <c r="NZ14" s="35"/>
      <c r="OA14" s="35"/>
      <c r="OB14" s="35"/>
      <c r="OC14" s="35"/>
      <c r="OD14" s="35"/>
      <c r="OE14" s="35"/>
      <c r="OF14" s="35"/>
      <c r="OG14" s="35"/>
      <c r="OH14" s="35"/>
      <c r="OI14" s="35"/>
      <c r="OJ14" s="35"/>
      <c r="OK14" s="35"/>
      <c r="OL14" s="35"/>
      <c r="OM14" s="35"/>
      <c r="ON14" s="35"/>
      <c r="OO14" s="35"/>
      <c r="OP14" s="35"/>
      <c r="OQ14" s="35"/>
      <c r="OR14" s="35"/>
      <c r="OS14" s="35"/>
      <c r="OT14" s="35"/>
      <c r="OU14" s="35"/>
      <c r="OV14" s="35"/>
      <c r="OW14" s="35"/>
      <c r="OX14" s="35"/>
      <c r="OY14" s="35"/>
      <c r="OZ14" s="35"/>
      <c r="PA14" s="35"/>
      <c r="PB14" s="35"/>
      <c r="PC14" s="35"/>
      <c r="PD14" s="35"/>
      <c r="PE14" s="35"/>
      <c r="PF14" s="35"/>
      <c r="PG14" s="35"/>
      <c r="PH14" s="35"/>
      <c r="PI14" s="35"/>
      <c r="PJ14" s="35"/>
      <c r="PK14" s="35"/>
      <c r="PL14" s="35"/>
      <c r="PM14" s="35"/>
      <c r="PN14" s="35"/>
      <c r="PO14" s="35"/>
      <c r="PP14" s="35"/>
      <c r="PQ14" s="35"/>
      <c r="PR14" s="35"/>
      <c r="PS14" s="35"/>
      <c r="PT14" s="35"/>
      <c r="PU14" s="35"/>
      <c r="PV14" s="35"/>
      <c r="PW14" s="35"/>
      <c r="PX14" s="35"/>
      <c r="PY14" s="35"/>
      <c r="PZ14" s="35"/>
      <c r="QA14" s="35"/>
      <c r="QB14" s="35"/>
      <c r="QC14" s="35"/>
      <c r="QD14" s="35"/>
      <c r="QE14" s="35"/>
      <c r="QF14" s="35"/>
      <c r="QG14" s="35"/>
      <c r="QH14" s="35"/>
      <c r="QI14" s="35"/>
      <c r="QJ14" s="35"/>
      <c r="QK14" s="35"/>
      <c r="QL14" s="35"/>
      <c r="QM14" s="35"/>
      <c r="QN14" s="35"/>
      <c r="QO14" s="35"/>
      <c r="QP14" s="35"/>
      <c r="QQ14" s="35"/>
      <c r="QR14" s="35"/>
      <c r="QS14" s="35"/>
      <c r="QT14" s="35"/>
      <c r="QU14" s="35"/>
      <c r="QV14" s="35"/>
      <c r="QW14" s="35"/>
      <c r="QX14" s="35"/>
      <c r="QY14" s="35"/>
      <c r="QZ14" s="35"/>
      <c r="RA14" s="35"/>
      <c r="RB14" s="35"/>
      <c r="RC14" s="35"/>
      <c r="RD14" s="35"/>
      <c r="RE14" s="35"/>
      <c r="RF14" s="35"/>
      <c r="RG14" s="35"/>
      <c r="RH14" s="35"/>
      <c r="RI14" s="35"/>
      <c r="RJ14" s="35"/>
      <c r="RK14" s="35"/>
      <c r="RL14" s="35"/>
      <c r="RM14" s="35"/>
      <c r="RN14" s="35"/>
      <c r="RO14" s="35"/>
      <c r="RP14" s="35"/>
      <c r="RQ14" s="35"/>
      <c r="RR14" s="35"/>
      <c r="RS14" s="35"/>
      <c r="RT14" s="35"/>
      <c r="RU14" s="35"/>
      <c r="RV14" s="35"/>
      <c r="RW14" s="35"/>
      <c r="RX14" s="35"/>
      <c r="RY14" s="35"/>
      <c r="RZ14" s="35"/>
      <c r="SA14" s="35"/>
      <c r="SB14" s="35"/>
      <c r="SC14" s="35"/>
      <c r="SD14" s="35"/>
      <c r="SE14" s="35"/>
      <c r="SF14" s="35"/>
      <c r="SG14" s="35"/>
      <c r="SH14" s="35"/>
      <c r="SI14" s="35"/>
      <c r="SJ14" s="35"/>
      <c r="SK14" s="35"/>
      <c r="SL14" s="35"/>
      <c r="SM14" s="35"/>
      <c r="SN14" s="35"/>
      <c r="SO14" s="35"/>
      <c r="SP14" s="35"/>
      <c r="SQ14" s="35"/>
      <c r="SR14" s="35"/>
      <c r="SS14" s="35"/>
      <c r="ST14" s="35"/>
      <c r="SU14" s="35"/>
      <c r="SV14" s="35"/>
      <c r="SW14" s="35"/>
      <c r="SX14" s="35"/>
      <c r="SY14" s="35"/>
      <c r="SZ14" s="35"/>
      <c r="TA14" s="35"/>
      <c r="TB14" s="35"/>
      <c r="TC14" s="35"/>
      <c r="TD14" s="35"/>
      <c r="TE14" s="35"/>
      <c r="TF14" s="35"/>
      <c r="TG14" s="35"/>
      <c r="TH14" s="35"/>
      <c r="TI14" s="35"/>
      <c r="TJ14" s="35"/>
      <c r="TK14" s="35"/>
      <c r="TL14" s="35"/>
      <c r="TM14" s="35"/>
      <c r="TN14" s="35"/>
      <c r="TO14" s="35"/>
      <c r="TP14" s="35"/>
      <c r="TQ14" s="35"/>
      <c r="TR14" s="35"/>
      <c r="TS14" s="35"/>
      <c r="TT14" s="35"/>
      <c r="TU14" s="35"/>
      <c r="TV14" s="35"/>
      <c r="TW14" s="35"/>
      <c r="TX14" s="35"/>
      <c r="TY14" s="35"/>
      <c r="TZ14" s="35"/>
      <c r="UA14" s="35"/>
      <c r="UB14" s="35"/>
      <c r="UC14" s="35"/>
      <c r="UD14" s="35"/>
      <c r="UE14" s="35"/>
      <c r="UF14" s="35"/>
      <c r="UG14" s="35"/>
      <c r="UH14" s="35"/>
      <c r="UI14" s="35"/>
      <c r="UJ14" s="35"/>
      <c r="UK14" s="35"/>
      <c r="UL14" s="35"/>
      <c r="UM14" s="35"/>
      <c r="UN14" s="35"/>
      <c r="UO14" s="35"/>
      <c r="UP14" s="35"/>
      <c r="UQ14" s="35"/>
      <c r="UR14" s="35"/>
      <c r="US14" s="35"/>
      <c r="UT14" s="35"/>
      <c r="UU14" s="35"/>
      <c r="UV14" s="35"/>
      <c r="UW14" s="35"/>
      <c r="UX14" s="35"/>
      <c r="UY14" s="35"/>
      <c r="UZ14" s="35"/>
      <c r="VA14" s="35"/>
      <c r="VB14" s="35"/>
      <c r="VC14" s="35"/>
      <c r="VD14" s="35"/>
      <c r="VE14" s="35"/>
      <c r="VF14" s="35"/>
      <c r="VG14" s="35"/>
      <c r="VH14" s="35"/>
      <c r="VI14" s="35"/>
      <c r="VJ14" s="35"/>
      <c r="VK14" s="35"/>
      <c r="VL14" s="35"/>
      <c r="VM14" s="35"/>
      <c r="VN14" s="35"/>
      <c r="VO14" s="35"/>
      <c r="VP14" s="35"/>
      <c r="VQ14" s="35"/>
      <c r="VR14" s="35"/>
      <c r="VS14" s="35"/>
      <c r="VT14" s="35"/>
      <c r="VU14" s="35"/>
      <c r="VV14" s="35"/>
      <c r="VW14" s="35"/>
      <c r="VX14" s="35"/>
      <c r="VY14" s="35"/>
      <c r="VZ14" s="35"/>
      <c r="WA14" s="35"/>
      <c r="WB14" s="35"/>
      <c r="WC14" s="35"/>
      <c r="WD14" s="35"/>
      <c r="WE14" s="35"/>
      <c r="WF14" s="35"/>
      <c r="WG14" s="35"/>
      <c r="WH14" s="35"/>
      <c r="WI14" s="35"/>
      <c r="WJ14" s="35"/>
      <c r="WK14" s="35"/>
      <c r="WL14" s="35"/>
      <c r="WM14" s="35"/>
      <c r="WN14" s="35"/>
      <c r="WO14" s="35"/>
      <c r="WP14" s="35"/>
      <c r="WQ14" s="35"/>
      <c r="WR14" s="35"/>
      <c r="WS14" s="35"/>
      <c r="WT14" s="35"/>
      <c r="WU14" s="35"/>
      <c r="WV14" s="35"/>
      <c r="WW14" s="35"/>
      <c r="WX14" s="35"/>
      <c r="WY14" s="35"/>
      <c r="WZ14" s="35"/>
      <c r="XA14" s="35"/>
      <c r="XB14" s="35"/>
      <c r="XC14" s="35"/>
      <c r="XD14" s="35"/>
      <c r="XE14" s="35"/>
      <c r="XF14" s="35"/>
      <c r="XG14" s="35"/>
      <c r="XH14" s="35"/>
      <c r="XI14" s="35"/>
      <c r="XJ14" s="35"/>
      <c r="XK14" s="35"/>
      <c r="XL14" s="35"/>
      <c r="XM14" s="35"/>
      <c r="XN14" s="35"/>
      <c r="XO14" s="35"/>
      <c r="XP14" s="35"/>
      <c r="XQ14" s="35"/>
      <c r="XR14" s="35"/>
      <c r="XS14" s="35"/>
      <c r="XT14" s="35"/>
      <c r="XU14" s="35"/>
      <c r="XV14" s="35"/>
      <c r="XW14" s="35"/>
      <c r="XX14" s="35"/>
      <c r="XY14" s="35"/>
      <c r="XZ14" s="35"/>
      <c r="YA14" s="35"/>
      <c r="YB14" s="35"/>
      <c r="YC14" s="35"/>
      <c r="YD14" s="35"/>
      <c r="YE14" s="35"/>
      <c r="YF14" s="35"/>
      <c r="YG14" s="35"/>
      <c r="YH14" s="35"/>
      <c r="YI14" s="35"/>
      <c r="YJ14" s="35"/>
      <c r="YK14" s="35"/>
      <c r="YL14" s="35"/>
      <c r="YM14" s="35"/>
      <c r="YN14" s="35"/>
      <c r="YO14" s="35"/>
      <c r="YP14" s="35"/>
      <c r="YQ14" s="35"/>
      <c r="YR14" s="35"/>
      <c r="YS14" s="35"/>
      <c r="YT14" s="35"/>
      <c r="YU14" s="35"/>
      <c r="YV14" s="35"/>
      <c r="YW14" s="35"/>
      <c r="YX14" s="35"/>
      <c r="YY14" s="35"/>
      <c r="YZ14" s="35"/>
      <c r="ZA14" s="35"/>
      <c r="ZB14" s="35"/>
      <c r="ZC14" s="35"/>
      <c r="ZD14" s="35"/>
      <c r="ZE14" s="35"/>
      <c r="ZF14" s="35"/>
      <c r="ZG14" s="35"/>
      <c r="ZH14" s="35"/>
      <c r="ZI14" s="35"/>
      <c r="ZJ14" s="35"/>
      <c r="ZK14" s="35"/>
      <c r="ZL14" s="35"/>
      <c r="ZM14" s="35"/>
      <c r="ZN14" s="35"/>
      <c r="ZO14" s="35"/>
      <c r="ZP14" s="35"/>
      <c r="ZQ14" s="35"/>
      <c r="ZR14" s="35"/>
      <c r="ZS14" s="35"/>
      <c r="ZT14" s="35"/>
      <c r="ZU14" s="35"/>
      <c r="ZV14" s="35"/>
      <c r="ZW14" s="35"/>
      <c r="ZX14" s="35"/>
      <c r="ZY14" s="35"/>
      <c r="ZZ14" s="35"/>
      <c r="AAA14" s="35"/>
      <c r="AAB14" s="35"/>
      <c r="AAC14" s="35"/>
      <c r="AAD14" s="35"/>
      <c r="AAE14" s="35"/>
      <c r="AAF14" s="35"/>
      <c r="AAG14" s="35"/>
      <c r="AAH14" s="35"/>
      <c r="AAI14" s="35"/>
      <c r="AAJ14" s="35"/>
      <c r="AAK14" s="35"/>
      <c r="AAL14" s="35"/>
      <c r="AAM14" s="35"/>
      <c r="AAN14" s="35"/>
      <c r="AAO14" s="35"/>
      <c r="AAP14" s="35"/>
      <c r="AAQ14" s="35"/>
      <c r="AAR14" s="35"/>
      <c r="AAS14" s="35"/>
      <c r="AAT14" s="35"/>
      <c r="AAU14" s="35"/>
      <c r="AAV14" s="35"/>
      <c r="AAW14" s="35"/>
      <c r="AAX14" s="35"/>
      <c r="AAY14" s="35"/>
      <c r="AAZ14" s="35"/>
      <c r="ABA14" s="35"/>
      <c r="ABB14" s="35"/>
      <c r="ABC14" s="35"/>
      <c r="ABD14" s="35"/>
      <c r="ABE14" s="35"/>
      <c r="ABF14" s="35"/>
      <c r="ABG14" s="35"/>
      <c r="ABH14" s="35"/>
      <c r="ABI14" s="35"/>
      <c r="ABJ14" s="35"/>
      <c r="ABK14" s="35"/>
      <c r="ABL14" s="35"/>
      <c r="ABM14" s="35"/>
      <c r="ABN14" s="35"/>
      <c r="ABO14" s="35"/>
      <c r="ABP14" s="35"/>
      <c r="ABQ14" s="35"/>
      <c r="ABR14" s="35"/>
      <c r="ABS14" s="35"/>
      <c r="ABT14" s="35"/>
      <c r="ABU14" s="35"/>
      <c r="ABV14" s="35"/>
      <c r="ABW14" s="35"/>
      <c r="ABX14" s="35"/>
      <c r="ABY14" s="35"/>
      <c r="ABZ14" s="35"/>
      <c r="ACA14" s="35"/>
      <c r="ACB14" s="35"/>
      <c r="ACC14" s="35"/>
      <c r="ACD14" s="35"/>
      <c r="ACE14" s="35"/>
      <c r="ACF14" s="35"/>
      <c r="ACG14" s="35"/>
      <c r="ACH14" s="35"/>
      <c r="ACI14" s="35"/>
      <c r="ACJ14" s="35"/>
      <c r="ACK14" s="35"/>
      <c r="ACL14" s="35"/>
      <c r="ACM14" s="35"/>
      <c r="ACN14" s="35"/>
      <c r="ACO14" s="35"/>
      <c r="ACP14" s="35"/>
      <c r="ACQ14" s="35"/>
      <c r="ACR14" s="35"/>
      <c r="ACS14" s="35"/>
      <c r="ACT14" s="35"/>
      <c r="ACU14" s="35"/>
      <c r="ACV14" s="35"/>
      <c r="ACW14" s="35"/>
      <c r="ACX14" s="35"/>
      <c r="ACY14" s="35"/>
      <c r="ACZ14" s="35"/>
      <c r="ADA14" s="35"/>
      <c r="ADB14" s="35"/>
      <c r="ADC14" s="35"/>
      <c r="ADD14" s="35"/>
      <c r="ADE14" s="35"/>
      <c r="ADF14" s="35"/>
      <c r="ADG14" s="35"/>
      <c r="ADH14" s="35"/>
      <c r="ADI14" s="35"/>
      <c r="ADJ14" s="35"/>
      <c r="ADK14" s="35"/>
      <c r="ADL14" s="35"/>
      <c r="ADM14" s="35"/>
      <c r="ADN14" s="35"/>
      <c r="ADO14" s="35"/>
      <c r="ADP14" s="35"/>
      <c r="ADQ14" s="35"/>
      <c r="ADR14" s="35"/>
      <c r="ADS14" s="35"/>
      <c r="ADT14" s="35"/>
      <c r="ADU14" s="35"/>
      <c r="ADV14" s="35"/>
      <c r="ADW14" s="35"/>
      <c r="ADX14" s="35"/>
      <c r="ADY14" s="35"/>
      <c r="ADZ14" s="35"/>
      <c r="AEA14" s="35"/>
      <c r="AEB14" s="35"/>
      <c r="AEC14" s="35"/>
      <c r="AED14" s="35"/>
      <c r="AEE14" s="35"/>
      <c r="AEF14" s="35"/>
      <c r="AEG14" s="35"/>
      <c r="AEH14" s="35"/>
      <c r="AEI14" s="35"/>
      <c r="AEJ14" s="35"/>
      <c r="AEK14" s="35"/>
      <c r="AEL14" s="35"/>
      <c r="AEM14" s="35"/>
      <c r="AEN14" s="35"/>
      <c r="AEO14" s="35"/>
      <c r="AEP14" s="35"/>
      <c r="AEQ14" s="35"/>
      <c r="AER14" s="35"/>
      <c r="AES14" s="35"/>
      <c r="AET14" s="35"/>
      <c r="AEU14" s="35"/>
      <c r="AEV14" s="35"/>
      <c r="AEW14" s="35"/>
      <c r="AEX14" s="35"/>
      <c r="AEY14" s="35"/>
      <c r="AEZ14" s="35"/>
      <c r="AFA14" s="35"/>
      <c r="AFB14" s="35"/>
      <c r="AFC14" s="35"/>
      <c r="AFD14" s="35"/>
      <c r="AFE14" s="35"/>
      <c r="AFF14" s="35"/>
      <c r="AFG14" s="35"/>
      <c r="AFH14" s="35"/>
      <c r="AFI14" s="35"/>
      <c r="AFJ14" s="35"/>
      <c r="AFK14" s="35"/>
      <c r="AFL14" s="35"/>
      <c r="AFM14" s="35"/>
      <c r="AFN14" s="35"/>
      <c r="AFO14" s="35"/>
      <c r="AFP14" s="35"/>
      <c r="AFQ14" s="35"/>
      <c r="AFR14" s="35"/>
      <c r="AFS14" s="35"/>
      <c r="AFT14" s="35"/>
      <c r="AFU14" s="35"/>
      <c r="AFV14" s="35"/>
      <c r="AFW14" s="35"/>
      <c r="AFX14" s="35"/>
      <c r="AFY14" s="35"/>
      <c r="AFZ14" s="35"/>
      <c r="AGA14" s="35"/>
      <c r="AGB14" s="35"/>
      <c r="AGC14" s="35"/>
      <c r="AGD14" s="35"/>
      <c r="AGE14" s="35"/>
      <c r="AGF14" s="35"/>
      <c r="AGG14" s="35"/>
      <c r="AGH14" s="35"/>
      <c r="AGI14" s="35"/>
      <c r="AGJ14" s="35"/>
      <c r="AGK14" s="35"/>
      <c r="AGL14" s="35"/>
      <c r="AGM14" s="35"/>
      <c r="AGN14" s="35"/>
      <c r="AGO14" s="35"/>
      <c r="AGP14" s="35"/>
      <c r="AGQ14" s="35"/>
      <c r="AGR14" s="35"/>
      <c r="AGS14" s="35"/>
      <c r="AGT14" s="35"/>
      <c r="AGU14" s="35"/>
      <c r="AGV14" s="35"/>
      <c r="AGW14" s="35"/>
      <c r="AGX14" s="35"/>
      <c r="AGY14" s="35"/>
      <c r="AGZ14" s="35"/>
      <c r="AHA14" s="35"/>
      <c r="AHB14" s="35"/>
      <c r="AHC14" s="35"/>
      <c r="AHD14" s="35"/>
      <c r="AHE14" s="35"/>
      <c r="AHF14" s="35"/>
      <c r="AHG14" s="35"/>
      <c r="AHH14" s="35"/>
      <c r="AHI14" s="35"/>
      <c r="AHJ14" s="35"/>
      <c r="AHK14" s="35"/>
      <c r="AHL14" s="35"/>
      <c r="AHM14" s="35"/>
      <c r="AHN14" s="35"/>
      <c r="AHO14" s="35"/>
      <c r="AHP14" s="35"/>
      <c r="AHQ14" s="35"/>
      <c r="AHR14" s="35"/>
      <c r="AHS14" s="35"/>
      <c r="AHT14" s="35"/>
      <c r="AHU14" s="35"/>
      <c r="AHV14" s="35"/>
      <c r="AHW14" s="35"/>
      <c r="AHX14" s="35"/>
      <c r="AHY14" s="35"/>
      <c r="AHZ14" s="35"/>
      <c r="AIA14" s="35"/>
      <c r="AIB14" s="35"/>
      <c r="AIC14" s="35"/>
      <c r="AID14" s="35"/>
      <c r="AIE14" s="35"/>
      <c r="AIF14" s="35"/>
      <c r="AIG14" s="35"/>
      <c r="AIH14" s="35"/>
      <c r="AII14" s="35"/>
      <c r="AIJ14" s="35"/>
      <c r="AIK14" s="35"/>
      <c r="AIL14" s="35"/>
      <c r="AIM14" s="35"/>
      <c r="AIN14" s="35"/>
      <c r="AIO14" s="35"/>
      <c r="AIP14" s="35"/>
      <c r="AIQ14" s="35"/>
      <c r="AIR14" s="35"/>
      <c r="AIS14" s="35"/>
      <c r="AIT14" s="35"/>
      <c r="AIU14" s="35"/>
      <c r="AIV14" s="35"/>
      <c r="AIW14" s="35"/>
      <c r="AIX14" s="35"/>
      <c r="AIY14" s="35"/>
      <c r="AIZ14" s="35"/>
      <c r="AJA14" s="35"/>
      <c r="AJB14" s="35"/>
      <c r="AJC14" s="35"/>
      <c r="AJD14" s="35"/>
      <c r="AJE14" s="35"/>
      <c r="AJF14" s="35"/>
      <c r="AJG14" s="35"/>
      <c r="AJH14" s="35"/>
      <c r="AJI14" s="35"/>
      <c r="AJJ14" s="35"/>
      <c r="AJK14" s="35"/>
      <c r="AJL14" s="35"/>
      <c r="AJM14" s="35"/>
      <c r="AJN14" s="35"/>
      <c r="AJO14" s="35"/>
      <c r="AJP14" s="35"/>
      <c r="AJQ14" s="35"/>
      <c r="AJR14" s="35"/>
      <c r="AJS14" s="35"/>
      <c r="AJT14" s="35"/>
      <c r="AJU14" s="35"/>
      <c r="AJV14" s="35"/>
      <c r="AJW14" s="35"/>
      <c r="AJX14" s="35"/>
      <c r="AJY14" s="35"/>
      <c r="AJZ14" s="35"/>
      <c r="AKA14" s="35"/>
      <c r="AKB14" s="35"/>
      <c r="AKC14" s="35"/>
      <c r="AKD14" s="35"/>
      <c r="AKE14" s="35"/>
      <c r="AKF14" s="35"/>
      <c r="AKG14" s="35"/>
      <c r="AKH14" s="35"/>
      <c r="AKI14" s="35"/>
      <c r="AKJ14" s="35"/>
      <c r="AKK14" s="35"/>
      <c r="AKL14" s="35"/>
      <c r="AKM14" s="35"/>
      <c r="AKN14" s="35"/>
      <c r="AKO14" s="35"/>
      <c r="AKP14" s="35"/>
      <c r="AKQ14" s="35"/>
      <c r="AKR14" s="35"/>
      <c r="AKS14" s="35"/>
      <c r="AKT14" s="35"/>
      <c r="AKU14" s="35"/>
      <c r="AKV14" s="35"/>
      <c r="AKW14" s="35"/>
      <c r="AKX14" s="35"/>
      <c r="AKY14" s="35"/>
      <c r="AKZ14" s="35"/>
      <c r="ALA14" s="35"/>
      <c r="ALB14" s="35"/>
      <c r="ALC14" s="35"/>
      <c r="ALD14" s="35"/>
      <c r="ALE14" s="35"/>
      <c r="ALF14" s="35"/>
      <c r="ALG14" s="35"/>
      <c r="ALH14" s="35"/>
      <c r="ALI14" s="35"/>
      <c r="ALJ14" s="35"/>
      <c r="ALK14" s="35"/>
      <c r="ALL14" s="35"/>
      <c r="ALM14" s="35"/>
      <c r="ALN14" s="35"/>
      <c r="ALO14" s="35"/>
      <c r="ALP14" s="35"/>
      <c r="ALQ14" s="35"/>
      <c r="ALR14" s="35"/>
      <c r="ALS14" s="35"/>
      <c r="ALT14" s="35"/>
      <c r="ALU14" s="35"/>
      <c r="ALV14" s="35"/>
      <c r="ALW14" s="35"/>
      <c r="ALX14" s="35"/>
      <c r="ALY14" s="35"/>
      <c r="ALZ14" s="35"/>
      <c r="AMA14" s="35"/>
      <c r="AMB14" s="35"/>
      <c r="AMC14" s="35"/>
      <c r="AMD14" s="35"/>
      <c r="AME14" s="35"/>
      <c r="AMF14" s="35"/>
      <c r="AMG14" s="35"/>
      <c r="AMH14" s="35"/>
      <c r="AMI14" s="35"/>
      <c r="AMJ14" s="35"/>
      <c r="AMK14" s="35"/>
      <c r="AML14" s="35"/>
      <c r="AMM14" s="35"/>
      <c r="AMN14" s="35"/>
      <c r="AMO14" s="35"/>
      <c r="AMP14" s="35"/>
      <c r="AMQ14" s="35"/>
      <c r="AMR14" s="35"/>
      <c r="AMS14" s="35"/>
      <c r="AMT14" s="35"/>
      <c r="AMU14" s="35"/>
      <c r="AMV14" s="35"/>
      <c r="AMW14" s="35"/>
      <c r="AMX14" s="35"/>
      <c r="AMY14" s="35"/>
      <c r="AMZ14" s="35"/>
      <c r="ANA14" s="35"/>
      <c r="ANB14" s="35"/>
      <c r="ANC14" s="35"/>
      <c r="AND14" s="35"/>
      <c r="ANE14" s="35"/>
      <c r="ANF14" s="35"/>
      <c r="ANG14" s="35"/>
      <c r="ANH14" s="35"/>
      <c r="ANI14" s="35"/>
      <c r="ANJ14" s="35"/>
      <c r="ANK14" s="35"/>
      <c r="ANL14" s="35"/>
      <c r="ANM14" s="35"/>
      <c r="ANN14" s="35"/>
      <c r="ANO14" s="35"/>
      <c r="ANP14" s="35"/>
      <c r="ANQ14" s="35"/>
      <c r="ANR14" s="35"/>
      <c r="ANS14" s="35"/>
      <c r="ANT14" s="35"/>
      <c r="ANU14" s="35"/>
      <c r="ANV14" s="35"/>
      <c r="ANW14" s="35"/>
      <c r="ANX14" s="35"/>
      <c r="ANY14" s="35"/>
      <c r="ANZ14" s="35"/>
      <c r="AOA14" s="35"/>
      <c r="AOB14" s="35"/>
      <c r="AOC14" s="35"/>
    </row>
    <row r="15" spans="1:1069" s="21" customFormat="1" ht="150" customHeight="1" x14ac:dyDescent="0.35">
      <c r="A15" s="126">
        <v>83</v>
      </c>
      <c r="B15" s="144" t="s">
        <v>215</v>
      </c>
      <c r="C15" s="150" t="e">
        <f>New[[#This Row],[Total capital £ ask (£)]]/#REF!</f>
        <v>#REF!</v>
      </c>
      <c r="D15" s="86" t="s">
        <v>985</v>
      </c>
      <c r="E15" s="87" t="s">
        <v>211</v>
      </c>
      <c r="F15" s="87" t="s">
        <v>986</v>
      </c>
      <c r="G15" s="87" t="s">
        <v>137</v>
      </c>
      <c r="H15" s="87" t="s">
        <v>987</v>
      </c>
      <c r="I15" s="87" t="s">
        <v>988</v>
      </c>
      <c r="J15" s="87">
        <v>10</v>
      </c>
      <c r="K15" s="186">
        <v>13350000</v>
      </c>
      <c r="L15" s="87" t="s">
        <v>180</v>
      </c>
      <c r="M15" s="87" t="s">
        <v>137</v>
      </c>
      <c r="N15" s="87" t="s">
        <v>989</v>
      </c>
      <c r="O15" s="87" t="s">
        <v>99</v>
      </c>
      <c r="P15" s="87" t="s">
        <v>990</v>
      </c>
      <c r="Q15" s="128">
        <v>4000000</v>
      </c>
      <c r="R15" s="128">
        <v>9350000</v>
      </c>
      <c r="S15" s="128">
        <v>5218500</v>
      </c>
      <c r="T15" s="128">
        <v>0</v>
      </c>
      <c r="U15" s="128">
        <v>0</v>
      </c>
      <c r="V15" s="128">
        <v>0</v>
      </c>
      <c r="W15" s="128">
        <v>0</v>
      </c>
      <c r="X15" s="128">
        <v>0</v>
      </c>
      <c r="Y15" s="128" t="s">
        <v>99</v>
      </c>
      <c r="Z15" s="128" t="s">
        <v>147</v>
      </c>
      <c r="AA15" s="128">
        <v>13350000</v>
      </c>
      <c r="AB15" s="87" t="s">
        <v>99</v>
      </c>
      <c r="AC15" s="87" t="s">
        <v>99</v>
      </c>
      <c r="AD15" s="87" t="s">
        <v>137</v>
      </c>
      <c r="AE15" s="87" t="s">
        <v>99</v>
      </c>
      <c r="AF15" s="87" t="s">
        <v>99</v>
      </c>
      <c r="AG15" s="87" t="s">
        <v>99</v>
      </c>
      <c r="AH15" s="87" t="s">
        <v>99</v>
      </c>
      <c r="AI15" s="124" t="s">
        <v>991</v>
      </c>
      <c r="AJ15" s="87">
        <v>1231</v>
      </c>
      <c r="AK15" s="87">
        <v>132</v>
      </c>
      <c r="AL15" s="87">
        <v>0</v>
      </c>
      <c r="AM15" s="87">
        <v>0</v>
      </c>
      <c r="AN15" s="87">
        <v>0</v>
      </c>
      <c r="AO15" s="87">
        <v>0</v>
      </c>
      <c r="AP15" s="87">
        <v>0</v>
      </c>
      <c r="AQ15" s="87" t="s">
        <v>992</v>
      </c>
      <c r="AR15" s="87" t="s">
        <v>172</v>
      </c>
      <c r="AS15" s="87"/>
      <c r="AT15" s="87"/>
      <c r="AU15" s="87"/>
      <c r="AV15" s="87"/>
      <c r="AW15" s="114"/>
      <c r="AX15" s="69" t="s">
        <v>151</v>
      </c>
      <c r="AY15" s="35"/>
      <c r="AZ15" s="35"/>
      <c r="BA15" s="35"/>
      <c r="BB15" s="35"/>
      <c r="BC15" s="35"/>
      <c r="BD15" s="35"/>
      <c r="BE15" s="35"/>
      <c r="BF15" s="35"/>
      <c r="BG15" s="35"/>
      <c r="BH15" s="35"/>
      <c r="BI15" s="35"/>
      <c r="BJ15" s="35"/>
      <c r="BK15" s="35" t="s">
        <v>229</v>
      </c>
      <c r="BL15" s="35"/>
      <c r="BM15" s="35"/>
      <c r="BN15" s="70" t="s">
        <v>273</v>
      </c>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row>
    <row r="16" spans="1:1069" s="21" customFormat="1" ht="150" customHeight="1" x14ac:dyDescent="0.35">
      <c r="A16" s="126">
        <v>52</v>
      </c>
      <c r="B16" s="144" t="s">
        <v>188</v>
      </c>
      <c r="C16" s="150" t="e">
        <f>New[[#This Row],[Total capital £ ask (£)]]/#REF!</f>
        <v>#REF!</v>
      </c>
      <c r="D16" s="86" t="s">
        <v>794</v>
      </c>
      <c r="E16" s="87" t="s">
        <v>176</v>
      </c>
      <c r="F16" s="87" t="s">
        <v>795</v>
      </c>
      <c r="G16" s="87" t="s">
        <v>137</v>
      </c>
      <c r="H16" s="87" t="s">
        <v>167</v>
      </c>
      <c r="I16" s="87" t="s">
        <v>259</v>
      </c>
      <c r="J16" s="87">
        <v>11</v>
      </c>
      <c r="K16" s="186">
        <v>3438000</v>
      </c>
      <c r="L16" s="87" t="s">
        <v>180</v>
      </c>
      <c r="M16" s="87" t="s">
        <v>137</v>
      </c>
      <c r="N16" s="87" t="s">
        <v>780</v>
      </c>
      <c r="O16" s="87" t="s">
        <v>99</v>
      </c>
      <c r="P16" s="87"/>
      <c r="Q16" s="128">
        <v>1719000</v>
      </c>
      <c r="R16" s="128">
        <v>1719000</v>
      </c>
      <c r="S16" s="128"/>
      <c r="T16" s="128"/>
      <c r="U16" s="128"/>
      <c r="V16" s="128"/>
      <c r="W16" s="128"/>
      <c r="X16" s="128"/>
      <c r="Y16" s="128"/>
      <c r="Z16" s="128"/>
      <c r="AA16" s="128">
        <f>K16+S16+T16+U16+V16+W16+X16</f>
        <v>3438000</v>
      </c>
      <c r="AB16" s="87" t="s">
        <v>99</v>
      </c>
      <c r="AC16" s="87" t="s">
        <v>137</v>
      </c>
      <c r="AD16" s="87"/>
      <c r="AE16" s="87" t="s">
        <v>99</v>
      </c>
      <c r="AF16" s="87" t="s">
        <v>99</v>
      </c>
      <c r="AG16" s="87" t="s">
        <v>99</v>
      </c>
      <c r="AH16" s="87" t="s">
        <v>99</v>
      </c>
      <c r="AI16" s="124"/>
      <c r="AJ16" s="87">
        <v>1095</v>
      </c>
      <c r="AK16" s="87">
        <v>0</v>
      </c>
      <c r="AL16" s="87">
        <v>0</v>
      </c>
      <c r="AM16" s="87">
        <v>0</v>
      </c>
      <c r="AN16" s="87">
        <v>0</v>
      </c>
      <c r="AO16" s="87">
        <v>0</v>
      </c>
      <c r="AP16" s="87"/>
      <c r="AQ16" s="87">
        <v>0</v>
      </c>
      <c r="AR16" s="87">
        <v>1</v>
      </c>
      <c r="AS16" s="87">
        <v>4867012</v>
      </c>
      <c r="AT16" s="87">
        <v>4867012</v>
      </c>
      <c r="AU16" s="87">
        <v>4699823</v>
      </c>
      <c r="AV16" s="87" t="s">
        <v>796</v>
      </c>
      <c r="AW16" s="114"/>
      <c r="AX16" s="69" t="s">
        <v>151</v>
      </c>
      <c r="AY16" s="35"/>
      <c r="AZ16" s="35"/>
      <c r="BA16" s="35"/>
      <c r="BB16" s="35"/>
      <c r="BC16" s="35"/>
      <c r="BD16" s="35"/>
      <c r="BE16" s="35"/>
      <c r="BF16" s="35"/>
      <c r="BG16" s="35"/>
      <c r="BH16" s="35"/>
      <c r="BI16" s="35"/>
      <c r="BJ16" s="35"/>
      <c r="BK16" s="35" t="s">
        <v>237</v>
      </c>
      <c r="BL16" s="35"/>
      <c r="BM16" s="35"/>
      <c r="BN16" s="70" t="s">
        <v>147</v>
      </c>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c r="ACC16" s="35"/>
      <c r="ACD16" s="35"/>
      <c r="ACE16" s="35"/>
      <c r="ACF16" s="35"/>
      <c r="ACG16" s="35"/>
      <c r="ACH16" s="35"/>
      <c r="ACI16" s="35"/>
      <c r="ACJ16" s="35"/>
      <c r="ACK16" s="35"/>
      <c r="ACL16" s="35"/>
      <c r="ACM16" s="35"/>
      <c r="ACN16" s="35"/>
      <c r="ACO16" s="35"/>
      <c r="ACP16" s="35"/>
      <c r="ACQ16" s="35"/>
      <c r="ACR16" s="35"/>
      <c r="ACS16" s="35"/>
      <c r="ACT16" s="35"/>
      <c r="ACU16" s="35"/>
      <c r="ACV16" s="35"/>
      <c r="ACW16" s="35"/>
      <c r="ACX16" s="35"/>
      <c r="ACY16" s="35"/>
      <c r="ACZ16" s="35"/>
      <c r="ADA16" s="35"/>
      <c r="ADB16" s="35"/>
      <c r="ADC16" s="35"/>
      <c r="ADD16" s="35"/>
      <c r="ADE16" s="35"/>
      <c r="ADF16" s="35"/>
      <c r="ADG16" s="35"/>
      <c r="ADH16" s="35"/>
      <c r="ADI16" s="35"/>
      <c r="ADJ16" s="35"/>
      <c r="ADK16" s="35"/>
      <c r="ADL16" s="35"/>
      <c r="ADM16" s="35"/>
      <c r="ADN16" s="35"/>
      <c r="ADO16" s="35"/>
      <c r="ADP16" s="35"/>
      <c r="ADQ16" s="35"/>
      <c r="ADR16" s="35"/>
      <c r="ADS16" s="35"/>
      <c r="ADT16" s="35"/>
      <c r="ADU16" s="35"/>
      <c r="ADV16" s="35"/>
      <c r="ADW16" s="35"/>
      <c r="ADX16" s="35"/>
      <c r="ADY16" s="35"/>
      <c r="ADZ16" s="35"/>
      <c r="AEA16" s="35"/>
      <c r="AEB16" s="35"/>
      <c r="AEC16" s="35"/>
      <c r="AED16" s="35"/>
      <c r="AEE16" s="35"/>
      <c r="AEF16" s="35"/>
      <c r="AEG16" s="35"/>
      <c r="AEH16" s="35"/>
      <c r="AEI16" s="35"/>
      <c r="AEJ16" s="35"/>
      <c r="AEK16" s="35"/>
      <c r="AEL16" s="35"/>
      <c r="AEM16" s="35"/>
      <c r="AEN16" s="35"/>
      <c r="AEO16" s="35"/>
      <c r="AEP16" s="35"/>
      <c r="AEQ16" s="35"/>
      <c r="AER16" s="35"/>
      <c r="AES16" s="35"/>
      <c r="AET16" s="35"/>
      <c r="AEU16" s="35"/>
      <c r="AEV16" s="35"/>
      <c r="AEW16" s="35"/>
      <c r="AEX16" s="35"/>
      <c r="AEY16" s="35"/>
      <c r="AEZ16" s="35"/>
      <c r="AFA16" s="35"/>
      <c r="AFB16" s="35"/>
      <c r="AFC16" s="35"/>
      <c r="AFD16" s="35"/>
      <c r="AFE16" s="35"/>
      <c r="AFF16" s="35"/>
      <c r="AFG16" s="35"/>
      <c r="AFH16" s="35"/>
      <c r="AFI16" s="35"/>
      <c r="AFJ16" s="35"/>
      <c r="AFK16" s="35"/>
      <c r="AFL16" s="35"/>
      <c r="AFM16" s="35"/>
      <c r="AFN16" s="35"/>
      <c r="AFO16" s="35"/>
      <c r="AFP16" s="35"/>
      <c r="AFQ16" s="35"/>
      <c r="AFR16" s="35"/>
      <c r="AFS16" s="35"/>
      <c r="AFT16" s="35"/>
      <c r="AFU16" s="35"/>
      <c r="AFV16" s="35"/>
      <c r="AFW16" s="35"/>
      <c r="AFX16" s="35"/>
      <c r="AFY16" s="35"/>
      <c r="AFZ16" s="35"/>
      <c r="AGA16" s="35"/>
      <c r="AGB16" s="35"/>
      <c r="AGC16" s="35"/>
      <c r="AGD16" s="35"/>
      <c r="AGE16" s="35"/>
      <c r="AGF16" s="35"/>
      <c r="AGG16" s="35"/>
      <c r="AGH16" s="35"/>
      <c r="AGI16" s="35"/>
      <c r="AGJ16" s="35"/>
      <c r="AGK16" s="35"/>
      <c r="AGL16" s="35"/>
      <c r="AGM16" s="35"/>
      <c r="AGN16" s="35"/>
      <c r="AGO16" s="35"/>
      <c r="AGP16" s="35"/>
      <c r="AGQ16" s="35"/>
      <c r="AGR16" s="35"/>
      <c r="AGS16" s="35"/>
      <c r="AGT16" s="35"/>
      <c r="AGU16" s="35"/>
      <c r="AGV16" s="35"/>
      <c r="AGW16" s="35"/>
      <c r="AGX16" s="35"/>
      <c r="AGY16" s="35"/>
      <c r="AGZ16" s="35"/>
      <c r="AHA16" s="35"/>
      <c r="AHB16" s="35"/>
      <c r="AHC16" s="35"/>
      <c r="AHD16" s="35"/>
      <c r="AHE16" s="35"/>
      <c r="AHF16" s="35"/>
      <c r="AHG16" s="35"/>
      <c r="AHH16" s="35"/>
      <c r="AHI16" s="35"/>
      <c r="AHJ16" s="35"/>
      <c r="AHK16" s="35"/>
      <c r="AHL16" s="35"/>
      <c r="AHM16" s="35"/>
      <c r="AHN16" s="35"/>
      <c r="AHO16" s="35"/>
      <c r="AHP16" s="35"/>
      <c r="AHQ16" s="35"/>
      <c r="AHR16" s="35"/>
      <c r="AHS16" s="35"/>
      <c r="AHT16" s="35"/>
      <c r="AHU16" s="35"/>
      <c r="AHV16" s="35"/>
      <c r="AHW16" s="35"/>
      <c r="AHX16" s="35"/>
      <c r="AHY16" s="35"/>
      <c r="AHZ16" s="35"/>
      <c r="AIA16" s="35"/>
      <c r="AIB16" s="35"/>
      <c r="AIC16" s="35"/>
      <c r="AID16" s="35"/>
      <c r="AIE16" s="35"/>
      <c r="AIF16" s="35"/>
      <c r="AIG16" s="35"/>
      <c r="AIH16" s="35"/>
      <c r="AII16" s="35"/>
      <c r="AIJ16" s="35"/>
      <c r="AIK16" s="35"/>
      <c r="AIL16" s="35"/>
      <c r="AIM16" s="35"/>
      <c r="AIN16" s="35"/>
      <c r="AIO16" s="35"/>
      <c r="AIP16" s="35"/>
      <c r="AIQ16" s="35"/>
      <c r="AIR16" s="35"/>
      <c r="AIS16" s="35"/>
      <c r="AIT16" s="35"/>
      <c r="AIU16" s="35"/>
      <c r="AIV16" s="35"/>
      <c r="AIW16" s="35"/>
      <c r="AIX16" s="35"/>
      <c r="AIY16" s="35"/>
      <c r="AIZ16" s="35"/>
      <c r="AJA16" s="35"/>
      <c r="AJB16" s="35"/>
      <c r="AJC16" s="35"/>
      <c r="AJD16" s="35"/>
      <c r="AJE16" s="35"/>
      <c r="AJF16" s="35"/>
      <c r="AJG16" s="35"/>
      <c r="AJH16" s="35"/>
      <c r="AJI16" s="35"/>
      <c r="AJJ16" s="35"/>
      <c r="AJK16" s="35"/>
      <c r="AJL16" s="35"/>
      <c r="AJM16" s="35"/>
      <c r="AJN16" s="35"/>
      <c r="AJO16" s="35"/>
      <c r="AJP16" s="35"/>
      <c r="AJQ16" s="35"/>
      <c r="AJR16" s="35"/>
      <c r="AJS16" s="35"/>
      <c r="AJT16" s="35"/>
      <c r="AJU16" s="35"/>
      <c r="AJV16" s="35"/>
      <c r="AJW16" s="35"/>
      <c r="AJX16" s="35"/>
      <c r="AJY16" s="35"/>
      <c r="AJZ16" s="35"/>
      <c r="AKA16" s="35"/>
      <c r="AKB16" s="35"/>
      <c r="AKC16" s="35"/>
      <c r="AKD16" s="35"/>
      <c r="AKE16" s="35"/>
      <c r="AKF16" s="35"/>
      <c r="AKG16" s="35"/>
      <c r="AKH16" s="35"/>
      <c r="AKI16" s="35"/>
      <c r="AKJ16" s="35"/>
      <c r="AKK16" s="35"/>
      <c r="AKL16" s="35"/>
      <c r="AKM16" s="35"/>
      <c r="AKN16" s="35"/>
      <c r="AKO16" s="35"/>
      <c r="AKP16" s="35"/>
      <c r="AKQ16" s="35"/>
      <c r="AKR16" s="35"/>
      <c r="AKS16" s="35"/>
      <c r="AKT16" s="35"/>
      <c r="AKU16" s="35"/>
      <c r="AKV16" s="35"/>
      <c r="AKW16" s="35"/>
      <c r="AKX16" s="35"/>
      <c r="AKY16" s="35"/>
      <c r="AKZ16" s="35"/>
      <c r="ALA16" s="35"/>
      <c r="ALB16" s="35"/>
      <c r="ALC16" s="35"/>
      <c r="ALD16" s="35"/>
      <c r="ALE16" s="35"/>
      <c r="ALF16" s="35"/>
      <c r="ALG16" s="35"/>
      <c r="ALH16" s="35"/>
      <c r="ALI16" s="35"/>
      <c r="ALJ16" s="35"/>
      <c r="ALK16" s="35"/>
      <c r="ALL16" s="35"/>
      <c r="ALM16" s="35"/>
      <c r="ALN16" s="35"/>
      <c r="ALO16" s="35"/>
      <c r="ALP16" s="35"/>
      <c r="ALQ16" s="35"/>
      <c r="ALR16" s="35"/>
      <c r="ALS16" s="35"/>
      <c r="ALT16" s="35"/>
      <c r="ALU16" s="35"/>
      <c r="ALV16" s="35"/>
      <c r="ALW16" s="35"/>
      <c r="ALX16" s="35"/>
      <c r="ALY16" s="35"/>
      <c r="ALZ16" s="35"/>
      <c r="AMA16" s="35"/>
      <c r="AMB16" s="35"/>
      <c r="AMC16" s="35"/>
      <c r="AMD16" s="35"/>
      <c r="AME16" s="35"/>
      <c r="AMF16" s="35"/>
      <c r="AMG16" s="35"/>
      <c r="AMH16" s="35"/>
      <c r="AMI16" s="35"/>
      <c r="AMJ16" s="35"/>
      <c r="AMK16" s="35"/>
      <c r="AML16" s="35"/>
      <c r="AMM16" s="35"/>
      <c r="AMN16" s="35"/>
      <c r="AMO16" s="35"/>
      <c r="AMP16" s="35"/>
      <c r="AMQ16" s="35"/>
      <c r="AMR16" s="35"/>
      <c r="AMS16" s="35"/>
      <c r="AMT16" s="35"/>
      <c r="AMU16" s="35"/>
      <c r="AMV16" s="35"/>
      <c r="AMW16" s="35"/>
      <c r="AMX16" s="35"/>
      <c r="AMY16" s="35"/>
      <c r="AMZ16" s="35"/>
      <c r="ANA16" s="35"/>
      <c r="ANB16" s="35"/>
      <c r="ANC16" s="35"/>
      <c r="AND16" s="35"/>
      <c r="ANE16" s="35"/>
      <c r="ANF16" s="35"/>
      <c r="ANG16" s="35"/>
      <c r="ANH16" s="35"/>
      <c r="ANI16" s="35"/>
      <c r="ANJ16" s="35"/>
      <c r="ANK16" s="35"/>
      <c r="ANL16" s="35"/>
      <c r="ANM16" s="35"/>
      <c r="ANN16" s="35"/>
      <c r="ANO16" s="35"/>
      <c r="ANP16" s="35"/>
      <c r="ANQ16" s="35"/>
      <c r="ANR16" s="35"/>
      <c r="ANS16" s="35"/>
      <c r="ANT16" s="35"/>
      <c r="ANU16" s="35"/>
      <c r="ANV16" s="35"/>
      <c r="ANW16" s="35"/>
      <c r="ANX16" s="35"/>
      <c r="ANY16" s="35"/>
      <c r="ANZ16" s="35"/>
      <c r="AOA16" s="35"/>
      <c r="AOB16" s="35"/>
      <c r="AOC16" s="35"/>
    </row>
    <row r="17" spans="1:1069" s="21" customFormat="1" ht="150" customHeight="1" x14ac:dyDescent="0.35">
      <c r="A17" s="126">
        <v>118</v>
      </c>
      <c r="B17" s="144" t="s">
        <v>188</v>
      </c>
      <c r="C17" s="150" t="e">
        <f>New[[#This Row],[Total capital £ ask (£)]]/#REF!</f>
        <v>#REF!</v>
      </c>
      <c r="D17" s="86" t="s">
        <v>1299</v>
      </c>
      <c r="E17" s="87" t="s">
        <v>163</v>
      </c>
      <c r="F17" s="87" t="s">
        <v>1300</v>
      </c>
      <c r="G17" s="87" t="s">
        <v>137</v>
      </c>
      <c r="H17" s="87" t="s">
        <v>1272</v>
      </c>
      <c r="I17" s="87" t="s">
        <v>1301</v>
      </c>
      <c r="J17" s="87">
        <v>12</v>
      </c>
      <c r="K17" s="186">
        <v>6700000</v>
      </c>
      <c r="L17" s="87" t="s">
        <v>156</v>
      </c>
      <c r="M17" s="87" t="s">
        <v>137</v>
      </c>
      <c r="N17" s="87" t="s">
        <v>1302</v>
      </c>
      <c r="O17" s="87" t="s">
        <v>99</v>
      </c>
      <c r="P17" s="87" t="s">
        <v>1303</v>
      </c>
      <c r="Q17" s="128" t="s">
        <v>1304</v>
      </c>
      <c r="R17" s="128" t="s">
        <v>1305</v>
      </c>
      <c r="S17" s="128"/>
      <c r="T17" s="128" t="s">
        <v>1306</v>
      </c>
      <c r="U17" s="128"/>
      <c r="V17" s="128"/>
      <c r="W17" s="128"/>
      <c r="X17" s="128"/>
      <c r="Y17" s="128" t="s">
        <v>99</v>
      </c>
      <c r="Z17" s="128"/>
      <c r="AA17" s="128" t="e">
        <v>#VALUE!</v>
      </c>
      <c r="AB17" s="87" t="s">
        <v>99</v>
      </c>
      <c r="AC17" s="87" t="s">
        <v>99</v>
      </c>
      <c r="AD17" s="87" t="s">
        <v>99</v>
      </c>
      <c r="AE17" s="87" t="s">
        <v>99</v>
      </c>
      <c r="AF17" s="87" t="s">
        <v>137</v>
      </c>
      <c r="AG17" s="87" t="s">
        <v>99</v>
      </c>
      <c r="AH17" s="87" t="s">
        <v>99</v>
      </c>
      <c r="AI17" s="124" t="s">
        <v>1307</v>
      </c>
      <c r="AJ17" s="87">
        <v>119</v>
      </c>
      <c r="AK17" s="87">
        <v>955</v>
      </c>
      <c r="AL17" s="87"/>
      <c r="AM17" s="87">
        <v>1669</v>
      </c>
      <c r="AN17" s="87" t="s">
        <v>1308</v>
      </c>
      <c r="AO17" s="87"/>
      <c r="AP17" s="87"/>
      <c r="AQ17" s="87" t="s">
        <v>1309</v>
      </c>
      <c r="AR17" s="87"/>
      <c r="AS17" s="87"/>
      <c r="AT17" s="87"/>
      <c r="AU17" s="87"/>
      <c r="AV17" s="87"/>
      <c r="AW17" s="114"/>
      <c r="AX17" s="69" t="s">
        <v>151</v>
      </c>
      <c r="AY17" s="35"/>
      <c r="AZ17" s="35"/>
      <c r="BA17" s="35"/>
      <c r="BB17" s="35"/>
      <c r="BC17" s="35"/>
      <c r="BD17" s="35"/>
      <c r="BE17" s="35"/>
      <c r="BF17" s="35"/>
      <c r="BG17" s="35"/>
      <c r="BH17" s="35"/>
      <c r="BI17" s="35"/>
      <c r="BJ17" s="35"/>
      <c r="BK17" s="35" t="s">
        <v>242</v>
      </c>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c r="ADS17" s="35"/>
      <c r="ADT17" s="35"/>
      <c r="ADU17" s="35"/>
      <c r="ADV17" s="35"/>
      <c r="ADW17" s="35"/>
      <c r="ADX17" s="35"/>
      <c r="ADY17" s="35"/>
      <c r="ADZ17" s="35"/>
      <c r="AEA17" s="35"/>
      <c r="AEB17" s="35"/>
      <c r="AEC17" s="35"/>
      <c r="AED17" s="35"/>
      <c r="AEE17" s="35"/>
      <c r="AEF17" s="35"/>
      <c r="AEG17" s="35"/>
      <c r="AEH17" s="35"/>
      <c r="AEI17" s="35"/>
      <c r="AEJ17" s="35"/>
      <c r="AEK17" s="35"/>
      <c r="AEL17" s="35"/>
      <c r="AEM17" s="35"/>
      <c r="AEN17" s="35"/>
      <c r="AEO17" s="35"/>
      <c r="AEP17" s="35"/>
      <c r="AEQ17" s="35"/>
      <c r="AER17" s="35"/>
      <c r="AES17" s="35"/>
      <c r="AET17" s="35"/>
      <c r="AEU17" s="35"/>
      <c r="AEV17" s="35"/>
      <c r="AEW17" s="35"/>
      <c r="AEX17" s="35"/>
      <c r="AEY17" s="35"/>
      <c r="AEZ17" s="35"/>
      <c r="AFA17" s="35"/>
      <c r="AFB17" s="35"/>
      <c r="AFC17" s="35"/>
      <c r="AFD17" s="35"/>
      <c r="AFE17" s="35"/>
      <c r="AFF17" s="35"/>
      <c r="AFG17" s="35"/>
      <c r="AFH17" s="35"/>
      <c r="AFI17" s="35"/>
      <c r="AFJ17" s="35"/>
      <c r="AFK17" s="35"/>
      <c r="AFL17" s="35"/>
      <c r="AFM17" s="35"/>
      <c r="AFN17" s="35"/>
      <c r="AFO17" s="35"/>
      <c r="AFP17" s="35"/>
      <c r="AFQ17" s="35"/>
      <c r="AFR17" s="35"/>
      <c r="AFS17" s="35"/>
      <c r="AFT17" s="35"/>
      <c r="AFU17" s="35"/>
      <c r="AFV17" s="35"/>
      <c r="AFW17" s="35"/>
      <c r="AFX17" s="35"/>
      <c r="AFY17" s="35"/>
      <c r="AFZ17" s="35"/>
      <c r="AGA17" s="35"/>
      <c r="AGB17" s="35"/>
      <c r="AGC17" s="35"/>
      <c r="AGD17" s="35"/>
      <c r="AGE17" s="35"/>
      <c r="AGF17" s="35"/>
      <c r="AGG17" s="35"/>
      <c r="AGH17" s="35"/>
      <c r="AGI17" s="35"/>
      <c r="AGJ17" s="35"/>
      <c r="AGK17" s="35"/>
      <c r="AGL17" s="35"/>
      <c r="AGM17" s="35"/>
      <c r="AGN17" s="35"/>
      <c r="AGO17" s="35"/>
      <c r="AGP17" s="35"/>
      <c r="AGQ17" s="35"/>
      <c r="AGR17" s="35"/>
      <c r="AGS17" s="35"/>
      <c r="AGT17" s="35"/>
      <c r="AGU17" s="35"/>
      <c r="AGV17" s="35"/>
      <c r="AGW17" s="35"/>
      <c r="AGX17" s="35"/>
      <c r="AGY17" s="35"/>
      <c r="AGZ17" s="35"/>
      <c r="AHA17" s="35"/>
      <c r="AHB17" s="35"/>
      <c r="AHC17" s="35"/>
      <c r="AHD17" s="35"/>
      <c r="AHE17" s="35"/>
      <c r="AHF17" s="35"/>
      <c r="AHG17" s="35"/>
      <c r="AHH17" s="35"/>
      <c r="AHI17" s="35"/>
      <c r="AHJ17" s="35"/>
      <c r="AHK17" s="35"/>
      <c r="AHL17" s="35"/>
      <c r="AHM17" s="35"/>
      <c r="AHN17" s="35"/>
      <c r="AHO17" s="35"/>
      <c r="AHP17" s="35"/>
      <c r="AHQ17" s="35"/>
      <c r="AHR17" s="35"/>
      <c r="AHS17" s="35"/>
      <c r="AHT17" s="35"/>
      <c r="AHU17" s="35"/>
      <c r="AHV17" s="35"/>
      <c r="AHW17" s="35"/>
      <c r="AHX17" s="35"/>
      <c r="AHY17" s="35"/>
      <c r="AHZ17" s="35"/>
      <c r="AIA17" s="35"/>
      <c r="AIB17" s="35"/>
      <c r="AIC17" s="35"/>
      <c r="AID17" s="35"/>
      <c r="AIE17" s="35"/>
      <c r="AIF17" s="35"/>
      <c r="AIG17" s="35"/>
      <c r="AIH17" s="35"/>
      <c r="AII17" s="35"/>
      <c r="AIJ17" s="35"/>
      <c r="AIK17" s="35"/>
      <c r="AIL17" s="35"/>
      <c r="AIM17" s="35"/>
      <c r="AIN17" s="35"/>
      <c r="AIO17" s="35"/>
      <c r="AIP17" s="35"/>
      <c r="AIQ17" s="35"/>
      <c r="AIR17" s="35"/>
      <c r="AIS17" s="35"/>
      <c r="AIT17" s="35"/>
      <c r="AIU17" s="35"/>
      <c r="AIV17" s="35"/>
      <c r="AIW17" s="35"/>
      <c r="AIX17" s="35"/>
      <c r="AIY17" s="35"/>
      <c r="AIZ17" s="35"/>
      <c r="AJA17" s="35"/>
      <c r="AJB17" s="35"/>
      <c r="AJC17" s="35"/>
      <c r="AJD17" s="35"/>
      <c r="AJE17" s="35"/>
      <c r="AJF17" s="35"/>
      <c r="AJG17" s="35"/>
      <c r="AJH17" s="35"/>
      <c r="AJI17" s="35"/>
      <c r="AJJ17" s="35"/>
      <c r="AJK17" s="35"/>
      <c r="AJL17" s="35"/>
      <c r="AJM17" s="35"/>
      <c r="AJN17" s="35"/>
      <c r="AJO17" s="35"/>
      <c r="AJP17" s="35"/>
      <c r="AJQ17" s="35"/>
      <c r="AJR17" s="35"/>
      <c r="AJS17" s="35"/>
      <c r="AJT17" s="35"/>
      <c r="AJU17" s="35"/>
      <c r="AJV17" s="35"/>
      <c r="AJW17" s="35"/>
      <c r="AJX17" s="35"/>
      <c r="AJY17" s="35"/>
      <c r="AJZ17" s="35"/>
      <c r="AKA17" s="35"/>
      <c r="AKB17" s="35"/>
      <c r="AKC17" s="35"/>
      <c r="AKD17" s="35"/>
      <c r="AKE17" s="35"/>
      <c r="AKF17" s="35"/>
      <c r="AKG17" s="35"/>
      <c r="AKH17" s="35"/>
      <c r="AKI17" s="35"/>
      <c r="AKJ17" s="35"/>
      <c r="AKK17" s="35"/>
      <c r="AKL17" s="35"/>
      <c r="AKM17" s="35"/>
      <c r="AKN17" s="35"/>
      <c r="AKO17" s="35"/>
      <c r="AKP17" s="35"/>
      <c r="AKQ17" s="35"/>
      <c r="AKR17" s="35"/>
      <c r="AKS17" s="35"/>
      <c r="AKT17" s="35"/>
      <c r="AKU17" s="35"/>
      <c r="AKV17" s="35"/>
      <c r="AKW17" s="35"/>
      <c r="AKX17" s="35"/>
      <c r="AKY17" s="35"/>
      <c r="AKZ17" s="35"/>
      <c r="ALA17" s="35"/>
      <c r="ALB17" s="35"/>
      <c r="ALC17" s="35"/>
      <c r="ALD17" s="35"/>
      <c r="ALE17" s="35"/>
      <c r="ALF17" s="35"/>
      <c r="ALG17" s="35"/>
      <c r="ALH17" s="35"/>
      <c r="ALI17" s="35"/>
      <c r="ALJ17" s="35"/>
      <c r="ALK17" s="35"/>
      <c r="ALL17" s="35"/>
      <c r="ALM17" s="35"/>
      <c r="ALN17" s="35"/>
      <c r="ALO17" s="35"/>
      <c r="ALP17" s="35"/>
      <c r="ALQ17" s="35"/>
      <c r="ALR17" s="35"/>
      <c r="ALS17" s="35"/>
      <c r="ALT17" s="35"/>
      <c r="ALU17" s="35"/>
      <c r="ALV17" s="35"/>
      <c r="ALW17" s="35"/>
      <c r="ALX17" s="35"/>
      <c r="ALY17" s="35"/>
      <c r="ALZ17" s="35"/>
      <c r="AMA17" s="35"/>
      <c r="AMB17" s="35"/>
      <c r="AMC17" s="35"/>
      <c r="AMD17" s="35"/>
      <c r="AME17" s="35"/>
      <c r="AMF17" s="35"/>
      <c r="AMG17" s="35"/>
      <c r="AMH17" s="35"/>
      <c r="AMI17" s="35"/>
      <c r="AMJ17" s="35"/>
      <c r="AMK17" s="35"/>
      <c r="AML17" s="35"/>
      <c r="AMM17" s="35"/>
      <c r="AMN17" s="35"/>
      <c r="AMO17" s="35"/>
      <c r="AMP17" s="35"/>
      <c r="AMQ17" s="35"/>
      <c r="AMR17" s="35"/>
      <c r="AMS17" s="35"/>
      <c r="AMT17" s="35"/>
      <c r="AMU17" s="35"/>
      <c r="AMV17" s="35"/>
      <c r="AMW17" s="35"/>
      <c r="AMX17" s="35"/>
      <c r="AMY17" s="35"/>
      <c r="AMZ17" s="35"/>
      <c r="ANA17" s="35"/>
      <c r="ANB17" s="35"/>
      <c r="ANC17" s="35"/>
      <c r="AND17" s="35"/>
      <c r="ANE17" s="35"/>
      <c r="ANF17" s="35"/>
      <c r="ANG17" s="35"/>
      <c r="ANH17" s="35"/>
      <c r="ANI17" s="35"/>
      <c r="ANJ17" s="35"/>
      <c r="ANK17" s="35"/>
      <c r="ANL17" s="35"/>
      <c r="ANM17" s="35"/>
      <c r="ANN17" s="35"/>
      <c r="ANO17" s="35"/>
      <c r="ANP17" s="35"/>
      <c r="ANQ17" s="35"/>
      <c r="ANR17" s="35"/>
      <c r="ANS17" s="35"/>
      <c r="ANT17" s="35"/>
      <c r="ANU17" s="35"/>
      <c r="ANV17" s="35"/>
      <c r="ANW17" s="35"/>
      <c r="ANX17" s="35"/>
      <c r="ANY17" s="35"/>
      <c r="ANZ17" s="35"/>
      <c r="AOA17" s="35"/>
      <c r="AOB17" s="35"/>
      <c r="AOC17" s="35"/>
    </row>
    <row r="18" spans="1:1069" s="21" customFormat="1" ht="150" customHeight="1" x14ac:dyDescent="0.35">
      <c r="A18" s="126">
        <v>49</v>
      </c>
      <c r="B18" s="144" t="s">
        <v>188</v>
      </c>
      <c r="C18" s="150" t="e">
        <f>New[[#This Row],[Total capital £ ask (£)]]/#REF!</f>
        <v>#REF!</v>
      </c>
      <c r="D18" s="86" t="s">
        <v>778</v>
      </c>
      <c r="E18" s="87" t="s">
        <v>201</v>
      </c>
      <c r="F18" s="87" t="s">
        <v>779</v>
      </c>
      <c r="G18" s="87" t="s">
        <v>137</v>
      </c>
      <c r="H18" s="87" t="s">
        <v>167</v>
      </c>
      <c r="I18" s="87" t="s">
        <v>698</v>
      </c>
      <c r="J18" s="157" t="s">
        <v>1444</v>
      </c>
      <c r="K18" s="186">
        <v>5500000</v>
      </c>
      <c r="L18" s="87" t="s">
        <v>273</v>
      </c>
      <c r="M18" s="87" t="s">
        <v>137</v>
      </c>
      <c r="N18" s="87" t="s">
        <v>780</v>
      </c>
      <c r="O18" s="87" t="s">
        <v>137</v>
      </c>
      <c r="P18" s="87" t="s">
        <v>781</v>
      </c>
      <c r="Q18" s="128">
        <v>500000</v>
      </c>
      <c r="R18" s="128">
        <v>5000000</v>
      </c>
      <c r="S18" s="128"/>
      <c r="T18" s="128"/>
      <c r="U18" s="128"/>
      <c r="V18" s="128"/>
      <c r="W18" s="128">
        <v>1000000</v>
      </c>
      <c r="X18" s="128"/>
      <c r="Y18" s="128" t="s">
        <v>137</v>
      </c>
      <c r="Z18" s="128"/>
      <c r="AA18" s="128">
        <f>K18+S18+T18+U18+V18+W18+X18</f>
        <v>6500000</v>
      </c>
      <c r="AB18" s="87" t="s">
        <v>99</v>
      </c>
      <c r="AC18" s="87" t="s">
        <v>99</v>
      </c>
      <c r="AD18" s="87" t="s">
        <v>99</v>
      </c>
      <c r="AE18" s="87" t="s">
        <v>99</v>
      </c>
      <c r="AF18" s="87" t="s">
        <v>99</v>
      </c>
      <c r="AG18" s="87" t="s">
        <v>99</v>
      </c>
      <c r="AH18" s="87" t="s">
        <v>99</v>
      </c>
      <c r="AI18" s="124" t="s">
        <v>782</v>
      </c>
      <c r="AJ18" s="87">
        <v>100</v>
      </c>
      <c r="AK18" s="87">
        <v>0</v>
      </c>
      <c r="AL18" s="87">
        <v>900</v>
      </c>
      <c r="AM18" s="87">
        <v>0</v>
      </c>
      <c r="AN18" s="87">
        <v>1000</v>
      </c>
      <c r="AO18" s="87">
        <v>100</v>
      </c>
      <c r="AP18" s="87">
        <v>0</v>
      </c>
      <c r="AQ18" s="87">
        <v>0</v>
      </c>
      <c r="AR18" s="87" t="s">
        <v>172</v>
      </c>
      <c r="AS18" s="87" t="s">
        <v>172</v>
      </c>
      <c r="AT18" s="87" t="s">
        <v>172</v>
      </c>
      <c r="AU18" s="87" t="s">
        <v>172</v>
      </c>
      <c r="AV18" s="87"/>
      <c r="AW18" s="114"/>
      <c r="AX18" s="69" t="s">
        <v>151</v>
      </c>
      <c r="AY18" s="35"/>
      <c r="AZ18" s="35"/>
      <c r="BA18" s="35"/>
      <c r="BB18" s="35"/>
      <c r="BC18" s="35"/>
      <c r="BD18" s="35"/>
      <c r="BE18" s="35"/>
      <c r="BF18" s="35"/>
      <c r="BG18" s="35"/>
      <c r="BH18" s="35"/>
      <c r="BI18" s="35"/>
      <c r="BJ18" s="35"/>
      <c r="BK18" s="35" t="s">
        <v>246</v>
      </c>
      <c r="BL18" s="35"/>
      <c r="BM18" s="35"/>
      <c r="BN18" s="70" t="s">
        <v>247</v>
      </c>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c r="ADS18" s="35"/>
      <c r="ADT18" s="35"/>
      <c r="ADU18" s="35"/>
      <c r="ADV18" s="35"/>
      <c r="ADW18" s="35"/>
      <c r="ADX18" s="35"/>
      <c r="ADY18" s="35"/>
      <c r="ADZ18" s="35"/>
      <c r="AEA18" s="35"/>
      <c r="AEB18" s="35"/>
      <c r="AEC18" s="35"/>
      <c r="AED18" s="35"/>
      <c r="AEE18" s="35"/>
      <c r="AEF18" s="35"/>
      <c r="AEG18" s="35"/>
      <c r="AEH18" s="35"/>
      <c r="AEI18" s="35"/>
      <c r="AEJ18" s="35"/>
      <c r="AEK18" s="35"/>
      <c r="AEL18" s="35"/>
      <c r="AEM18" s="35"/>
      <c r="AEN18" s="35"/>
      <c r="AEO18" s="35"/>
      <c r="AEP18" s="35"/>
      <c r="AEQ18" s="35"/>
      <c r="AER18" s="35"/>
      <c r="AES18" s="35"/>
      <c r="AET18" s="35"/>
      <c r="AEU18" s="35"/>
      <c r="AEV18" s="35"/>
      <c r="AEW18" s="35"/>
      <c r="AEX18" s="35"/>
      <c r="AEY18" s="35"/>
      <c r="AEZ18" s="35"/>
      <c r="AFA18" s="35"/>
      <c r="AFB18" s="35"/>
      <c r="AFC18" s="35"/>
      <c r="AFD18" s="35"/>
      <c r="AFE18" s="35"/>
      <c r="AFF18" s="35"/>
      <c r="AFG18" s="35"/>
      <c r="AFH18" s="35"/>
      <c r="AFI18" s="35"/>
      <c r="AFJ18" s="35"/>
      <c r="AFK18" s="35"/>
      <c r="AFL18" s="35"/>
      <c r="AFM18" s="35"/>
      <c r="AFN18" s="35"/>
      <c r="AFO18" s="35"/>
      <c r="AFP18" s="35"/>
      <c r="AFQ18" s="35"/>
      <c r="AFR18" s="35"/>
      <c r="AFS18" s="35"/>
      <c r="AFT18" s="35"/>
      <c r="AFU18" s="35"/>
      <c r="AFV18" s="35"/>
      <c r="AFW18" s="35"/>
      <c r="AFX18" s="35"/>
      <c r="AFY18" s="35"/>
      <c r="AFZ18" s="35"/>
      <c r="AGA18" s="35"/>
      <c r="AGB18" s="35"/>
      <c r="AGC18" s="35"/>
      <c r="AGD18" s="35"/>
      <c r="AGE18" s="35"/>
      <c r="AGF18" s="35"/>
      <c r="AGG18" s="35"/>
      <c r="AGH18" s="35"/>
      <c r="AGI18" s="35"/>
      <c r="AGJ18" s="35"/>
      <c r="AGK18" s="35"/>
      <c r="AGL18" s="35"/>
      <c r="AGM18" s="35"/>
      <c r="AGN18" s="35"/>
      <c r="AGO18" s="35"/>
      <c r="AGP18" s="35"/>
      <c r="AGQ18" s="35"/>
      <c r="AGR18" s="35"/>
      <c r="AGS18" s="35"/>
      <c r="AGT18" s="35"/>
      <c r="AGU18" s="35"/>
      <c r="AGV18" s="35"/>
      <c r="AGW18" s="35"/>
      <c r="AGX18" s="35"/>
      <c r="AGY18" s="35"/>
      <c r="AGZ18" s="35"/>
      <c r="AHA18" s="35"/>
      <c r="AHB18" s="35"/>
      <c r="AHC18" s="35"/>
      <c r="AHD18" s="35"/>
      <c r="AHE18" s="35"/>
      <c r="AHF18" s="35"/>
      <c r="AHG18" s="35"/>
      <c r="AHH18" s="35"/>
      <c r="AHI18" s="35"/>
      <c r="AHJ18" s="35"/>
      <c r="AHK18" s="35"/>
      <c r="AHL18" s="35"/>
      <c r="AHM18" s="35"/>
      <c r="AHN18" s="35"/>
      <c r="AHO18" s="35"/>
      <c r="AHP18" s="35"/>
      <c r="AHQ18" s="35"/>
      <c r="AHR18" s="35"/>
      <c r="AHS18" s="35"/>
      <c r="AHT18" s="35"/>
      <c r="AHU18" s="35"/>
      <c r="AHV18" s="35"/>
      <c r="AHW18" s="35"/>
      <c r="AHX18" s="35"/>
      <c r="AHY18" s="35"/>
      <c r="AHZ18" s="35"/>
      <c r="AIA18" s="35"/>
      <c r="AIB18" s="35"/>
      <c r="AIC18" s="35"/>
      <c r="AID18" s="35"/>
      <c r="AIE18" s="35"/>
      <c r="AIF18" s="35"/>
      <c r="AIG18" s="35"/>
      <c r="AIH18" s="35"/>
      <c r="AII18" s="35"/>
      <c r="AIJ18" s="35"/>
      <c r="AIK18" s="35"/>
      <c r="AIL18" s="35"/>
      <c r="AIM18" s="35"/>
      <c r="AIN18" s="35"/>
      <c r="AIO18" s="35"/>
      <c r="AIP18" s="35"/>
      <c r="AIQ18" s="35"/>
      <c r="AIR18" s="35"/>
      <c r="AIS18" s="35"/>
      <c r="AIT18" s="35"/>
      <c r="AIU18" s="35"/>
      <c r="AIV18" s="35"/>
      <c r="AIW18" s="35"/>
      <c r="AIX18" s="35"/>
      <c r="AIY18" s="35"/>
      <c r="AIZ18" s="35"/>
      <c r="AJA18" s="35"/>
      <c r="AJB18" s="35"/>
      <c r="AJC18" s="35"/>
      <c r="AJD18" s="35"/>
      <c r="AJE18" s="35"/>
      <c r="AJF18" s="35"/>
      <c r="AJG18" s="35"/>
      <c r="AJH18" s="35"/>
      <c r="AJI18" s="35"/>
      <c r="AJJ18" s="35"/>
      <c r="AJK18" s="35"/>
      <c r="AJL18" s="35"/>
      <c r="AJM18" s="35"/>
      <c r="AJN18" s="35"/>
      <c r="AJO18" s="35"/>
      <c r="AJP18" s="35"/>
      <c r="AJQ18" s="35"/>
      <c r="AJR18" s="35"/>
      <c r="AJS18" s="35"/>
      <c r="AJT18" s="35"/>
      <c r="AJU18" s="35"/>
      <c r="AJV18" s="35"/>
      <c r="AJW18" s="35"/>
      <c r="AJX18" s="35"/>
      <c r="AJY18" s="35"/>
      <c r="AJZ18" s="35"/>
      <c r="AKA18" s="35"/>
      <c r="AKB18" s="35"/>
      <c r="AKC18" s="35"/>
      <c r="AKD18" s="35"/>
      <c r="AKE18" s="35"/>
      <c r="AKF18" s="35"/>
      <c r="AKG18" s="35"/>
      <c r="AKH18" s="35"/>
      <c r="AKI18" s="35"/>
      <c r="AKJ18" s="35"/>
      <c r="AKK18" s="35"/>
      <c r="AKL18" s="35"/>
      <c r="AKM18" s="35"/>
      <c r="AKN18" s="35"/>
      <c r="AKO18" s="35"/>
      <c r="AKP18" s="35"/>
      <c r="AKQ18" s="35"/>
      <c r="AKR18" s="35"/>
      <c r="AKS18" s="35"/>
      <c r="AKT18" s="35"/>
      <c r="AKU18" s="35"/>
      <c r="AKV18" s="35"/>
      <c r="AKW18" s="35"/>
      <c r="AKX18" s="35"/>
      <c r="AKY18" s="35"/>
      <c r="AKZ18" s="35"/>
      <c r="ALA18" s="35"/>
      <c r="ALB18" s="35"/>
      <c r="ALC18" s="35"/>
      <c r="ALD18" s="35"/>
      <c r="ALE18" s="35"/>
      <c r="ALF18" s="35"/>
      <c r="ALG18" s="35"/>
      <c r="ALH18" s="35"/>
      <c r="ALI18" s="35"/>
      <c r="ALJ18" s="35"/>
      <c r="ALK18" s="35"/>
      <c r="ALL18" s="35"/>
      <c r="ALM18" s="35"/>
      <c r="ALN18" s="35"/>
      <c r="ALO18" s="35"/>
      <c r="ALP18" s="35"/>
      <c r="ALQ18" s="35"/>
      <c r="ALR18" s="35"/>
      <c r="ALS18" s="35"/>
      <c r="ALT18" s="35"/>
      <c r="ALU18" s="35"/>
      <c r="ALV18" s="35"/>
      <c r="ALW18" s="35"/>
      <c r="ALX18" s="35"/>
      <c r="ALY18" s="35"/>
      <c r="ALZ18" s="35"/>
      <c r="AMA18" s="35"/>
      <c r="AMB18" s="35"/>
      <c r="AMC18" s="35"/>
      <c r="AMD18" s="35"/>
      <c r="AME18" s="35"/>
      <c r="AMF18" s="35"/>
      <c r="AMG18" s="35"/>
      <c r="AMH18" s="35"/>
      <c r="AMI18" s="35"/>
      <c r="AMJ18" s="35"/>
      <c r="AMK18" s="35"/>
      <c r="AML18" s="35"/>
      <c r="AMM18" s="35"/>
      <c r="AMN18" s="35"/>
      <c r="AMO18" s="35"/>
      <c r="AMP18" s="35"/>
      <c r="AMQ18" s="35"/>
      <c r="AMR18" s="35"/>
      <c r="AMS18" s="35"/>
      <c r="AMT18" s="35"/>
      <c r="AMU18" s="35"/>
      <c r="AMV18" s="35"/>
      <c r="AMW18" s="35"/>
      <c r="AMX18" s="35"/>
      <c r="AMY18" s="35"/>
      <c r="AMZ18" s="35"/>
      <c r="ANA18" s="35"/>
      <c r="ANB18" s="35"/>
      <c r="ANC18" s="35"/>
      <c r="AND18" s="35"/>
      <c r="ANE18" s="35"/>
      <c r="ANF18" s="35"/>
      <c r="ANG18" s="35"/>
      <c r="ANH18" s="35"/>
      <c r="ANI18" s="35"/>
      <c r="ANJ18" s="35"/>
      <c r="ANK18" s="35"/>
      <c r="ANL18" s="35"/>
      <c r="ANM18" s="35"/>
      <c r="ANN18" s="35"/>
      <c r="ANO18" s="35"/>
      <c r="ANP18" s="35"/>
      <c r="ANQ18" s="35"/>
      <c r="ANR18" s="35"/>
      <c r="ANS18" s="35"/>
      <c r="ANT18" s="35"/>
      <c r="ANU18" s="35"/>
      <c r="ANV18" s="35"/>
      <c r="ANW18" s="35"/>
      <c r="ANX18" s="35"/>
      <c r="ANY18" s="35"/>
      <c r="ANZ18" s="35"/>
      <c r="AOA18" s="35"/>
      <c r="AOB18" s="35"/>
      <c r="AOC18" s="35"/>
    </row>
    <row r="19" spans="1:1069" s="21" customFormat="1" ht="150" customHeight="1" x14ac:dyDescent="0.35">
      <c r="A19" s="126">
        <v>35</v>
      </c>
      <c r="B19" s="144" t="s">
        <v>188</v>
      </c>
      <c r="C19" s="150" t="e">
        <f>New[[#This Row],[Total capital £ ask (£)]]/#REF!</f>
        <v>#REF!</v>
      </c>
      <c r="D19" s="86" t="s">
        <v>703</v>
      </c>
      <c r="E19" s="87" t="s">
        <v>184</v>
      </c>
      <c r="F19" s="87" t="s">
        <v>704</v>
      </c>
      <c r="G19" s="87" t="s">
        <v>694</v>
      </c>
      <c r="H19" s="87" t="s">
        <v>167</v>
      </c>
      <c r="I19" s="87" t="s">
        <v>187</v>
      </c>
      <c r="J19" s="157" t="s">
        <v>1444</v>
      </c>
      <c r="K19" s="186">
        <v>1000000</v>
      </c>
      <c r="L19" s="87" t="s">
        <v>705</v>
      </c>
      <c r="M19" s="87" t="s">
        <v>137</v>
      </c>
      <c r="N19" s="136" t="s">
        <v>147</v>
      </c>
      <c r="O19" s="87" t="s">
        <v>99</v>
      </c>
      <c r="P19" s="87" t="s">
        <v>137</v>
      </c>
      <c r="Q19" s="128">
        <v>150000</v>
      </c>
      <c r="R19" s="128">
        <v>850000</v>
      </c>
      <c r="S19" s="128">
        <v>150000</v>
      </c>
      <c r="T19" s="128"/>
      <c r="U19" s="128"/>
      <c r="V19" s="128"/>
      <c r="W19" s="128"/>
      <c r="X19" s="128"/>
      <c r="Y19" s="128" t="s">
        <v>137</v>
      </c>
      <c r="Z19" s="128" t="s">
        <v>706</v>
      </c>
      <c r="AA19" s="128">
        <f>K19+S19+T19+U19+V19+W19+X19</f>
        <v>1150000</v>
      </c>
      <c r="AB19" s="87" t="s">
        <v>693</v>
      </c>
      <c r="AC19" s="87" t="s">
        <v>693</v>
      </c>
      <c r="AD19" s="87" t="s">
        <v>694</v>
      </c>
      <c r="AE19" s="87" t="s">
        <v>693</v>
      </c>
      <c r="AF19" s="87" t="s">
        <v>694</v>
      </c>
      <c r="AG19" s="87" t="s">
        <v>694</v>
      </c>
      <c r="AH19" s="87" t="s">
        <v>137</v>
      </c>
      <c r="AI19" s="124" t="s">
        <v>707</v>
      </c>
      <c r="AJ19" s="87">
        <v>1000</v>
      </c>
      <c r="AK19" s="87">
        <v>0</v>
      </c>
      <c r="AL19" s="87">
        <v>0</v>
      </c>
      <c r="AM19" s="87">
        <v>1000</v>
      </c>
      <c r="AN19" s="87">
        <v>0</v>
      </c>
      <c r="AO19" s="87">
        <v>0</v>
      </c>
      <c r="AP19" s="87">
        <v>0</v>
      </c>
      <c r="AQ19" s="87" t="s">
        <v>708</v>
      </c>
      <c r="AR19" s="87" t="s">
        <v>172</v>
      </c>
      <c r="AS19" s="87" t="s">
        <v>172</v>
      </c>
      <c r="AT19" s="87" t="s">
        <v>172</v>
      </c>
      <c r="AU19" s="87" t="s">
        <v>172</v>
      </c>
      <c r="AV19" s="87"/>
      <c r="AW19" s="114" t="s">
        <v>709</v>
      </c>
      <c r="AX19" s="69" t="s">
        <v>151</v>
      </c>
      <c r="AY19" s="35"/>
      <c r="AZ19" s="35"/>
      <c r="BA19" s="35"/>
      <c r="BB19" s="35"/>
      <c r="BC19" s="35"/>
      <c r="BD19" s="35"/>
      <c r="BE19" s="35"/>
      <c r="BF19" s="35"/>
      <c r="BG19" s="35"/>
      <c r="BH19" s="35"/>
      <c r="BI19" s="35"/>
      <c r="BJ19" s="35"/>
      <c r="BK19" s="35" t="s">
        <v>222</v>
      </c>
      <c r="BL19" s="35"/>
      <c r="BM19" s="35"/>
      <c r="BN19" s="70" t="s">
        <v>253</v>
      </c>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c r="ACC19" s="35"/>
      <c r="ACD19" s="35"/>
      <c r="ACE19" s="35"/>
      <c r="ACF19" s="35"/>
      <c r="ACG19" s="35"/>
      <c r="ACH19" s="35"/>
      <c r="ACI19" s="35"/>
      <c r="ACJ19" s="35"/>
      <c r="ACK19" s="35"/>
      <c r="ACL19" s="35"/>
      <c r="ACM19" s="35"/>
      <c r="ACN19" s="35"/>
      <c r="ACO19" s="35"/>
      <c r="ACP19" s="35"/>
      <c r="ACQ19" s="35"/>
      <c r="ACR19" s="35"/>
      <c r="ACS19" s="35"/>
      <c r="ACT19" s="35"/>
      <c r="ACU19" s="35"/>
      <c r="ACV19" s="35"/>
      <c r="ACW19" s="35"/>
      <c r="ACX19" s="35"/>
      <c r="ACY19" s="35"/>
      <c r="ACZ19" s="35"/>
      <c r="ADA19" s="35"/>
      <c r="ADB19" s="35"/>
      <c r="ADC19" s="35"/>
      <c r="ADD19" s="35"/>
      <c r="ADE19" s="35"/>
      <c r="ADF19" s="35"/>
      <c r="ADG19" s="35"/>
      <c r="ADH19" s="35"/>
      <c r="ADI19" s="35"/>
      <c r="ADJ19" s="35"/>
      <c r="ADK19" s="35"/>
      <c r="ADL19" s="35"/>
      <c r="ADM19" s="35"/>
      <c r="ADN19" s="35"/>
      <c r="ADO19" s="35"/>
      <c r="ADP19" s="35"/>
      <c r="ADQ19" s="35"/>
      <c r="ADR19" s="35"/>
      <c r="ADS19" s="35"/>
      <c r="ADT19" s="35"/>
      <c r="ADU19" s="35"/>
      <c r="ADV19" s="35"/>
      <c r="ADW19" s="35"/>
      <c r="ADX19" s="35"/>
      <c r="ADY19" s="35"/>
      <c r="ADZ19" s="35"/>
      <c r="AEA19" s="35"/>
      <c r="AEB19" s="35"/>
      <c r="AEC19" s="35"/>
      <c r="AED19" s="35"/>
      <c r="AEE19" s="35"/>
      <c r="AEF19" s="35"/>
      <c r="AEG19" s="35"/>
      <c r="AEH19" s="35"/>
      <c r="AEI19" s="35"/>
      <c r="AEJ19" s="35"/>
      <c r="AEK19" s="35"/>
      <c r="AEL19" s="35"/>
      <c r="AEM19" s="35"/>
      <c r="AEN19" s="35"/>
      <c r="AEO19" s="35"/>
      <c r="AEP19" s="35"/>
      <c r="AEQ19" s="35"/>
      <c r="AER19" s="35"/>
      <c r="AES19" s="35"/>
      <c r="AET19" s="35"/>
      <c r="AEU19" s="35"/>
      <c r="AEV19" s="35"/>
      <c r="AEW19" s="35"/>
      <c r="AEX19" s="35"/>
      <c r="AEY19" s="35"/>
      <c r="AEZ19" s="35"/>
      <c r="AFA19" s="35"/>
      <c r="AFB19" s="35"/>
      <c r="AFC19" s="35"/>
      <c r="AFD19" s="35"/>
      <c r="AFE19" s="35"/>
      <c r="AFF19" s="35"/>
      <c r="AFG19" s="35"/>
      <c r="AFH19" s="35"/>
      <c r="AFI19" s="35"/>
      <c r="AFJ19" s="35"/>
      <c r="AFK19" s="35"/>
      <c r="AFL19" s="35"/>
      <c r="AFM19" s="35"/>
      <c r="AFN19" s="35"/>
      <c r="AFO19" s="35"/>
      <c r="AFP19" s="35"/>
      <c r="AFQ19" s="35"/>
      <c r="AFR19" s="35"/>
      <c r="AFS19" s="35"/>
      <c r="AFT19" s="35"/>
      <c r="AFU19" s="35"/>
      <c r="AFV19" s="35"/>
      <c r="AFW19" s="35"/>
      <c r="AFX19" s="35"/>
      <c r="AFY19" s="35"/>
      <c r="AFZ19" s="35"/>
      <c r="AGA19" s="35"/>
      <c r="AGB19" s="35"/>
      <c r="AGC19" s="35"/>
      <c r="AGD19" s="35"/>
      <c r="AGE19" s="35"/>
      <c r="AGF19" s="35"/>
      <c r="AGG19" s="35"/>
      <c r="AGH19" s="35"/>
      <c r="AGI19" s="35"/>
      <c r="AGJ19" s="35"/>
      <c r="AGK19" s="35"/>
      <c r="AGL19" s="35"/>
      <c r="AGM19" s="35"/>
      <c r="AGN19" s="35"/>
      <c r="AGO19" s="35"/>
      <c r="AGP19" s="35"/>
      <c r="AGQ19" s="35"/>
      <c r="AGR19" s="35"/>
      <c r="AGS19" s="35"/>
      <c r="AGT19" s="35"/>
      <c r="AGU19" s="35"/>
      <c r="AGV19" s="35"/>
      <c r="AGW19" s="35"/>
      <c r="AGX19" s="35"/>
      <c r="AGY19" s="35"/>
      <c r="AGZ19" s="35"/>
      <c r="AHA19" s="35"/>
      <c r="AHB19" s="35"/>
      <c r="AHC19" s="35"/>
      <c r="AHD19" s="35"/>
      <c r="AHE19" s="35"/>
      <c r="AHF19" s="35"/>
      <c r="AHG19" s="35"/>
      <c r="AHH19" s="35"/>
      <c r="AHI19" s="35"/>
      <c r="AHJ19" s="35"/>
      <c r="AHK19" s="35"/>
      <c r="AHL19" s="35"/>
      <c r="AHM19" s="35"/>
      <c r="AHN19" s="35"/>
      <c r="AHO19" s="35"/>
      <c r="AHP19" s="35"/>
      <c r="AHQ19" s="35"/>
      <c r="AHR19" s="35"/>
      <c r="AHS19" s="35"/>
      <c r="AHT19" s="35"/>
      <c r="AHU19" s="35"/>
      <c r="AHV19" s="35"/>
      <c r="AHW19" s="35"/>
      <c r="AHX19" s="35"/>
      <c r="AHY19" s="35"/>
      <c r="AHZ19" s="35"/>
      <c r="AIA19" s="35"/>
      <c r="AIB19" s="35"/>
      <c r="AIC19" s="35"/>
      <c r="AID19" s="35"/>
      <c r="AIE19" s="35"/>
      <c r="AIF19" s="35"/>
      <c r="AIG19" s="35"/>
      <c r="AIH19" s="35"/>
      <c r="AII19" s="35"/>
      <c r="AIJ19" s="35"/>
      <c r="AIK19" s="35"/>
      <c r="AIL19" s="35"/>
      <c r="AIM19" s="35"/>
      <c r="AIN19" s="35"/>
      <c r="AIO19" s="35"/>
      <c r="AIP19" s="35"/>
      <c r="AIQ19" s="35"/>
      <c r="AIR19" s="35"/>
      <c r="AIS19" s="35"/>
      <c r="AIT19" s="35"/>
      <c r="AIU19" s="35"/>
      <c r="AIV19" s="35"/>
      <c r="AIW19" s="35"/>
      <c r="AIX19" s="35"/>
      <c r="AIY19" s="35"/>
      <c r="AIZ19" s="35"/>
      <c r="AJA19" s="35"/>
      <c r="AJB19" s="35"/>
      <c r="AJC19" s="35"/>
      <c r="AJD19" s="35"/>
      <c r="AJE19" s="35"/>
      <c r="AJF19" s="35"/>
      <c r="AJG19" s="35"/>
      <c r="AJH19" s="35"/>
      <c r="AJI19" s="35"/>
      <c r="AJJ19" s="35"/>
      <c r="AJK19" s="35"/>
      <c r="AJL19" s="35"/>
      <c r="AJM19" s="35"/>
      <c r="AJN19" s="35"/>
      <c r="AJO19" s="35"/>
      <c r="AJP19" s="35"/>
      <c r="AJQ19" s="35"/>
      <c r="AJR19" s="35"/>
      <c r="AJS19" s="35"/>
      <c r="AJT19" s="35"/>
      <c r="AJU19" s="35"/>
      <c r="AJV19" s="35"/>
      <c r="AJW19" s="35"/>
      <c r="AJX19" s="35"/>
      <c r="AJY19" s="35"/>
      <c r="AJZ19" s="35"/>
      <c r="AKA19" s="35"/>
      <c r="AKB19" s="35"/>
      <c r="AKC19" s="35"/>
      <c r="AKD19" s="35"/>
      <c r="AKE19" s="35"/>
      <c r="AKF19" s="35"/>
      <c r="AKG19" s="35"/>
      <c r="AKH19" s="35"/>
      <c r="AKI19" s="35"/>
      <c r="AKJ19" s="35"/>
      <c r="AKK19" s="35"/>
      <c r="AKL19" s="35"/>
      <c r="AKM19" s="35"/>
      <c r="AKN19" s="35"/>
      <c r="AKO19" s="35"/>
      <c r="AKP19" s="35"/>
      <c r="AKQ19" s="35"/>
      <c r="AKR19" s="35"/>
      <c r="AKS19" s="35"/>
      <c r="AKT19" s="35"/>
      <c r="AKU19" s="35"/>
      <c r="AKV19" s="35"/>
      <c r="AKW19" s="35"/>
      <c r="AKX19" s="35"/>
      <c r="AKY19" s="35"/>
      <c r="AKZ19" s="35"/>
      <c r="ALA19" s="35"/>
      <c r="ALB19" s="35"/>
      <c r="ALC19" s="35"/>
      <c r="ALD19" s="35"/>
      <c r="ALE19" s="35"/>
      <c r="ALF19" s="35"/>
      <c r="ALG19" s="35"/>
      <c r="ALH19" s="35"/>
      <c r="ALI19" s="35"/>
      <c r="ALJ19" s="35"/>
      <c r="ALK19" s="35"/>
      <c r="ALL19" s="35"/>
      <c r="ALM19" s="35"/>
      <c r="ALN19" s="35"/>
      <c r="ALO19" s="35"/>
      <c r="ALP19" s="35"/>
      <c r="ALQ19" s="35"/>
      <c r="ALR19" s="35"/>
      <c r="ALS19" s="35"/>
      <c r="ALT19" s="35"/>
      <c r="ALU19" s="35"/>
      <c r="ALV19" s="35"/>
      <c r="ALW19" s="35"/>
      <c r="ALX19" s="35"/>
      <c r="ALY19" s="35"/>
      <c r="ALZ19" s="35"/>
      <c r="AMA19" s="35"/>
      <c r="AMB19" s="35"/>
      <c r="AMC19" s="35"/>
      <c r="AMD19" s="35"/>
      <c r="AME19" s="35"/>
      <c r="AMF19" s="35"/>
      <c r="AMG19" s="35"/>
      <c r="AMH19" s="35"/>
      <c r="AMI19" s="35"/>
      <c r="AMJ19" s="35"/>
      <c r="AMK19" s="35"/>
      <c r="AML19" s="35"/>
      <c r="AMM19" s="35"/>
      <c r="AMN19" s="35"/>
      <c r="AMO19" s="35"/>
      <c r="AMP19" s="35"/>
      <c r="AMQ19" s="35"/>
      <c r="AMR19" s="35"/>
      <c r="AMS19" s="35"/>
      <c r="AMT19" s="35"/>
      <c r="AMU19" s="35"/>
      <c r="AMV19" s="35"/>
      <c r="AMW19" s="35"/>
      <c r="AMX19" s="35"/>
      <c r="AMY19" s="35"/>
      <c r="AMZ19" s="35"/>
      <c r="ANA19" s="35"/>
      <c r="ANB19" s="35"/>
      <c r="ANC19" s="35"/>
      <c r="AND19" s="35"/>
      <c r="ANE19" s="35"/>
      <c r="ANF19" s="35"/>
      <c r="ANG19" s="35"/>
      <c r="ANH19" s="35"/>
      <c r="ANI19" s="35"/>
      <c r="ANJ19" s="35"/>
      <c r="ANK19" s="35"/>
      <c r="ANL19" s="35"/>
      <c r="ANM19" s="35"/>
      <c r="ANN19" s="35"/>
      <c r="ANO19" s="35"/>
      <c r="ANP19" s="35"/>
      <c r="ANQ19" s="35"/>
      <c r="ANR19" s="35"/>
      <c r="ANS19" s="35"/>
      <c r="ANT19" s="35"/>
      <c r="ANU19" s="35"/>
      <c r="ANV19" s="35"/>
      <c r="ANW19" s="35"/>
      <c r="ANX19" s="35"/>
      <c r="ANY19" s="35"/>
      <c r="ANZ19" s="35"/>
      <c r="AOA19" s="35"/>
      <c r="AOB19" s="35"/>
      <c r="AOC19" s="35"/>
    </row>
    <row r="20" spans="1:1069" s="21" customFormat="1" ht="150" customHeight="1" x14ac:dyDescent="0.35">
      <c r="A20" s="126">
        <v>31</v>
      </c>
      <c r="B20" s="144" t="s">
        <v>188</v>
      </c>
      <c r="C20" s="150" t="e">
        <f>New[[#This Row],[Total capital £ ask (£)]]/#REF!</f>
        <v>#REF!</v>
      </c>
      <c r="D20" s="86" t="s">
        <v>679</v>
      </c>
      <c r="E20" s="87" t="s">
        <v>184</v>
      </c>
      <c r="F20" s="87" t="s">
        <v>680</v>
      </c>
      <c r="G20" s="87"/>
      <c r="H20" s="87" t="s">
        <v>167</v>
      </c>
      <c r="I20" s="87" t="s">
        <v>681</v>
      </c>
      <c r="J20" s="157" t="s">
        <v>1444</v>
      </c>
      <c r="K20" s="186">
        <v>3435000</v>
      </c>
      <c r="L20" s="87" t="s">
        <v>180</v>
      </c>
      <c r="M20" s="87"/>
      <c r="N20" s="87"/>
      <c r="O20" s="87" t="s">
        <v>99</v>
      </c>
      <c r="P20" s="87" t="s">
        <v>137</v>
      </c>
      <c r="Q20" s="128">
        <v>1435000</v>
      </c>
      <c r="R20" s="128">
        <v>2000000</v>
      </c>
      <c r="S20" s="128"/>
      <c r="T20" s="128"/>
      <c r="U20" s="128">
        <v>565000</v>
      </c>
      <c r="V20" s="128"/>
      <c r="W20" s="128"/>
      <c r="X20" s="128"/>
      <c r="Y20" s="128"/>
      <c r="Z20" s="128"/>
      <c r="AA20" s="128">
        <f>K20+S20+T20+U20+V20+W20+X20</f>
        <v>4000000</v>
      </c>
      <c r="AB20" s="87" t="s">
        <v>99</v>
      </c>
      <c r="AC20" s="87" t="s">
        <v>99</v>
      </c>
      <c r="AD20" s="87" t="s">
        <v>137</v>
      </c>
      <c r="AE20" s="87" t="s">
        <v>99</v>
      </c>
      <c r="AF20" s="87" t="s">
        <v>137</v>
      </c>
      <c r="AG20" s="87" t="s">
        <v>137</v>
      </c>
      <c r="AH20" s="87" t="s">
        <v>137</v>
      </c>
      <c r="AI20" s="124" t="s">
        <v>682</v>
      </c>
      <c r="AJ20" s="87">
        <v>1000</v>
      </c>
      <c r="AK20" s="87">
        <v>0</v>
      </c>
      <c r="AL20" s="87">
        <v>0</v>
      </c>
      <c r="AM20" s="87">
        <v>900</v>
      </c>
      <c r="AN20" s="87">
        <v>0</v>
      </c>
      <c r="AO20" s="87">
        <v>0</v>
      </c>
      <c r="AP20" s="87">
        <v>0</v>
      </c>
      <c r="AQ20" s="87">
        <v>0</v>
      </c>
      <c r="AR20" s="87" t="s">
        <v>172</v>
      </c>
      <c r="AS20" s="87" t="s">
        <v>172</v>
      </c>
      <c r="AT20" s="87" t="s">
        <v>172</v>
      </c>
      <c r="AU20" s="87" t="s">
        <v>172</v>
      </c>
      <c r="AV20" s="87"/>
      <c r="AW20" s="114" t="s">
        <v>683</v>
      </c>
      <c r="AX20" s="69" t="s">
        <v>151</v>
      </c>
      <c r="AY20" s="35"/>
      <c r="AZ20" s="35"/>
      <c r="BA20" s="35"/>
      <c r="BB20" s="35"/>
      <c r="BC20" s="35"/>
      <c r="BD20" s="35"/>
      <c r="BE20" s="35"/>
      <c r="BF20" s="35"/>
      <c r="BG20" s="35"/>
      <c r="BH20" s="35"/>
      <c r="BI20" s="35"/>
      <c r="BJ20" s="35"/>
      <c r="BK20" s="35" t="s">
        <v>256</v>
      </c>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c r="ACC20" s="35"/>
      <c r="ACD20" s="35"/>
      <c r="ACE20" s="35"/>
      <c r="ACF20" s="35"/>
      <c r="ACG20" s="35"/>
      <c r="ACH20" s="35"/>
      <c r="ACI20" s="35"/>
      <c r="ACJ20" s="35"/>
      <c r="ACK20" s="35"/>
      <c r="ACL20" s="35"/>
      <c r="ACM20" s="35"/>
      <c r="ACN20" s="35"/>
      <c r="ACO20" s="35"/>
      <c r="ACP20" s="35"/>
      <c r="ACQ20" s="35"/>
      <c r="ACR20" s="35"/>
      <c r="ACS20" s="35"/>
      <c r="ACT20" s="35"/>
      <c r="ACU20" s="35"/>
      <c r="ACV20" s="35"/>
      <c r="ACW20" s="35"/>
      <c r="ACX20" s="35"/>
      <c r="ACY20" s="35"/>
      <c r="ACZ20" s="35"/>
      <c r="ADA20" s="35"/>
      <c r="ADB20" s="35"/>
      <c r="ADC20" s="35"/>
      <c r="ADD20" s="35"/>
      <c r="ADE20" s="35"/>
      <c r="ADF20" s="35"/>
      <c r="ADG20" s="35"/>
      <c r="ADH20" s="35"/>
      <c r="ADI20" s="35"/>
      <c r="ADJ20" s="35"/>
      <c r="ADK20" s="35"/>
      <c r="ADL20" s="35"/>
      <c r="ADM20" s="35"/>
      <c r="ADN20" s="35"/>
      <c r="ADO20" s="35"/>
      <c r="ADP20" s="35"/>
      <c r="ADQ20" s="35"/>
      <c r="ADR20" s="35"/>
      <c r="ADS20" s="35"/>
      <c r="ADT20" s="35"/>
      <c r="ADU20" s="35"/>
      <c r="ADV20" s="35"/>
      <c r="ADW20" s="35"/>
      <c r="ADX20" s="35"/>
      <c r="ADY20" s="35"/>
      <c r="ADZ20" s="35"/>
      <c r="AEA20" s="35"/>
      <c r="AEB20" s="35"/>
      <c r="AEC20" s="35"/>
      <c r="AED20" s="35"/>
      <c r="AEE20" s="35"/>
      <c r="AEF20" s="35"/>
      <c r="AEG20" s="35"/>
      <c r="AEH20" s="35"/>
      <c r="AEI20" s="35"/>
      <c r="AEJ20" s="35"/>
      <c r="AEK20" s="35"/>
      <c r="AEL20" s="35"/>
      <c r="AEM20" s="35"/>
      <c r="AEN20" s="35"/>
      <c r="AEO20" s="35"/>
      <c r="AEP20" s="35"/>
      <c r="AEQ20" s="35"/>
      <c r="AER20" s="35"/>
      <c r="AES20" s="35"/>
      <c r="AET20" s="35"/>
      <c r="AEU20" s="35"/>
      <c r="AEV20" s="35"/>
      <c r="AEW20" s="35"/>
      <c r="AEX20" s="35"/>
      <c r="AEY20" s="35"/>
      <c r="AEZ20" s="35"/>
      <c r="AFA20" s="35"/>
      <c r="AFB20" s="35"/>
      <c r="AFC20" s="35"/>
      <c r="AFD20" s="35"/>
      <c r="AFE20" s="35"/>
      <c r="AFF20" s="35"/>
      <c r="AFG20" s="35"/>
      <c r="AFH20" s="35"/>
      <c r="AFI20" s="35"/>
      <c r="AFJ20" s="35"/>
      <c r="AFK20" s="35"/>
      <c r="AFL20" s="35"/>
      <c r="AFM20" s="35"/>
      <c r="AFN20" s="35"/>
      <c r="AFO20" s="35"/>
      <c r="AFP20" s="35"/>
      <c r="AFQ20" s="35"/>
      <c r="AFR20" s="35"/>
      <c r="AFS20" s="35"/>
      <c r="AFT20" s="35"/>
      <c r="AFU20" s="35"/>
      <c r="AFV20" s="35"/>
      <c r="AFW20" s="35"/>
      <c r="AFX20" s="35"/>
      <c r="AFY20" s="35"/>
      <c r="AFZ20" s="35"/>
      <c r="AGA20" s="35"/>
      <c r="AGB20" s="35"/>
      <c r="AGC20" s="35"/>
      <c r="AGD20" s="35"/>
      <c r="AGE20" s="35"/>
      <c r="AGF20" s="35"/>
      <c r="AGG20" s="35"/>
      <c r="AGH20" s="35"/>
      <c r="AGI20" s="35"/>
      <c r="AGJ20" s="35"/>
      <c r="AGK20" s="35"/>
      <c r="AGL20" s="35"/>
      <c r="AGM20" s="35"/>
      <c r="AGN20" s="35"/>
      <c r="AGO20" s="35"/>
      <c r="AGP20" s="35"/>
      <c r="AGQ20" s="35"/>
      <c r="AGR20" s="35"/>
      <c r="AGS20" s="35"/>
      <c r="AGT20" s="35"/>
      <c r="AGU20" s="35"/>
      <c r="AGV20" s="35"/>
      <c r="AGW20" s="35"/>
      <c r="AGX20" s="35"/>
      <c r="AGY20" s="35"/>
      <c r="AGZ20" s="35"/>
      <c r="AHA20" s="35"/>
      <c r="AHB20" s="35"/>
      <c r="AHC20" s="35"/>
      <c r="AHD20" s="35"/>
      <c r="AHE20" s="35"/>
      <c r="AHF20" s="35"/>
      <c r="AHG20" s="35"/>
      <c r="AHH20" s="35"/>
      <c r="AHI20" s="35"/>
      <c r="AHJ20" s="35"/>
      <c r="AHK20" s="35"/>
      <c r="AHL20" s="35"/>
      <c r="AHM20" s="35"/>
      <c r="AHN20" s="35"/>
      <c r="AHO20" s="35"/>
      <c r="AHP20" s="35"/>
      <c r="AHQ20" s="35"/>
      <c r="AHR20" s="35"/>
      <c r="AHS20" s="35"/>
      <c r="AHT20" s="35"/>
      <c r="AHU20" s="35"/>
      <c r="AHV20" s="35"/>
      <c r="AHW20" s="35"/>
      <c r="AHX20" s="35"/>
      <c r="AHY20" s="35"/>
      <c r="AHZ20" s="35"/>
      <c r="AIA20" s="35"/>
      <c r="AIB20" s="35"/>
      <c r="AIC20" s="35"/>
      <c r="AID20" s="35"/>
      <c r="AIE20" s="35"/>
      <c r="AIF20" s="35"/>
      <c r="AIG20" s="35"/>
      <c r="AIH20" s="35"/>
      <c r="AII20" s="35"/>
      <c r="AIJ20" s="35"/>
      <c r="AIK20" s="35"/>
      <c r="AIL20" s="35"/>
      <c r="AIM20" s="35"/>
      <c r="AIN20" s="35"/>
      <c r="AIO20" s="35"/>
      <c r="AIP20" s="35"/>
      <c r="AIQ20" s="35"/>
      <c r="AIR20" s="35"/>
      <c r="AIS20" s="35"/>
      <c r="AIT20" s="35"/>
      <c r="AIU20" s="35"/>
      <c r="AIV20" s="35"/>
      <c r="AIW20" s="35"/>
      <c r="AIX20" s="35"/>
      <c r="AIY20" s="35"/>
      <c r="AIZ20" s="35"/>
      <c r="AJA20" s="35"/>
      <c r="AJB20" s="35"/>
      <c r="AJC20" s="35"/>
      <c r="AJD20" s="35"/>
      <c r="AJE20" s="35"/>
      <c r="AJF20" s="35"/>
      <c r="AJG20" s="35"/>
      <c r="AJH20" s="35"/>
      <c r="AJI20" s="35"/>
      <c r="AJJ20" s="35"/>
      <c r="AJK20" s="35"/>
      <c r="AJL20" s="35"/>
      <c r="AJM20" s="35"/>
      <c r="AJN20" s="35"/>
      <c r="AJO20" s="35"/>
      <c r="AJP20" s="35"/>
      <c r="AJQ20" s="35"/>
      <c r="AJR20" s="35"/>
      <c r="AJS20" s="35"/>
      <c r="AJT20" s="35"/>
      <c r="AJU20" s="35"/>
      <c r="AJV20" s="35"/>
      <c r="AJW20" s="35"/>
      <c r="AJX20" s="35"/>
      <c r="AJY20" s="35"/>
      <c r="AJZ20" s="35"/>
      <c r="AKA20" s="35"/>
      <c r="AKB20" s="35"/>
      <c r="AKC20" s="35"/>
      <c r="AKD20" s="35"/>
      <c r="AKE20" s="35"/>
      <c r="AKF20" s="35"/>
      <c r="AKG20" s="35"/>
      <c r="AKH20" s="35"/>
      <c r="AKI20" s="35"/>
      <c r="AKJ20" s="35"/>
      <c r="AKK20" s="35"/>
      <c r="AKL20" s="35"/>
      <c r="AKM20" s="35"/>
      <c r="AKN20" s="35"/>
      <c r="AKO20" s="35"/>
      <c r="AKP20" s="35"/>
      <c r="AKQ20" s="35"/>
      <c r="AKR20" s="35"/>
      <c r="AKS20" s="35"/>
      <c r="AKT20" s="35"/>
      <c r="AKU20" s="35"/>
      <c r="AKV20" s="35"/>
      <c r="AKW20" s="35"/>
      <c r="AKX20" s="35"/>
      <c r="AKY20" s="35"/>
      <c r="AKZ20" s="35"/>
      <c r="ALA20" s="35"/>
      <c r="ALB20" s="35"/>
      <c r="ALC20" s="35"/>
      <c r="ALD20" s="35"/>
      <c r="ALE20" s="35"/>
      <c r="ALF20" s="35"/>
      <c r="ALG20" s="35"/>
      <c r="ALH20" s="35"/>
      <c r="ALI20" s="35"/>
      <c r="ALJ20" s="35"/>
      <c r="ALK20" s="35"/>
      <c r="ALL20" s="35"/>
      <c r="ALM20" s="35"/>
      <c r="ALN20" s="35"/>
      <c r="ALO20" s="35"/>
      <c r="ALP20" s="35"/>
      <c r="ALQ20" s="35"/>
      <c r="ALR20" s="35"/>
      <c r="ALS20" s="35"/>
      <c r="ALT20" s="35"/>
      <c r="ALU20" s="35"/>
      <c r="ALV20" s="35"/>
      <c r="ALW20" s="35"/>
      <c r="ALX20" s="35"/>
      <c r="ALY20" s="35"/>
      <c r="ALZ20" s="35"/>
      <c r="AMA20" s="35"/>
      <c r="AMB20" s="35"/>
      <c r="AMC20" s="35"/>
      <c r="AMD20" s="35"/>
      <c r="AME20" s="35"/>
      <c r="AMF20" s="35"/>
      <c r="AMG20" s="35"/>
      <c r="AMH20" s="35"/>
      <c r="AMI20" s="35"/>
      <c r="AMJ20" s="35"/>
      <c r="AMK20" s="35"/>
      <c r="AML20" s="35"/>
      <c r="AMM20" s="35"/>
      <c r="AMN20" s="35"/>
      <c r="AMO20" s="35"/>
      <c r="AMP20" s="35"/>
      <c r="AMQ20" s="35"/>
      <c r="AMR20" s="35"/>
      <c r="AMS20" s="35"/>
      <c r="AMT20" s="35"/>
      <c r="AMU20" s="35"/>
      <c r="AMV20" s="35"/>
      <c r="AMW20" s="35"/>
      <c r="AMX20" s="35"/>
      <c r="AMY20" s="35"/>
      <c r="AMZ20" s="35"/>
      <c r="ANA20" s="35"/>
      <c r="ANB20" s="35"/>
      <c r="ANC20" s="35"/>
      <c r="AND20" s="35"/>
      <c r="ANE20" s="35"/>
      <c r="ANF20" s="35"/>
      <c r="ANG20" s="35"/>
      <c r="ANH20" s="35"/>
      <c r="ANI20" s="35"/>
      <c r="ANJ20" s="35"/>
      <c r="ANK20" s="35"/>
      <c r="ANL20" s="35"/>
      <c r="ANM20" s="35"/>
      <c r="ANN20" s="35"/>
      <c r="ANO20" s="35"/>
      <c r="ANP20" s="35"/>
      <c r="ANQ20" s="35"/>
      <c r="ANR20" s="35"/>
      <c r="ANS20" s="35"/>
      <c r="ANT20" s="35"/>
      <c r="ANU20" s="35"/>
      <c r="ANV20" s="35"/>
      <c r="ANW20" s="35"/>
      <c r="ANX20" s="35"/>
      <c r="ANY20" s="35"/>
      <c r="ANZ20" s="35"/>
      <c r="AOA20" s="35"/>
      <c r="AOB20" s="35"/>
      <c r="AOC20" s="35"/>
    </row>
    <row r="21" spans="1:1069" s="21" customFormat="1" ht="150" customHeight="1" x14ac:dyDescent="0.35">
      <c r="A21" s="143">
        <v>129</v>
      </c>
      <c r="B21" s="146" t="s">
        <v>215</v>
      </c>
      <c r="C21" s="150" t="e">
        <f>New[[#This Row],[Total capital £ ask (£)]]/#REF!</f>
        <v>#REF!</v>
      </c>
      <c r="D21" s="127" t="s">
        <v>368</v>
      </c>
      <c r="E21" s="126" t="s">
        <v>184</v>
      </c>
      <c r="F21" s="126" t="s">
        <v>369</v>
      </c>
      <c r="G21" s="126" t="s">
        <v>370</v>
      </c>
      <c r="H21" s="126" t="s">
        <v>371</v>
      </c>
      <c r="I21" s="126" t="s">
        <v>372</v>
      </c>
      <c r="J21" s="167">
        <v>16</v>
      </c>
      <c r="K21" s="187">
        <v>17810000</v>
      </c>
      <c r="L21" s="126" t="s">
        <v>146</v>
      </c>
      <c r="M21" s="126" t="s">
        <v>137</v>
      </c>
      <c r="N21" s="126" t="s">
        <v>373</v>
      </c>
      <c r="O21" s="126" t="s">
        <v>137</v>
      </c>
      <c r="P21" s="96" t="s">
        <v>374</v>
      </c>
      <c r="Q21" s="96">
        <v>9274750</v>
      </c>
      <c r="R21" s="96">
        <v>9535250</v>
      </c>
      <c r="S21" s="96">
        <v>2000000</v>
      </c>
      <c r="T21" s="96">
        <v>14700000</v>
      </c>
      <c r="U21" s="96">
        <v>0</v>
      </c>
      <c r="V21" s="96">
        <v>0</v>
      </c>
      <c r="W21" s="96">
        <v>0</v>
      </c>
      <c r="X21" s="96">
        <v>0</v>
      </c>
      <c r="Y21" s="96" t="s">
        <v>137</v>
      </c>
      <c r="Z21" s="96" t="s">
        <v>375</v>
      </c>
      <c r="AA21" s="96">
        <f>K21+S21+T21+U21+V21+W21+X21</f>
        <v>34510000</v>
      </c>
      <c r="AB21" s="126" t="s">
        <v>99</v>
      </c>
      <c r="AC21" s="126" t="s">
        <v>99</v>
      </c>
      <c r="AD21" s="126" t="s">
        <v>137</v>
      </c>
      <c r="AE21" s="126" t="s">
        <v>99</v>
      </c>
      <c r="AF21" s="126" t="s">
        <v>137</v>
      </c>
      <c r="AG21" s="126" t="s">
        <v>137</v>
      </c>
      <c r="AH21" s="137" t="s">
        <v>137</v>
      </c>
      <c r="AI21" s="137" t="s">
        <v>376</v>
      </c>
      <c r="AJ21" s="126">
        <v>800</v>
      </c>
      <c r="AK21" s="126">
        <v>40</v>
      </c>
      <c r="AL21" s="126">
        <v>0</v>
      </c>
      <c r="AM21" s="126">
        <v>0</v>
      </c>
      <c r="AN21" s="126">
        <v>0</v>
      </c>
      <c r="AO21" s="126">
        <v>0</v>
      </c>
      <c r="AP21" s="126">
        <v>0</v>
      </c>
      <c r="AQ21" s="126" t="s">
        <v>377</v>
      </c>
      <c r="AR21" s="126" t="s">
        <v>378</v>
      </c>
      <c r="AS21" s="126">
        <v>-11821000</v>
      </c>
      <c r="AT21" s="126">
        <v>-11821000</v>
      </c>
      <c r="AU21" s="126">
        <v>6258000</v>
      </c>
      <c r="AV21" s="126" t="s">
        <v>379</v>
      </c>
      <c r="AW21" s="107"/>
      <c r="AX21" s="69" t="s">
        <v>151</v>
      </c>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c r="ACC21" s="35"/>
      <c r="ACD21" s="35"/>
      <c r="ACE21" s="35"/>
      <c r="ACF21" s="35"/>
      <c r="ACG21" s="35"/>
      <c r="ACH21" s="35"/>
      <c r="ACI21" s="35"/>
      <c r="ACJ21" s="35"/>
      <c r="ACK21" s="35"/>
      <c r="ACL21" s="35"/>
      <c r="ACM21" s="35"/>
      <c r="ACN21" s="35"/>
      <c r="ACO21" s="35"/>
      <c r="ACP21" s="35"/>
      <c r="ACQ21" s="35"/>
      <c r="ACR21" s="35"/>
      <c r="ACS21" s="35"/>
      <c r="ACT21" s="35"/>
      <c r="ACU21" s="35"/>
      <c r="ACV21" s="35"/>
      <c r="ACW21" s="35"/>
      <c r="ACX21" s="35"/>
      <c r="ACY21" s="35"/>
      <c r="ACZ21" s="35"/>
      <c r="ADA21" s="35"/>
      <c r="ADB21" s="35"/>
      <c r="ADC21" s="35"/>
      <c r="ADD21" s="35"/>
      <c r="ADE21" s="35"/>
      <c r="ADF21" s="35"/>
      <c r="ADG21" s="35"/>
      <c r="ADH21" s="35"/>
      <c r="ADI21" s="35"/>
      <c r="ADJ21" s="35"/>
      <c r="ADK21" s="35"/>
      <c r="ADL21" s="35"/>
      <c r="ADM21" s="35"/>
      <c r="ADN21" s="35"/>
      <c r="ADO21" s="35"/>
      <c r="ADP21" s="35"/>
      <c r="ADQ21" s="35"/>
      <c r="ADR21" s="35"/>
      <c r="ADS21" s="35"/>
      <c r="ADT21" s="35"/>
      <c r="ADU21" s="35"/>
      <c r="ADV21" s="35"/>
      <c r="ADW21" s="35"/>
      <c r="ADX21" s="35"/>
      <c r="ADY21" s="35"/>
      <c r="ADZ21" s="35"/>
      <c r="AEA21" s="35"/>
      <c r="AEB21" s="35"/>
      <c r="AEC21" s="35"/>
      <c r="AED21" s="35"/>
      <c r="AEE21" s="35"/>
      <c r="AEF21" s="35"/>
      <c r="AEG21" s="35"/>
      <c r="AEH21" s="35"/>
      <c r="AEI21" s="35"/>
      <c r="AEJ21" s="35"/>
      <c r="AEK21" s="35"/>
      <c r="AEL21" s="35"/>
      <c r="AEM21" s="35"/>
      <c r="AEN21" s="35"/>
      <c r="AEO21" s="35"/>
      <c r="AEP21" s="35"/>
      <c r="AEQ21" s="35"/>
      <c r="AER21" s="35"/>
      <c r="AES21" s="35"/>
      <c r="AET21" s="35"/>
      <c r="AEU21" s="35"/>
      <c r="AEV21" s="35"/>
      <c r="AEW21" s="35"/>
      <c r="AEX21" s="35"/>
      <c r="AEY21" s="35"/>
      <c r="AEZ21" s="35"/>
      <c r="AFA21" s="35"/>
      <c r="AFB21" s="35"/>
      <c r="AFC21" s="35"/>
      <c r="AFD21" s="35"/>
      <c r="AFE21" s="35"/>
      <c r="AFF21" s="35"/>
      <c r="AFG21" s="35"/>
      <c r="AFH21" s="35"/>
      <c r="AFI21" s="35"/>
      <c r="AFJ21" s="35"/>
      <c r="AFK21" s="35"/>
      <c r="AFL21" s="35"/>
      <c r="AFM21" s="35"/>
      <c r="AFN21" s="35"/>
      <c r="AFO21" s="35"/>
      <c r="AFP21" s="35"/>
      <c r="AFQ21" s="35"/>
      <c r="AFR21" s="35"/>
      <c r="AFS21" s="35"/>
      <c r="AFT21" s="35"/>
      <c r="AFU21" s="35"/>
      <c r="AFV21" s="35"/>
      <c r="AFW21" s="35"/>
      <c r="AFX21" s="35"/>
      <c r="AFY21" s="35"/>
      <c r="AFZ21" s="35"/>
      <c r="AGA21" s="35"/>
      <c r="AGB21" s="35"/>
      <c r="AGC21" s="35"/>
      <c r="AGD21" s="35"/>
      <c r="AGE21" s="35"/>
      <c r="AGF21" s="35"/>
      <c r="AGG21" s="35"/>
      <c r="AGH21" s="35"/>
      <c r="AGI21" s="35"/>
      <c r="AGJ21" s="35"/>
      <c r="AGK21" s="35"/>
      <c r="AGL21" s="35"/>
      <c r="AGM21" s="35"/>
      <c r="AGN21" s="35"/>
      <c r="AGO21" s="35"/>
      <c r="AGP21" s="35"/>
      <c r="AGQ21" s="35"/>
      <c r="AGR21" s="35"/>
      <c r="AGS21" s="35"/>
      <c r="AGT21" s="35"/>
      <c r="AGU21" s="35"/>
      <c r="AGV21" s="35"/>
      <c r="AGW21" s="35"/>
      <c r="AGX21" s="35"/>
      <c r="AGY21" s="35"/>
      <c r="AGZ21" s="35"/>
      <c r="AHA21" s="35"/>
      <c r="AHB21" s="35"/>
      <c r="AHC21" s="35"/>
      <c r="AHD21" s="35"/>
      <c r="AHE21" s="35"/>
      <c r="AHF21" s="35"/>
      <c r="AHG21" s="35"/>
      <c r="AHH21" s="35"/>
      <c r="AHI21" s="35"/>
      <c r="AHJ21" s="35"/>
      <c r="AHK21" s="35"/>
      <c r="AHL21" s="35"/>
      <c r="AHM21" s="35"/>
      <c r="AHN21" s="35"/>
      <c r="AHO21" s="35"/>
      <c r="AHP21" s="35"/>
      <c r="AHQ21" s="35"/>
      <c r="AHR21" s="35"/>
      <c r="AHS21" s="35"/>
      <c r="AHT21" s="35"/>
      <c r="AHU21" s="35"/>
      <c r="AHV21" s="35"/>
      <c r="AHW21" s="35"/>
      <c r="AHX21" s="35"/>
      <c r="AHY21" s="35"/>
      <c r="AHZ21" s="35"/>
      <c r="AIA21" s="35"/>
      <c r="AIB21" s="35"/>
      <c r="AIC21" s="35"/>
      <c r="AID21" s="35"/>
      <c r="AIE21" s="35"/>
      <c r="AIF21" s="35"/>
      <c r="AIG21" s="35"/>
      <c r="AIH21" s="35"/>
      <c r="AII21" s="35"/>
      <c r="AIJ21" s="35"/>
      <c r="AIK21" s="35"/>
      <c r="AIL21" s="35"/>
      <c r="AIM21" s="35"/>
      <c r="AIN21" s="35"/>
      <c r="AIO21" s="35"/>
      <c r="AIP21" s="35"/>
      <c r="AIQ21" s="35"/>
      <c r="AIR21" s="35"/>
      <c r="AIS21" s="35"/>
      <c r="AIT21" s="35"/>
      <c r="AIU21" s="35"/>
      <c r="AIV21" s="35"/>
      <c r="AIW21" s="35"/>
      <c r="AIX21" s="35"/>
      <c r="AIY21" s="35"/>
      <c r="AIZ21" s="35"/>
      <c r="AJA21" s="35"/>
      <c r="AJB21" s="35"/>
      <c r="AJC21" s="35"/>
      <c r="AJD21" s="35"/>
      <c r="AJE21" s="35"/>
      <c r="AJF21" s="35"/>
      <c r="AJG21" s="35"/>
      <c r="AJH21" s="35"/>
      <c r="AJI21" s="35"/>
      <c r="AJJ21" s="35"/>
      <c r="AJK21" s="35"/>
      <c r="AJL21" s="35"/>
      <c r="AJM21" s="35"/>
      <c r="AJN21" s="35"/>
      <c r="AJO21" s="35"/>
      <c r="AJP21" s="35"/>
      <c r="AJQ21" s="35"/>
      <c r="AJR21" s="35"/>
      <c r="AJS21" s="35"/>
      <c r="AJT21" s="35"/>
      <c r="AJU21" s="35"/>
      <c r="AJV21" s="35"/>
      <c r="AJW21" s="35"/>
      <c r="AJX21" s="35"/>
      <c r="AJY21" s="35"/>
      <c r="AJZ21" s="35"/>
      <c r="AKA21" s="35"/>
      <c r="AKB21" s="35"/>
      <c r="AKC21" s="35"/>
      <c r="AKD21" s="35"/>
      <c r="AKE21" s="35"/>
      <c r="AKF21" s="35"/>
      <c r="AKG21" s="35"/>
      <c r="AKH21" s="35"/>
      <c r="AKI21" s="35"/>
      <c r="AKJ21" s="35"/>
      <c r="AKK21" s="35"/>
      <c r="AKL21" s="35"/>
      <c r="AKM21" s="35"/>
      <c r="AKN21" s="35"/>
      <c r="AKO21" s="35"/>
      <c r="AKP21" s="35"/>
      <c r="AKQ21" s="35"/>
      <c r="AKR21" s="35"/>
      <c r="AKS21" s="35"/>
      <c r="AKT21" s="35"/>
      <c r="AKU21" s="35"/>
      <c r="AKV21" s="35"/>
      <c r="AKW21" s="35"/>
      <c r="AKX21" s="35"/>
      <c r="AKY21" s="35"/>
      <c r="AKZ21" s="35"/>
      <c r="ALA21" s="35"/>
      <c r="ALB21" s="35"/>
      <c r="ALC21" s="35"/>
      <c r="ALD21" s="35"/>
      <c r="ALE21" s="35"/>
      <c r="ALF21" s="35"/>
      <c r="ALG21" s="35"/>
      <c r="ALH21" s="35"/>
      <c r="ALI21" s="35"/>
      <c r="ALJ21" s="35"/>
      <c r="ALK21" s="35"/>
      <c r="ALL21" s="35"/>
      <c r="ALM21" s="35"/>
      <c r="ALN21" s="35"/>
      <c r="ALO21" s="35"/>
      <c r="ALP21" s="35"/>
      <c r="ALQ21" s="35"/>
      <c r="ALR21" s="35"/>
      <c r="ALS21" s="35"/>
      <c r="ALT21" s="35"/>
      <c r="ALU21" s="35"/>
      <c r="ALV21" s="35"/>
      <c r="ALW21" s="35"/>
      <c r="ALX21" s="35"/>
      <c r="ALY21" s="35"/>
      <c r="ALZ21" s="35"/>
      <c r="AMA21" s="35"/>
      <c r="AMB21" s="35"/>
      <c r="AMC21" s="35"/>
      <c r="AMD21" s="35"/>
      <c r="AME21" s="35"/>
      <c r="AMF21" s="35"/>
      <c r="AMG21" s="35"/>
      <c r="AMH21" s="35"/>
      <c r="AMI21" s="35"/>
      <c r="AMJ21" s="35"/>
      <c r="AMK21" s="35"/>
      <c r="AML21" s="35"/>
      <c r="AMM21" s="35"/>
      <c r="AMN21" s="35"/>
      <c r="AMO21" s="35"/>
      <c r="AMP21" s="35"/>
      <c r="AMQ21" s="35"/>
      <c r="AMR21" s="35"/>
      <c r="AMS21" s="35"/>
      <c r="AMT21" s="35"/>
      <c r="AMU21" s="35"/>
      <c r="AMV21" s="35"/>
      <c r="AMW21" s="35"/>
      <c r="AMX21" s="35"/>
      <c r="AMY21" s="35"/>
      <c r="AMZ21" s="35"/>
      <c r="ANA21" s="35"/>
      <c r="ANB21" s="35"/>
      <c r="ANC21" s="35"/>
      <c r="AND21" s="35"/>
      <c r="ANE21" s="35"/>
      <c r="ANF21" s="35"/>
      <c r="ANG21" s="35"/>
      <c r="ANH21" s="35"/>
      <c r="ANI21" s="35"/>
      <c r="ANJ21" s="35"/>
      <c r="ANK21" s="35"/>
      <c r="ANL21" s="35"/>
      <c r="ANM21" s="35"/>
      <c r="ANN21" s="35"/>
      <c r="ANO21" s="35"/>
      <c r="ANP21" s="35"/>
      <c r="ANQ21" s="35"/>
      <c r="ANR21" s="35"/>
      <c r="ANS21" s="35"/>
      <c r="ANT21" s="35"/>
      <c r="ANU21" s="35"/>
      <c r="ANV21" s="35"/>
      <c r="ANW21" s="35"/>
      <c r="ANX21" s="35"/>
      <c r="ANY21" s="35"/>
      <c r="ANZ21" s="35"/>
      <c r="AOA21" s="35"/>
      <c r="AOB21" s="35"/>
      <c r="AOC21" s="35"/>
    </row>
    <row r="22" spans="1:1069" s="21" customFormat="1" ht="150" customHeight="1" x14ac:dyDescent="0.35">
      <c r="A22" s="126">
        <v>85</v>
      </c>
      <c r="B22" s="144" t="s">
        <v>188</v>
      </c>
      <c r="C22" s="150" t="e">
        <f>New[[#This Row],[Total capital £ ask (£)]]/#REF!</f>
        <v>#REF!</v>
      </c>
      <c r="D22" s="86" t="s">
        <v>1004</v>
      </c>
      <c r="E22" s="87" t="s">
        <v>211</v>
      </c>
      <c r="F22" s="87" t="s">
        <v>1005</v>
      </c>
      <c r="G22" s="87" t="s">
        <v>137</v>
      </c>
      <c r="H22" s="87" t="s">
        <v>987</v>
      </c>
      <c r="I22" s="87" t="s">
        <v>1006</v>
      </c>
      <c r="J22" s="87">
        <v>17</v>
      </c>
      <c r="K22" s="186">
        <v>2300000</v>
      </c>
      <c r="L22" s="87" t="s">
        <v>156</v>
      </c>
      <c r="M22" s="87" t="s">
        <v>99</v>
      </c>
      <c r="N22" s="87" t="s">
        <v>1007</v>
      </c>
      <c r="O22" s="87" t="s">
        <v>99</v>
      </c>
      <c r="P22" s="87" t="s">
        <v>137</v>
      </c>
      <c r="Q22" s="128">
        <v>950000</v>
      </c>
      <c r="R22" s="128">
        <v>1350000</v>
      </c>
      <c r="S22" s="128">
        <v>5200000</v>
      </c>
      <c r="T22" s="128">
        <v>0</v>
      </c>
      <c r="U22" s="128">
        <v>0</v>
      </c>
      <c r="V22" s="128">
        <v>0</v>
      </c>
      <c r="W22" s="128">
        <v>0</v>
      </c>
      <c r="X22" s="128">
        <v>0</v>
      </c>
      <c r="Y22" s="128" t="s">
        <v>99</v>
      </c>
      <c r="Z22" s="128" t="s">
        <v>1008</v>
      </c>
      <c r="AA22" s="128">
        <v>7500000</v>
      </c>
      <c r="AB22" s="87" t="s">
        <v>99</v>
      </c>
      <c r="AC22" s="87" t="s">
        <v>99</v>
      </c>
      <c r="AD22" s="87" t="s">
        <v>99</v>
      </c>
      <c r="AE22" s="87" t="s">
        <v>99</v>
      </c>
      <c r="AF22" s="87" t="s">
        <v>99</v>
      </c>
      <c r="AG22" s="87" t="s">
        <v>99</v>
      </c>
      <c r="AH22" s="87" t="s">
        <v>99</v>
      </c>
      <c r="AI22" s="124" t="s">
        <v>1009</v>
      </c>
      <c r="AJ22" s="87">
        <v>780</v>
      </c>
      <c r="AK22" s="87">
        <v>22</v>
      </c>
      <c r="AL22" s="87">
        <v>0</v>
      </c>
      <c r="AM22" s="87">
        <v>44</v>
      </c>
      <c r="AN22" s="87">
        <v>0</v>
      </c>
      <c r="AO22" s="87">
        <v>450</v>
      </c>
      <c r="AP22" s="87" t="s">
        <v>1010</v>
      </c>
      <c r="AQ22" s="87" t="s">
        <v>147</v>
      </c>
      <c r="AR22" s="87" t="s">
        <v>172</v>
      </c>
      <c r="AS22" s="87"/>
      <c r="AT22" s="87"/>
      <c r="AU22" s="87"/>
      <c r="AV22" s="87"/>
      <c r="AW22" s="114"/>
      <c r="AX22" s="69" t="s">
        <v>151</v>
      </c>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c r="ACC22" s="35"/>
      <c r="ACD22" s="35"/>
      <c r="ACE22" s="35"/>
      <c r="ACF22" s="35"/>
      <c r="ACG22" s="35"/>
      <c r="ACH22" s="35"/>
      <c r="ACI22" s="35"/>
      <c r="ACJ22" s="35"/>
      <c r="ACK22" s="35"/>
      <c r="ACL22" s="35"/>
      <c r="ACM22" s="35"/>
      <c r="ACN22" s="35"/>
      <c r="ACO22" s="35"/>
      <c r="ACP22" s="35"/>
      <c r="ACQ22" s="35"/>
      <c r="ACR22" s="35"/>
      <c r="ACS22" s="35"/>
      <c r="ACT22" s="35"/>
      <c r="ACU22" s="35"/>
      <c r="ACV22" s="35"/>
      <c r="ACW22" s="35"/>
      <c r="ACX22" s="35"/>
      <c r="ACY22" s="35"/>
      <c r="ACZ22" s="35"/>
      <c r="ADA22" s="35"/>
      <c r="ADB22" s="35"/>
      <c r="ADC22" s="35"/>
      <c r="ADD22" s="35"/>
      <c r="ADE22" s="35"/>
      <c r="ADF22" s="35"/>
      <c r="ADG22" s="35"/>
      <c r="ADH22" s="35"/>
      <c r="ADI22" s="35"/>
      <c r="ADJ22" s="35"/>
      <c r="ADK22" s="35"/>
      <c r="ADL22" s="35"/>
      <c r="ADM22" s="35"/>
      <c r="ADN22" s="35"/>
      <c r="ADO22" s="35"/>
      <c r="ADP22" s="35"/>
      <c r="ADQ22" s="35"/>
      <c r="ADR22" s="35"/>
      <c r="ADS22" s="35"/>
      <c r="ADT22" s="35"/>
      <c r="ADU22" s="35"/>
      <c r="ADV22" s="35"/>
      <c r="ADW22" s="35"/>
      <c r="ADX22" s="35"/>
      <c r="ADY22" s="35"/>
      <c r="ADZ22" s="35"/>
      <c r="AEA22" s="35"/>
      <c r="AEB22" s="35"/>
      <c r="AEC22" s="35"/>
      <c r="AED22" s="35"/>
      <c r="AEE22" s="35"/>
      <c r="AEF22" s="35"/>
      <c r="AEG22" s="35"/>
      <c r="AEH22" s="35"/>
      <c r="AEI22" s="35"/>
      <c r="AEJ22" s="35"/>
      <c r="AEK22" s="35"/>
      <c r="AEL22" s="35"/>
      <c r="AEM22" s="35"/>
      <c r="AEN22" s="35"/>
      <c r="AEO22" s="35"/>
      <c r="AEP22" s="35"/>
      <c r="AEQ22" s="35"/>
      <c r="AER22" s="35"/>
      <c r="AES22" s="35"/>
      <c r="AET22" s="35"/>
      <c r="AEU22" s="35"/>
      <c r="AEV22" s="35"/>
      <c r="AEW22" s="35"/>
      <c r="AEX22" s="35"/>
      <c r="AEY22" s="35"/>
      <c r="AEZ22" s="35"/>
      <c r="AFA22" s="35"/>
      <c r="AFB22" s="35"/>
      <c r="AFC22" s="35"/>
      <c r="AFD22" s="35"/>
      <c r="AFE22" s="35"/>
      <c r="AFF22" s="35"/>
      <c r="AFG22" s="35"/>
      <c r="AFH22" s="35"/>
      <c r="AFI22" s="35"/>
      <c r="AFJ22" s="35"/>
      <c r="AFK22" s="35"/>
      <c r="AFL22" s="35"/>
      <c r="AFM22" s="35"/>
      <c r="AFN22" s="35"/>
      <c r="AFO22" s="35"/>
      <c r="AFP22" s="35"/>
      <c r="AFQ22" s="35"/>
      <c r="AFR22" s="35"/>
      <c r="AFS22" s="35"/>
      <c r="AFT22" s="35"/>
      <c r="AFU22" s="35"/>
      <c r="AFV22" s="35"/>
      <c r="AFW22" s="35"/>
      <c r="AFX22" s="35"/>
      <c r="AFY22" s="35"/>
      <c r="AFZ22" s="35"/>
      <c r="AGA22" s="35"/>
      <c r="AGB22" s="35"/>
      <c r="AGC22" s="35"/>
      <c r="AGD22" s="35"/>
      <c r="AGE22" s="35"/>
      <c r="AGF22" s="35"/>
      <c r="AGG22" s="35"/>
      <c r="AGH22" s="35"/>
      <c r="AGI22" s="35"/>
      <c r="AGJ22" s="35"/>
      <c r="AGK22" s="35"/>
      <c r="AGL22" s="35"/>
      <c r="AGM22" s="35"/>
      <c r="AGN22" s="35"/>
      <c r="AGO22" s="35"/>
      <c r="AGP22" s="35"/>
      <c r="AGQ22" s="35"/>
      <c r="AGR22" s="35"/>
      <c r="AGS22" s="35"/>
      <c r="AGT22" s="35"/>
      <c r="AGU22" s="35"/>
      <c r="AGV22" s="35"/>
      <c r="AGW22" s="35"/>
      <c r="AGX22" s="35"/>
      <c r="AGY22" s="35"/>
      <c r="AGZ22" s="35"/>
      <c r="AHA22" s="35"/>
      <c r="AHB22" s="35"/>
      <c r="AHC22" s="35"/>
      <c r="AHD22" s="35"/>
      <c r="AHE22" s="35"/>
      <c r="AHF22" s="35"/>
      <c r="AHG22" s="35"/>
      <c r="AHH22" s="35"/>
      <c r="AHI22" s="35"/>
      <c r="AHJ22" s="35"/>
      <c r="AHK22" s="35"/>
      <c r="AHL22" s="35"/>
      <c r="AHM22" s="35"/>
      <c r="AHN22" s="35"/>
      <c r="AHO22" s="35"/>
      <c r="AHP22" s="35"/>
      <c r="AHQ22" s="35"/>
      <c r="AHR22" s="35"/>
      <c r="AHS22" s="35"/>
      <c r="AHT22" s="35"/>
      <c r="AHU22" s="35"/>
      <c r="AHV22" s="35"/>
      <c r="AHW22" s="35"/>
      <c r="AHX22" s="35"/>
      <c r="AHY22" s="35"/>
      <c r="AHZ22" s="35"/>
      <c r="AIA22" s="35"/>
      <c r="AIB22" s="35"/>
      <c r="AIC22" s="35"/>
      <c r="AID22" s="35"/>
      <c r="AIE22" s="35"/>
      <c r="AIF22" s="35"/>
      <c r="AIG22" s="35"/>
      <c r="AIH22" s="35"/>
      <c r="AII22" s="35"/>
      <c r="AIJ22" s="35"/>
      <c r="AIK22" s="35"/>
      <c r="AIL22" s="35"/>
      <c r="AIM22" s="35"/>
      <c r="AIN22" s="35"/>
      <c r="AIO22" s="35"/>
      <c r="AIP22" s="35"/>
      <c r="AIQ22" s="35"/>
      <c r="AIR22" s="35"/>
      <c r="AIS22" s="35"/>
      <c r="AIT22" s="35"/>
      <c r="AIU22" s="35"/>
      <c r="AIV22" s="35"/>
      <c r="AIW22" s="35"/>
      <c r="AIX22" s="35"/>
      <c r="AIY22" s="35"/>
      <c r="AIZ22" s="35"/>
      <c r="AJA22" s="35"/>
      <c r="AJB22" s="35"/>
      <c r="AJC22" s="35"/>
      <c r="AJD22" s="35"/>
      <c r="AJE22" s="35"/>
      <c r="AJF22" s="35"/>
      <c r="AJG22" s="35"/>
      <c r="AJH22" s="35"/>
      <c r="AJI22" s="35"/>
      <c r="AJJ22" s="35"/>
      <c r="AJK22" s="35"/>
      <c r="AJL22" s="35"/>
      <c r="AJM22" s="35"/>
      <c r="AJN22" s="35"/>
      <c r="AJO22" s="35"/>
      <c r="AJP22" s="35"/>
      <c r="AJQ22" s="35"/>
      <c r="AJR22" s="35"/>
      <c r="AJS22" s="35"/>
      <c r="AJT22" s="35"/>
      <c r="AJU22" s="35"/>
      <c r="AJV22" s="35"/>
      <c r="AJW22" s="35"/>
      <c r="AJX22" s="35"/>
      <c r="AJY22" s="35"/>
      <c r="AJZ22" s="35"/>
      <c r="AKA22" s="35"/>
      <c r="AKB22" s="35"/>
      <c r="AKC22" s="35"/>
      <c r="AKD22" s="35"/>
      <c r="AKE22" s="35"/>
      <c r="AKF22" s="35"/>
      <c r="AKG22" s="35"/>
      <c r="AKH22" s="35"/>
      <c r="AKI22" s="35"/>
      <c r="AKJ22" s="35"/>
      <c r="AKK22" s="35"/>
      <c r="AKL22" s="35"/>
      <c r="AKM22" s="35"/>
      <c r="AKN22" s="35"/>
      <c r="AKO22" s="35"/>
      <c r="AKP22" s="35"/>
      <c r="AKQ22" s="35"/>
      <c r="AKR22" s="35"/>
      <c r="AKS22" s="35"/>
      <c r="AKT22" s="35"/>
      <c r="AKU22" s="35"/>
      <c r="AKV22" s="35"/>
      <c r="AKW22" s="35"/>
      <c r="AKX22" s="35"/>
      <c r="AKY22" s="35"/>
      <c r="AKZ22" s="35"/>
      <c r="ALA22" s="35"/>
      <c r="ALB22" s="35"/>
      <c r="ALC22" s="35"/>
      <c r="ALD22" s="35"/>
      <c r="ALE22" s="35"/>
      <c r="ALF22" s="35"/>
      <c r="ALG22" s="35"/>
      <c r="ALH22" s="35"/>
      <c r="ALI22" s="35"/>
      <c r="ALJ22" s="35"/>
      <c r="ALK22" s="35"/>
      <c r="ALL22" s="35"/>
      <c r="ALM22" s="35"/>
      <c r="ALN22" s="35"/>
      <c r="ALO22" s="35"/>
      <c r="ALP22" s="35"/>
      <c r="ALQ22" s="35"/>
      <c r="ALR22" s="35"/>
      <c r="ALS22" s="35"/>
      <c r="ALT22" s="35"/>
      <c r="ALU22" s="35"/>
      <c r="ALV22" s="35"/>
      <c r="ALW22" s="35"/>
      <c r="ALX22" s="35"/>
      <c r="ALY22" s="35"/>
      <c r="ALZ22" s="35"/>
      <c r="AMA22" s="35"/>
      <c r="AMB22" s="35"/>
      <c r="AMC22" s="35"/>
      <c r="AMD22" s="35"/>
      <c r="AME22" s="35"/>
      <c r="AMF22" s="35"/>
      <c r="AMG22" s="35"/>
      <c r="AMH22" s="35"/>
      <c r="AMI22" s="35"/>
      <c r="AMJ22" s="35"/>
      <c r="AMK22" s="35"/>
      <c r="AML22" s="35"/>
      <c r="AMM22" s="35"/>
      <c r="AMN22" s="35"/>
      <c r="AMO22" s="35"/>
      <c r="AMP22" s="35"/>
      <c r="AMQ22" s="35"/>
      <c r="AMR22" s="35"/>
      <c r="AMS22" s="35"/>
      <c r="AMT22" s="35"/>
      <c r="AMU22" s="35"/>
      <c r="AMV22" s="35"/>
      <c r="AMW22" s="35"/>
      <c r="AMX22" s="35"/>
      <c r="AMY22" s="35"/>
      <c r="AMZ22" s="35"/>
      <c r="ANA22" s="35"/>
      <c r="ANB22" s="35"/>
      <c r="ANC22" s="35"/>
      <c r="AND22" s="35"/>
      <c r="ANE22" s="35"/>
      <c r="ANF22" s="35"/>
      <c r="ANG22" s="35"/>
      <c r="ANH22" s="35"/>
      <c r="ANI22" s="35"/>
      <c r="ANJ22" s="35"/>
      <c r="ANK22" s="35"/>
      <c r="ANL22" s="35"/>
      <c r="ANM22" s="35"/>
      <c r="ANN22" s="35"/>
      <c r="ANO22" s="35"/>
      <c r="ANP22" s="35"/>
      <c r="ANQ22" s="35"/>
      <c r="ANR22" s="35"/>
      <c r="ANS22" s="35"/>
      <c r="ANT22" s="35"/>
      <c r="ANU22" s="35"/>
      <c r="ANV22" s="35"/>
      <c r="ANW22" s="35"/>
      <c r="ANX22" s="35"/>
      <c r="ANY22" s="35"/>
      <c r="ANZ22" s="35"/>
      <c r="AOA22" s="35"/>
      <c r="AOB22" s="35"/>
      <c r="AOC22" s="35"/>
    </row>
    <row r="23" spans="1:1069" s="21" customFormat="1" ht="150" customHeight="1" x14ac:dyDescent="0.35">
      <c r="A23" s="126">
        <v>51</v>
      </c>
      <c r="B23" s="144" t="s">
        <v>188</v>
      </c>
      <c r="C23" s="150" t="e">
        <f>New[[#This Row],[Total capital £ ask (£)]]/#REF!</f>
        <v>#REF!</v>
      </c>
      <c r="D23" s="86" t="s">
        <v>792</v>
      </c>
      <c r="E23" s="87" t="s">
        <v>176</v>
      </c>
      <c r="F23" s="87" t="s">
        <v>793</v>
      </c>
      <c r="G23" s="87" t="s">
        <v>137</v>
      </c>
      <c r="H23" s="87" t="s">
        <v>167</v>
      </c>
      <c r="I23" s="87" t="s">
        <v>179</v>
      </c>
      <c r="J23" s="87">
        <v>18</v>
      </c>
      <c r="K23" s="186">
        <v>600000</v>
      </c>
      <c r="L23" s="87" t="s">
        <v>180</v>
      </c>
      <c r="M23" s="87" t="s">
        <v>137</v>
      </c>
      <c r="N23" s="87" t="s">
        <v>780</v>
      </c>
      <c r="O23" s="87" t="s">
        <v>99</v>
      </c>
      <c r="P23" s="87"/>
      <c r="Q23" s="128">
        <v>300000</v>
      </c>
      <c r="R23" s="128">
        <v>300000</v>
      </c>
      <c r="S23" s="128">
        <v>150000</v>
      </c>
      <c r="T23" s="128"/>
      <c r="U23" s="128"/>
      <c r="V23" s="128"/>
      <c r="W23" s="128"/>
      <c r="X23" s="128"/>
      <c r="Y23" s="128"/>
      <c r="Z23" s="128"/>
      <c r="AA23" s="128">
        <f>K23+S23+T23+U23+V23+W23+X23</f>
        <v>750000</v>
      </c>
      <c r="AB23" s="87" t="s">
        <v>99</v>
      </c>
      <c r="AC23" s="87" t="s">
        <v>137</v>
      </c>
      <c r="AD23" s="87"/>
      <c r="AE23" s="87" t="s">
        <v>99</v>
      </c>
      <c r="AF23" s="87" t="s">
        <v>99</v>
      </c>
      <c r="AG23" s="87" t="s">
        <v>99</v>
      </c>
      <c r="AH23" s="87" t="s">
        <v>99</v>
      </c>
      <c r="AI23" s="124"/>
      <c r="AJ23" s="87">
        <v>6</v>
      </c>
      <c r="AK23" s="87">
        <v>0</v>
      </c>
      <c r="AL23" s="87">
        <v>540</v>
      </c>
      <c r="AM23" s="87">
        <v>0</v>
      </c>
      <c r="AN23" s="87">
        <v>0</v>
      </c>
      <c r="AO23" s="87">
        <v>0</v>
      </c>
      <c r="AP23" s="87"/>
      <c r="AQ23" s="87">
        <v>0</v>
      </c>
      <c r="AR23" s="87">
        <v>149.9</v>
      </c>
      <c r="AS23" s="87">
        <v>1061739</v>
      </c>
      <c r="AT23" s="87">
        <v>1061739</v>
      </c>
      <c r="AU23" s="87">
        <v>159192840.42595497</v>
      </c>
      <c r="AV23" s="87" t="s">
        <v>190</v>
      </c>
      <c r="AW23" s="114"/>
      <c r="AX23" s="69" t="s">
        <v>151</v>
      </c>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c r="RD23" s="35"/>
      <c r="RE23" s="35"/>
      <c r="RF23" s="35"/>
      <c r="RG23" s="35"/>
      <c r="RH23" s="35"/>
      <c r="RI23" s="35"/>
      <c r="RJ23" s="35"/>
      <c r="RK23" s="35"/>
      <c r="RL23" s="35"/>
      <c r="RM23" s="35"/>
      <c r="RN23" s="35"/>
      <c r="RO23" s="35"/>
      <c r="RP23" s="35"/>
      <c r="RQ23" s="35"/>
      <c r="RR23" s="35"/>
      <c r="RS23" s="35"/>
      <c r="RT23" s="35"/>
      <c r="RU23" s="35"/>
      <c r="RV23" s="35"/>
      <c r="RW23" s="35"/>
      <c r="RX23" s="35"/>
      <c r="RY23" s="35"/>
      <c r="RZ23" s="35"/>
      <c r="SA23" s="35"/>
      <c r="SB23" s="35"/>
      <c r="SC23" s="35"/>
      <c r="SD23" s="35"/>
      <c r="SE23" s="35"/>
      <c r="SF23" s="35"/>
      <c r="SG23" s="35"/>
      <c r="SH23" s="35"/>
      <c r="SI23" s="35"/>
      <c r="SJ23" s="35"/>
      <c r="SK23" s="35"/>
      <c r="SL23" s="35"/>
      <c r="SM23" s="35"/>
      <c r="SN23" s="35"/>
      <c r="SO23" s="35"/>
      <c r="SP23" s="35"/>
      <c r="SQ23" s="35"/>
      <c r="SR23" s="35"/>
      <c r="SS23" s="35"/>
      <c r="ST23" s="35"/>
      <c r="SU23" s="35"/>
      <c r="SV23" s="35"/>
      <c r="SW23" s="35"/>
      <c r="SX23" s="35"/>
      <c r="SY23" s="35"/>
      <c r="SZ23" s="35"/>
      <c r="TA23" s="35"/>
      <c r="TB23" s="35"/>
      <c r="TC23" s="35"/>
      <c r="TD23" s="35"/>
      <c r="TE23" s="35"/>
      <c r="TF23" s="35"/>
      <c r="TG23" s="35"/>
      <c r="TH23" s="35"/>
      <c r="TI23" s="35"/>
      <c r="TJ23" s="35"/>
      <c r="TK23" s="35"/>
      <c r="TL23" s="35"/>
      <c r="TM23" s="35"/>
      <c r="TN23" s="35"/>
      <c r="TO23" s="35"/>
      <c r="TP23" s="35"/>
      <c r="TQ23" s="35"/>
      <c r="TR23" s="35"/>
      <c r="TS23" s="35"/>
      <c r="TT23" s="35"/>
      <c r="TU23" s="35"/>
      <c r="TV23" s="35"/>
      <c r="TW23" s="35"/>
      <c r="TX23" s="35"/>
      <c r="TY23" s="35"/>
      <c r="TZ23" s="35"/>
      <c r="UA23" s="35"/>
      <c r="UB23" s="35"/>
      <c r="UC23" s="35"/>
      <c r="UD23" s="35"/>
      <c r="UE23" s="35"/>
      <c r="UF23" s="35"/>
      <c r="UG23" s="35"/>
      <c r="UH23" s="35"/>
      <c r="UI23" s="35"/>
      <c r="UJ23" s="35"/>
      <c r="UK23" s="35"/>
      <c r="UL23" s="35"/>
      <c r="UM23" s="35"/>
      <c r="UN23" s="35"/>
      <c r="UO23" s="35"/>
      <c r="UP23" s="35"/>
      <c r="UQ23" s="35"/>
      <c r="UR23" s="35"/>
      <c r="US23" s="35"/>
      <c r="UT23" s="35"/>
      <c r="UU23" s="35"/>
      <c r="UV23" s="35"/>
      <c r="UW23" s="35"/>
      <c r="UX23" s="35"/>
      <c r="UY23" s="35"/>
      <c r="UZ23" s="35"/>
      <c r="VA23" s="35"/>
      <c r="VB23" s="35"/>
      <c r="VC23" s="35"/>
      <c r="VD23" s="35"/>
      <c r="VE23" s="35"/>
      <c r="VF23" s="35"/>
      <c r="VG23" s="35"/>
      <c r="VH23" s="35"/>
      <c r="VI23" s="35"/>
      <c r="VJ23" s="35"/>
      <c r="VK23" s="35"/>
      <c r="VL23" s="35"/>
      <c r="VM23" s="35"/>
      <c r="VN23" s="35"/>
      <c r="VO23" s="35"/>
      <c r="VP23" s="35"/>
      <c r="VQ23" s="35"/>
      <c r="VR23" s="35"/>
      <c r="VS23" s="35"/>
      <c r="VT23" s="35"/>
      <c r="VU23" s="35"/>
      <c r="VV23" s="35"/>
      <c r="VW23" s="35"/>
      <c r="VX23" s="35"/>
      <c r="VY23" s="35"/>
      <c r="VZ23" s="35"/>
      <c r="WA23" s="35"/>
      <c r="WB23" s="35"/>
      <c r="WC23" s="35"/>
      <c r="WD23" s="35"/>
      <c r="WE23" s="35"/>
      <c r="WF23" s="35"/>
      <c r="WG23" s="35"/>
      <c r="WH23" s="35"/>
      <c r="WI23" s="35"/>
      <c r="WJ23" s="35"/>
      <c r="WK23" s="35"/>
      <c r="WL23" s="35"/>
      <c r="WM23" s="35"/>
      <c r="WN23" s="35"/>
      <c r="WO23" s="35"/>
      <c r="WP23" s="35"/>
      <c r="WQ23" s="35"/>
      <c r="WR23" s="35"/>
      <c r="WS23" s="35"/>
      <c r="WT23" s="35"/>
      <c r="WU23" s="35"/>
      <c r="WV23" s="35"/>
      <c r="WW23" s="35"/>
      <c r="WX23" s="35"/>
      <c r="WY23" s="35"/>
      <c r="WZ23" s="35"/>
      <c r="XA23" s="35"/>
      <c r="XB23" s="35"/>
      <c r="XC23" s="35"/>
      <c r="XD23" s="35"/>
      <c r="XE23" s="35"/>
      <c r="XF23" s="35"/>
      <c r="XG23" s="35"/>
      <c r="XH23" s="35"/>
      <c r="XI23" s="35"/>
      <c r="XJ23" s="35"/>
      <c r="XK23" s="35"/>
      <c r="XL23" s="35"/>
      <c r="XM23" s="35"/>
      <c r="XN23" s="35"/>
      <c r="XO23" s="35"/>
      <c r="XP23" s="35"/>
      <c r="XQ23" s="35"/>
      <c r="XR23" s="35"/>
      <c r="XS23" s="35"/>
      <c r="XT23" s="35"/>
      <c r="XU23" s="35"/>
      <c r="XV23" s="35"/>
      <c r="XW23" s="35"/>
      <c r="XX23" s="35"/>
      <c r="XY23" s="35"/>
      <c r="XZ23" s="35"/>
      <c r="YA23" s="35"/>
      <c r="YB23" s="35"/>
      <c r="YC23" s="35"/>
      <c r="YD23" s="35"/>
      <c r="YE23" s="35"/>
      <c r="YF23" s="35"/>
      <c r="YG23" s="35"/>
      <c r="YH23" s="35"/>
      <c r="YI23" s="35"/>
      <c r="YJ23" s="35"/>
      <c r="YK23" s="35"/>
      <c r="YL23" s="35"/>
      <c r="YM23" s="35"/>
      <c r="YN23" s="35"/>
      <c r="YO23" s="35"/>
      <c r="YP23" s="35"/>
      <c r="YQ23" s="35"/>
      <c r="YR23" s="35"/>
      <c r="YS23" s="35"/>
      <c r="YT23" s="35"/>
      <c r="YU23" s="35"/>
      <c r="YV23" s="35"/>
      <c r="YW23" s="35"/>
      <c r="YX23" s="35"/>
      <c r="YY23" s="35"/>
      <c r="YZ23" s="35"/>
      <c r="ZA23" s="35"/>
      <c r="ZB23" s="35"/>
      <c r="ZC23" s="35"/>
      <c r="ZD23" s="35"/>
      <c r="ZE23" s="35"/>
      <c r="ZF23" s="35"/>
      <c r="ZG23" s="35"/>
      <c r="ZH23" s="35"/>
      <c r="ZI23" s="35"/>
      <c r="ZJ23" s="35"/>
      <c r="ZK23" s="35"/>
      <c r="ZL23" s="35"/>
      <c r="ZM23" s="35"/>
      <c r="ZN23" s="35"/>
      <c r="ZO23" s="35"/>
      <c r="ZP23" s="35"/>
      <c r="ZQ23" s="35"/>
      <c r="ZR23" s="35"/>
      <c r="ZS23" s="35"/>
      <c r="ZT23" s="35"/>
      <c r="ZU23" s="35"/>
      <c r="ZV23" s="35"/>
      <c r="ZW23" s="35"/>
      <c r="ZX23" s="35"/>
      <c r="ZY23" s="35"/>
      <c r="ZZ23" s="35"/>
      <c r="AAA23" s="35"/>
      <c r="AAB23" s="35"/>
      <c r="AAC23" s="35"/>
      <c r="AAD23" s="35"/>
      <c r="AAE23" s="35"/>
      <c r="AAF23" s="35"/>
      <c r="AAG23" s="35"/>
      <c r="AAH23" s="35"/>
      <c r="AAI23" s="35"/>
      <c r="AAJ23" s="35"/>
      <c r="AAK23" s="35"/>
      <c r="AAL23" s="35"/>
      <c r="AAM23" s="35"/>
      <c r="AAN23" s="35"/>
      <c r="AAO23" s="35"/>
      <c r="AAP23" s="35"/>
      <c r="AAQ23" s="35"/>
      <c r="AAR23" s="35"/>
      <c r="AAS23" s="35"/>
      <c r="AAT23" s="35"/>
      <c r="AAU23" s="35"/>
      <c r="AAV23" s="35"/>
      <c r="AAW23" s="35"/>
      <c r="AAX23" s="35"/>
      <c r="AAY23" s="35"/>
      <c r="AAZ23" s="35"/>
      <c r="ABA23" s="35"/>
      <c r="ABB23" s="35"/>
      <c r="ABC23" s="35"/>
      <c r="ABD23" s="35"/>
      <c r="ABE23" s="35"/>
      <c r="ABF23" s="35"/>
      <c r="ABG23" s="35"/>
      <c r="ABH23" s="35"/>
      <c r="ABI23" s="35"/>
      <c r="ABJ23" s="35"/>
      <c r="ABK23" s="35"/>
      <c r="ABL23" s="35"/>
      <c r="ABM23" s="35"/>
      <c r="ABN23" s="35"/>
      <c r="ABO23" s="35"/>
      <c r="ABP23" s="35"/>
      <c r="ABQ23" s="35"/>
      <c r="ABR23" s="35"/>
      <c r="ABS23" s="35"/>
      <c r="ABT23" s="35"/>
      <c r="ABU23" s="35"/>
      <c r="ABV23" s="35"/>
      <c r="ABW23" s="35"/>
      <c r="ABX23" s="35"/>
      <c r="ABY23" s="35"/>
      <c r="ABZ23" s="35"/>
      <c r="ACA23" s="35"/>
      <c r="ACB23" s="35"/>
      <c r="ACC23" s="35"/>
      <c r="ACD23" s="35"/>
      <c r="ACE23" s="35"/>
      <c r="ACF23" s="35"/>
      <c r="ACG23" s="35"/>
      <c r="ACH23" s="35"/>
      <c r="ACI23" s="35"/>
      <c r="ACJ23" s="35"/>
      <c r="ACK23" s="35"/>
      <c r="ACL23" s="35"/>
      <c r="ACM23" s="35"/>
      <c r="ACN23" s="35"/>
      <c r="ACO23" s="35"/>
      <c r="ACP23" s="35"/>
      <c r="ACQ23" s="35"/>
      <c r="ACR23" s="35"/>
      <c r="ACS23" s="35"/>
      <c r="ACT23" s="35"/>
      <c r="ACU23" s="35"/>
      <c r="ACV23" s="35"/>
      <c r="ACW23" s="35"/>
      <c r="ACX23" s="35"/>
      <c r="ACY23" s="35"/>
      <c r="ACZ23" s="35"/>
      <c r="ADA23" s="35"/>
      <c r="ADB23" s="35"/>
      <c r="ADC23" s="35"/>
      <c r="ADD23" s="35"/>
      <c r="ADE23" s="35"/>
      <c r="ADF23" s="35"/>
      <c r="ADG23" s="35"/>
      <c r="ADH23" s="35"/>
      <c r="ADI23" s="35"/>
      <c r="ADJ23" s="35"/>
      <c r="ADK23" s="35"/>
      <c r="ADL23" s="35"/>
      <c r="ADM23" s="35"/>
      <c r="ADN23" s="35"/>
      <c r="ADO23" s="35"/>
      <c r="ADP23" s="35"/>
      <c r="ADQ23" s="35"/>
      <c r="ADR23" s="35"/>
      <c r="ADS23" s="35"/>
      <c r="ADT23" s="35"/>
      <c r="ADU23" s="35"/>
      <c r="ADV23" s="35"/>
      <c r="ADW23" s="35"/>
      <c r="ADX23" s="35"/>
      <c r="ADY23" s="35"/>
      <c r="ADZ23" s="35"/>
      <c r="AEA23" s="35"/>
      <c r="AEB23" s="35"/>
      <c r="AEC23" s="35"/>
      <c r="AED23" s="35"/>
      <c r="AEE23" s="35"/>
      <c r="AEF23" s="35"/>
      <c r="AEG23" s="35"/>
      <c r="AEH23" s="35"/>
      <c r="AEI23" s="35"/>
      <c r="AEJ23" s="35"/>
      <c r="AEK23" s="35"/>
      <c r="AEL23" s="35"/>
      <c r="AEM23" s="35"/>
      <c r="AEN23" s="35"/>
      <c r="AEO23" s="35"/>
      <c r="AEP23" s="35"/>
      <c r="AEQ23" s="35"/>
      <c r="AER23" s="35"/>
      <c r="AES23" s="35"/>
      <c r="AET23" s="35"/>
      <c r="AEU23" s="35"/>
      <c r="AEV23" s="35"/>
      <c r="AEW23" s="35"/>
      <c r="AEX23" s="35"/>
      <c r="AEY23" s="35"/>
      <c r="AEZ23" s="35"/>
      <c r="AFA23" s="35"/>
      <c r="AFB23" s="35"/>
      <c r="AFC23" s="35"/>
      <c r="AFD23" s="35"/>
      <c r="AFE23" s="35"/>
      <c r="AFF23" s="35"/>
      <c r="AFG23" s="35"/>
      <c r="AFH23" s="35"/>
      <c r="AFI23" s="35"/>
      <c r="AFJ23" s="35"/>
      <c r="AFK23" s="35"/>
      <c r="AFL23" s="35"/>
      <c r="AFM23" s="35"/>
      <c r="AFN23" s="35"/>
      <c r="AFO23" s="35"/>
      <c r="AFP23" s="35"/>
      <c r="AFQ23" s="35"/>
      <c r="AFR23" s="35"/>
      <c r="AFS23" s="35"/>
      <c r="AFT23" s="35"/>
      <c r="AFU23" s="35"/>
      <c r="AFV23" s="35"/>
      <c r="AFW23" s="35"/>
      <c r="AFX23" s="35"/>
      <c r="AFY23" s="35"/>
      <c r="AFZ23" s="35"/>
      <c r="AGA23" s="35"/>
      <c r="AGB23" s="35"/>
      <c r="AGC23" s="35"/>
      <c r="AGD23" s="35"/>
      <c r="AGE23" s="35"/>
      <c r="AGF23" s="35"/>
      <c r="AGG23" s="35"/>
      <c r="AGH23" s="35"/>
      <c r="AGI23" s="35"/>
      <c r="AGJ23" s="35"/>
      <c r="AGK23" s="35"/>
      <c r="AGL23" s="35"/>
      <c r="AGM23" s="35"/>
      <c r="AGN23" s="35"/>
      <c r="AGO23" s="35"/>
      <c r="AGP23" s="35"/>
      <c r="AGQ23" s="35"/>
      <c r="AGR23" s="35"/>
      <c r="AGS23" s="35"/>
      <c r="AGT23" s="35"/>
      <c r="AGU23" s="35"/>
      <c r="AGV23" s="35"/>
      <c r="AGW23" s="35"/>
      <c r="AGX23" s="35"/>
      <c r="AGY23" s="35"/>
      <c r="AGZ23" s="35"/>
      <c r="AHA23" s="35"/>
      <c r="AHB23" s="35"/>
      <c r="AHC23" s="35"/>
      <c r="AHD23" s="35"/>
      <c r="AHE23" s="35"/>
      <c r="AHF23" s="35"/>
      <c r="AHG23" s="35"/>
      <c r="AHH23" s="35"/>
      <c r="AHI23" s="35"/>
      <c r="AHJ23" s="35"/>
      <c r="AHK23" s="35"/>
      <c r="AHL23" s="35"/>
      <c r="AHM23" s="35"/>
      <c r="AHN23" s="35"/>
      <c r="AHO23" s="35"/>
      <c r="AHP23" s="35"/>
      <c r="AHQ23" s="35"/>
      <c r="AHR23" s="35"/>
      <c r="AHS23" s="35"/>
      <c r="AHT23" s="35"/>
      <c r="AHU23" s="35"/>
      <c r="AHV23" s="35"/>
      <c r="AHW23" s="35"/>
      <c r="AHX23" s="35"/>
      <c r="AHY23" s="35"/>
      <c r="AHZ23" s="35"/>
      <c r="AIA23" s="35"/>
      <c r="AIB23" s="35"/>
      <c r="AIC23" s="35"/>
      <c r="AID23" s="35"/>
      <c r="AIE23" s="35"/>
      <c r="AIF23" s="35"/>
      <c r="AIG23" s="35"/>
      <c r="AIH23" s="35"/>
      <c r="AII23" s="35"/>
      <c r="AIJ23" s="35"/>
      <c r="AIK23" s="35"/>
      <c r="AIL23" s="35"/>
      <c r="AIM23" s="35"/>
      <c r="AIN23" s="35"/>
      <c r="AIO23" s="35"/>
      <c r="AIP23" s="35"/>
      <c r="AIQ23" s="35"/>
      <c r="AIR23" s="35"/>
      <c r="AIS23" s="35"/>
      <c r="AIT23" s="35"/>
      <c r="AIU23" s="35"/>
      <c r="AIV23" s="35"/>
      <c r="AIW23" s="35"/>
      <c r="AIX23" s="35"/>
      <c r="AIY23" s="35"/>
      <c r="AIZ23" s="35"/>
      <c r="AJA23" s="35"/>
      <c r="AJB23" s="35"/>
      <c r="AJC23" s="35"/>
      <c r="AJD23" s="35"/>
      <c r="AJE23" s="35"/>
      <c r="AJF23" s="35"/>
      <c r="AJG23" s="35"/>
      <c r="AJH23" s="35"/>
      <c r="AJI23" s="35"/>
      <c r="AJJ23" s="35"/>
      <c r="AJK23" s="35"/>
      <c r="AJL23" s="35"/>
      <c r="AJM23" s="35"/>
      <c r="AJN23" s="35"/>
      <c r="AJO23" s="35"/>
      <c r="AJP23" s="35"/>
      <c r="AJQ23" s="35"/>
      <c r="AJR23" s="35"/>
      <c r="AJS23" s="35"/>
      <c r="AJT23" s="35"/>
      <c r="AJU23" s="35"/>
      <c r="AJV23" s="35"/>
      <c r="AJW23" s="35"/>
      <c r="AJX23" s="35"/>
      <c r="AJY23" s="35"/>
      <c r="AJZ23" s="35"/>
      <c r="AKA23" s="35"/>
      <c r="AKB23" s="35"/>
      <c r="AKC23" s="35"/>
      <c r="AKD23" s="35"/>
      <c r="AKE23" s="35"/>
      <c r="AKF23" s="35"/>
      <c r="AKG23" s="35"/>
      <c r="AKH23" s="35"/>
      <c r="AKI23" s="35"/>
      <c r="AKJ23" s="35"/>
      <c r="AKK23" s="35"/>
      <c r="AKL23" s="35"/>
      <c r="AKM23" s="35"/>
      <c r="AKN23" s="35"/>
      <c r="AKO23" s="35"/>
      <c r="AKP23" s="35"/>
      <c r="AKQ23" s="35"/>
      <c r="AKR23" s="35"/>
      <c r="AKS23" s="35"/>
      <c r="AKT23" s="35"/>
      <c r="AKU23" s="35"/>
      <c r="AKV23" s="35"/>
      <c r="AKW23" s="35"/>
      <c r="AKX23" s="35"/>
      <c r="AKY23" s="35"/>
      <c r="AKZ23" s="35"/>
      <c r="ALA23" s="35"/>
      <c r="ALB23" s="35"/>
      <c r="ALC23" s="35"/>
      <c r="ALD23" s="35"/>
      <c r="ALE23" s="35"/>
      <c r="ALF23" s="35"/>
      <c r="ALG23" s="35"/>
      <c r="ALH23" s="35"/>
      <c r="ALI23" s="35"/>
      <c r="ALJ23" s="35"/>
      <c r="ALK23" s="35"/>
      <c r="ALL23" s="35"/>
      <c r="ALM23" s="35"/>
      <c r="ALN23" s="35"/>
      <c r="ALO23" s="35"/>
      <c r="ALP23" s="35"/>
      <c r="ALQ23" s="35"/>
      <c r="ALR23" s="35"/>
      <c r="ALS23" s="35"/>
      <c r="ALT23" s="35"/>
      <c r="ALU23" s="35"/>
      <c r="ALV23" s="35"/>
      <c r="ALW23" s="35"/>
      <c r="ALX23" s="35"/>
      <c r="ALY23" s="35"/>
      <c r="ALZ23" s="35"/>
      <c r="AMA23" s="35"/>
      <c r="AMB23" s="35"/>
      <c r="AMC23" s="35"/>
      <c r="AMD23" s="35"/>
      <c r="AME23" s="35"/>
      <c r="AMF23" s="35"/>
      <c r="AMG23" s="35"/>
      <c r="AMH23" s="35"/>
      <c r="AMI23" s="35"/>
      <c r="AMJ23" s="35"/>
      <c r="AMK23" s="35"/>
      <c r="AML23" s="35"/>
      <c r="AMM23" s="35"/>
      <c r="AMN23" s="35"/>
      <c r="AMO23" s="35"/>
      <c r="AMP23" s="35"/>
      <c r="AMQ23" s="35"/>
      <c r="AMR23" s="35"/>
      <c r="AMS23" s="35"/>
      <c r="AMT23" s="35"/>
      <c r="AMU23" s="35"/>
      <c r="AMV23" s="35"/>
      <c r="AMW23" s="35"/>
      <c r="AMX23" s="35"/>
      <c r="AMY23" s="35"/>
      <c r="AMZ23" s="35"/>
      <c r="ANA23" s="35"/>
      <c r="ANB23" s="35"/>
      <c r="ANC23" s="35"/>
      <c r="AND23" s="35"/>
      <c r="ANE23" s="35"/>
      <c r="ANF23" s="35"/>
      <c r="ANG23" s="35"/>
      <c r="ANH23" s="35"/>
      <c r="ANI23" s="35"/>
      <c r="ANJ23" s="35"/>
      <c r="ANK23" s="35"/>
      <c r="ANL23" s="35"/>
      <c r="ANM23" s="35"/>
      <c r="ANN23" s="35"/>
      <c r="ANO23" s="35"/>
      <c r="ANP23" s="35"/>
      <c r="ANQ23" s="35"/>
      <c r="ANR23" s="35"/>
      <c r="ANS23" s="35"/>
      <c r="ANT23" s="35"/>
      <c r="ANU23" s="35"/>
      <c r="ANV23" s="35"/>
      <c r="ANW23" s="35"/>
      <c r="ANX23" s="35"/>
      <c r="ANY23" s="35"/>
      <c r="ANZ23" s="35"/>
      <c r="AOA23" s="35"/>
      <c r="AOB23" s="35"/>
      <c r="AOC23" s="35"/>
    </row>
    <row r="24" spans="1:1069" s="21" customFormat="1" ht="150" customHeight="1" x14ac:dyDescent="0.35">
      <c r="A24" s="126">
        <v>88</v>
      </c>
      <c r="B24" s="144" t="s">
        <v>188</v>
      </c>
      <c r="C24" s="150" t="e">
        <f>New[[#This Row],[Total capital £ ask (£)]]/#REF!</f>
        <v>#REF!</v>
      </c>
      <c r="D24" s="86" t="s">
        <v>1026</v>
      </c>
      <c r="E24" s="87" t="s">
        <v>184</v>
      </c>
      <c r="F24" s="87" t="s">
        <v>1027</v>
      </c>
      <c r="G24" s="87" t="s">
        <v>1028</v>
      </c>
      <c r="H24" s="87" t="s">
        <v>299</v>
      </c>
      <c r="I24" s="87" t="s">
        <v>1029</v>
      </c>
      <c r="J24" s="157" t="s">
        <v>1445</v>
      </c>
      <c r="K24" s="186">
        <v>4000000</v>
      </c>
      <c r="L24" s="87" t="s">
        <v>156</v>
      </c>
      <c r="M24" s="87"/>
      <c r="N24" s="87"/>
      <c r="O24" s="87" t="s">
        <v>99</v>
      </c>
      <c r="P24" s="87" t="s">
        <v>1030</v>
      </c>
      <c r="Q24" s="128">
        <v>0</v>
      </c>
      <c r="R24" s="128">
        <v>4000000</v>
      </c>
      <c r="S24" s="128">
        <v>500000</v>
      </c>
      <c r="T24" s="128">
        <v>4000000</v>
      </c>
      <c r="U24" s="128">
        <v>1920000</v>
      </c>
      <c r="V24" s="128"/>
      <c r="W24" s="128"/>
      <c r="X24" s="128"/>
      <c r="Y24" s="128" t="s">
        <v>99</v>
      </c>
      <c r="Z24" s="128"/>
      <c r="AA24" s="128">
        <v>10.42</v>
      </c>
      <c r="AB24" s="87" t="s">
        <v>99</v>
      </c>
      <c r="AC24" s="87" t="s">
        <v>137</v>
      </c>
      <c r="AD24" s="87" t="s">
        <v>137</v>
      </c>
      <c r="AE24" s="87" t="s">
        <v>99</v>
      </c>
      <c r="AF24" s="87" t="s">
        <v>137</v>
      </c>
      <c r="AG24" s="87" t="s">
        <v>137</v>
      </c>
      <c r="AH24" s="87" t="s">
        <v>137</v>
      </c>
      <c r="AI24" s="124" t="s">
        <v>1031</v>
      </c>
      <c r="AJ24" s="87">
        <v>500</v>
      </c>
      <c r="AK24" s="87"/>
      <c r="AL24" s="87"/>
      <c r="AM24" s="87">
        <v>990</v>
      </c>
      <c r="AN24" s="87"/>
      <c r="AO24" s="87"/>
      <c r="AP24" s="87"/>
      <c r="AQ24" s="87" t="s">
        <v>1032</v>
      </c>
      <c r="AR24" s="87">
        <v>4.3600000000000003</v>
      </c>
      <c r="AS24" s="87"/>
      <c r="AT24" s="87">
        <v>3221232</v>
      </c>
      <c r="AU24" s="87">
        <v>14035848</v>
      </c>
      <c r="AV24" s="87"/>
      <c r="AW24" s="114" t="s">
        <v>1033</v>
      </c>
      <c r="AX24" s="69" t="s">
        <v>151</v>
      </c>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row>
    <row r="25" spans="1:1069" s="21" customFormat="1" ht="150" customHeight="1" x14ac:dyDescent="0.35">
      <c r="A25" s="126">
        <v>39</v>
      </c>
      <c r="B25" s="144" t="s">
        <v>188</v>
      </c>
      <c r="C25" s="150" t="e">
        <f>New[[#This Row],[Total capital £ ask (£)]]/#REF!</f>
        <v>#REF!</v>
      </c>
      <c r="D25" s="86" t="s">
        <v>718</v>
      </c>
      <c r="E25" s="87" t="s">
        <v>184</v>
      </c>
      <c r="F25" s="87" t="s">
        <v>719</v>
      </c>
      <c r="G25" s="87" t="s">
        <v>137</v>
      </c>
      <c r="H25" s="87" t="s">
        <v>167</v>
      </c>
      <c r="I25" s="87" t="s">
        <v>681</v>
      </c>
      <c r="J25" s="157" t="s">
        <v>1445</v>
      </c>
      <c r="K25" s="186">
        <v>3000000</v>
      </c>
      <c r="L25" s="87" t="s">
        <v>180</v>
      </c>
      <c r="M25" s="87"/>
      <c r="N25" s="87" t="s">
        <v>699</v>
      </c>
      <c r="O25" s="87" t="s">
        <v>99</v>
      </c>
      <c r="P25" s="87" t="s">
        <v>137</v>
      </c>
      <c r="Q25" s="128">
        <v>1000000</v>
      </c>
      <c r="R25" s="128">
        <v>2000000</v>
      </c>
      <c r="S25" s="128">
        <v>300000</v>
      </c>
      <c r="T25" s="128">
        <v>0</v>
      </c>
      <c r="U25" s="128">
        <v>0</v>
      </c>
      <c r="V25" s="128">
        <v>0</v>
      </c>
      <c r="W25" s="128">
        <v>0</v>
      </c>
      <c r="X25" s="128">
        <v>0</v>
      </c>
      <c r="Y25" s="128" t="s">
        <v>693</v>
      </c>
      <c r="Z25" s="128"/>
      <c r="AA25" s="128">
        <f t="shared" ref="AA25:AA33" si="0">K25+S25+T25+U25+V25+W25+X25</f>
        <v>3300000</v>
      </c>
      <c r="AB25" s="87" t="s">
        <v>99</v>
      </c>
      <c r="AC25" s="87" t="s">
        <v>99</v>
      </c>
      <c r="AD25" s="87" t="s">
        <v>99</v>
      </c>
      <c r="AE25" s="87" t="s">
        <v>99</v>
      </c>
      <c r="AF25" s="87" t="s">
        <v>137</v>
      </c>
      <c r="AG25" s="87" t="s">
        <v>137</v>
      </c>
      <c r="AH25" s="87" t="s">
        <v>137</v>
      </c>
      <c r="AI25" s="124" t="s">
        <v>678</v>
      </c>
      <c r="AJ25" s="87">
        <v>500</v>
      </c>
      <c r="AK25" s="87">
        <v>0</v>
      </c>
      <c r="AL25" s="87">
        <v>0</v>
      </c>
      <c r="AM25" s="87">
        <v>1000</v>
      </c>
      <c r="AN25" s="87">
        <v>0</v>
      </c>
      <c r="AO25" s="87">
        <v>0</v>
      </c>
      <c r="AP25" s="87">
        <v>0</v>
      </c>
      <c r="AQ25" s="87">
        <v>0</v>
      </c>
      <c r="AR25" s="87" t="s">
        <v>700</v>
      </c>
      <c r="AS25" s="87">
        <f>K25*1.05</f>
        <v>3150000</v>
      </c>
      <c r="AT25" s="87">
        <f>AS25</f>
        <v>3150000</v>
      </c>
      <c r="AU25" s="87" t="s">
        <v>172</v>
      </c>
      <c r="AV25" s="87" t="s">
        <v>712</v>
      </c>
      <c r="AW25" s="114" t="s">
        <v>702</v>
      </c>
      <c r="AX25" s="69" t="s">
        <v>151</v>
      </c>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c r="KF25" s="35"/>
      <c r="KG25" s="35"/>
      <c r="KH25" s="35"/>
      <c r="KI25" s="35"/>
      <c r="KJ25" s="35"/>
      <c r="KK25" s="35"/>
      <c r="KL25" s="35"/>
      <c r="KM25" s="35"/>
      <c r="KN25" s="35"/>
      <c r="KO25" s="35"/>
      <c r="KP25" s="35"/>
      <c r="KQ25" s="35"/>
      <c r="KR25" s="35"/>
      <c r="KS25" s="35"/>
      <c r="KT25" s="35"/>
      <c r="KU25" s="35"/>
      <c r="KV25" s="35"/>
      <c r="KW25" s="35"/>
      <c r="KX25" s="35"/>
      <c r="KY25" s="35"/>
      <c r="KZ25" s="35"/>
      <c r="LA25" s="35"/>
      <c r="LB25" s="35"/>
      <c r="LC25" s="35"/>
      <c r="LD25" s="35"/>
      <c r="LE25" s="35"/>
      <c r="LF25" s="35"/>
      <c r="LG25" s="35"/>
      <c r="LH25" s="35"/>
      <c r="LI25" s="35"/>
      <c r="LJ25" s="35"/>
      <c r="LK25" s="35"/>
      <c r="LL25" s="35"/>
      <c r="LM25" s="35"/>
      <c r="LN25" s="35"/>
      <c r="LO25" s="35"/>
      <c r="LP25" s="35"/>
      <c r="LQ25" s="35"/>
      <c r="LR25" s="35"/>
      <c r="LS25" s="35"/>
      <c r="LT25" s="35"/>
      <c r="LU25" s="35"/>
      <c r="LV25" s="35"/>
      <c r="LW25" s="35"/>
      <c r="LX25" s="35"/>
      <c r="LY25" s="35"/>
      <c r="LZ25" s="35"/>
      <c r="MA25" s="35"/>
      <c r="MB25" s="35"/>
      <c r="MC25" s="35"/>
      <c r="MD25" s="35"/>
      <c r="ME25" s="35"/>
      <c r="MF25" s="35"/>
      <c r="MG25" s="35"/>
      <c r="MH25" s="35"/>
      <c r="MI25" s="35"/>
      <c r="MJ25" s="35"/>
      <c r="MK25" s="35"/>
      <c r="ML25" s="35"/>
      <c r="MM25" s="35"/>
      <c r="MN25" s="35"/>
      <c r="MO25" s="35"/>
      <c r="MP25" s="35"/>
      <c r="MQ25" s="35"/>
      <c r="MR25" s="35"/>
      <c r="MS25" s="35"/>
      <c r="MT25" s="35"/>
      <c r="MU25" s="35"/>
      <c r="MV25" s="35"/>
      <c r="MW25" s="35"/>
      <c r="MX25" s="35"/>
      <c r="MY25" s="35"/>
      <c r="MZ25" s="35"/>
      <c r="NA25" s="35"/>
      <c r="NB25" s="35"/>
      <c r="NC25" s="35"/>
      <c r="ND25" s="35"/>
      <c r="NE25" s="35"/>
      <c r="NF25" s="35"/>
      <c r="NG25" s="35"/>
      <c r="NH25" s="35"/>
      <c r="NI25" s="35"/>
      <c r="NJ25" s="35"/>
      <c r="NK25" s="35"/>
      <c r="NL25" s="35"/>
      <c r="NM25" s="35"/>
      <c r="NN25" s="35"/>
      <c r="NO25" s="35"/>
      <c r="NP25" s="35"/>
      <c r="NQ25" s="35"/>
      <c r="NR25" s="35"/>
      <c r="NS25" s="35"/>
      <c r="NT25" s="35"/>
      <c r="NU25" s="35"/>
      <c r="NV25" s="35"/>
      <c r="NW25" s="35"/>
      <c r="NX25" s="35"/>
      <c r="NY25" s="35"/>
      <c r="NZ25" s="35"/>
      <c r="OA25" s="35"/>
      <c r="OB25" s="35"/>
      <c r="OC25" s="35"/>
      <c r="OD25" s="35"/>
      <c r="OE25" s="35"/>
      <c r="OF25" s="35"/>
      <c r="OG25" s="35"/>
      <c r="OH25" s="35"/>
      <c r="OI25" s="35"/>
      <c r="OJ25" s="35"/>
      <c r="OK25" s="35"/>
      <c r="OL25" s="35"/>
      <c r="OM25" s="35"/>
      <c r="ON25" s="35"/>
      <c r="OO25" s="35"/>
      <c r="OP25" s="35"/>
      <c r="OQ25" s="35"/>
      <c r="OR25" s="35"/>
      <c r="OS25" s="35"/>
      <c r="OT25" s="35"/>
      <c r="OU25" s="35"/>
      <c r="OV25" s="35"/>
      <c r="OW25" s="35"/>
      <c r="OX25" s="35"/>
      <c r="OY25" s="35"/>
      <c r="OZ25" s="35"/>
      <c r="PA25" s="35"/>
      <c r="PB25" s="35"/>
      <c r="PC25" s="35"/>
      <c r="PD25" s="35"/>
      <c r="PE25" s="35"/>
      <c r="PF25" s="35"/>
      <c r="PG25" s="35"/>
      <c r="PH25" s="35"/>
      <c r="PI25" s="35"/>
      <c r="PJ25" s="35"/>
      <c r="PK25" s="35"/>
      <c r="PL25" s="35"/>
      <c r="PM25" s="35"/>
      <c r="PN25" s="35"/>
      <c r="PO25" s="35"/>
      <c r="PP25" s="35"/>
      <c r="PQ25" s="35"/>
      <c r="PR25" s="35"/>
      <c r="PS25" s="35"/>
      <c r="PT25" s="35"/>
      <c r="PU25" s="35"/>
      <c r="PV25" s="35"/>
      <c r="PW25" s="35"/>
      <c r="PX25" s="35"/>
      <c r="PY25" s="35"/>
      <c r="PZ25" s="35"/>
      <c r="QA25" s="35"/>
      <c r="QB25" s="35"/>
      <c r="QC25" s="35"/>
      <c r="QD25" s="35"/>
      <c r="QE25" s="35"/>
      <c r="QF25" s="35"/>
      <c r="QG25" s="35"/>
      <c r="QH25" s="35"/>
      <c r="QI25" s="35"/>
      <c r="QJ25" s="35"/>
      <c r="QK25" s="35"/>
      <c r="QL25" s="35"/>
      <c r="QM25" s="35"/>
      <c r="QN25" s="35"/>
      <c r="QO25" s="35"/>
      <c r="QP25" s="35"/>
      <c r="QQ25" s="35"/>
      <c r="QR25" s="35"/>
      <c r="QS25" s="35"/>
      <c r="QT25" s="35"/>
      <c r="QU25" s="35"/>
      <c r="QV25" s="35"/>
      <c r="QW25" s="35"/>
      <c r="QX25" s="35"/>
      <c r="QY25" s="35"/>
      <c r="QZ25" s="35"/>
      <c r="RA25" s="35"/>
      <c r="RB25" s="35"/>
      <c r="RC25" s="35"/>
      <c r="RD25" s="35"/>
      <c r="RE25" s="35"/>
      <c r="RF25" s="35"/>
      <c r="RG25" s="35"/>
      <c r="RH25" s="35"/>
      <c r="RI25" s="35"/>
      <c r="RJ25" s="35"/>
      <c r="RK25" s="35"/>
      <c r="RL25" s="35"/>
      <c r="RM25" s="35"/>
      <c r="RN25" s="35"/>
      <c r="RO25" s="35"/>
      <c r="RP25" s="35"/>
      <c r="RQ25" s="35"/>
      <c r="RR25" s="35"/>
      <c r="RS25" s="35"/>
      <c r="RT25" s="35"/>
      <c r="RU25" s="35"/>
      <c r="RV25" s="35"/>
      <c r="RW25" s="35"/>
      <c r="RX25" s="35"/>
      <c r="RY25" s="35"/>
      <c r="RZ25" s="35"/>
      <c r="SA25" s="35"/>
      <c r="SB25" s="35"/>
      <c r="SC25" s="35"/>
      <c r="SD25" s="35"/>
      <c r="SE25" s="35"/>
      <c r="SF25" s="35"/>
      <c r="SG25" s="35"/>
      <c r="SH25" s="35"/>
      <c r="SI25" s="35"/>
      <c r="SJ25" s="35"/>
      <c r="SK25" s="35"/>
      <c r="SL25" s="35"/>
      <c r="SM25" s="35"/>
      <c r="SN25" s="35"/>
      <c r="SO25" s="35"/>
      <c r="SP25" s="35"/>
      <c r="SQ25" s="35"/>
      <c r="SR25" s="35"/>
      <c r="SS25" s="35"/>
      <c r="ST25" s="35"/>
      <c r="SU25" s="35"/>
      <c r="SV25" s="35"/>
      <c r="SW25" s="35"/>
      <c r="SX25" s="35"/>
      <c r="SY25" s="35"/>
      <c r="SZ25" s="35"/>
      <c r="TA25" s="35"/>
      <c r="TB25" s="35"/>
      <c r="TC25" s="35"/>
      <c r="TD25" s="35"/>
      <c r="TE25" s="35"/>
      <c r="TF25" s="35"/>
      <c r="TG25" s="35"/>
      <c r="TH25" s="35"/>
      <c r="TI25" s="35"/>
      <c r="TJ25" s="35"/>
      <c r="TK25" s="35"/>
      <c r="TL25" s="35"/>
      <c r="TM25" s="35"/>
      <c r="TN25" s="35"/>
      <c r="TO25" s="35"/>
      <c r="TP25" s="35"/>
      <c r="TQ25" s="35"/>
      <c r="TR25" s="35"/>
      <c r="TS25" s="35"/>
      <c r="TT25" s="35"/>
      <c r="TU25" s="35"/>
      <c r="TV25" s="35"/>
      <c r="TW25" s="35"/>
      <c r="TX25" s="35"/>
      <c r="TY25" s="35"/>
      <c r="TZ25" s="35"/>
      <c r="UA25" s="35"/>
      <c r="UB25" s="35"/>
      <c r="UC25" s="35"/>
      <c r="UD25" s="35"/>
      <c r="UE25" s="35"/>
      <c r="UF25" s="35"/>
      <c r="UG25" s="35"/>
      <c r="UH25" s="35"/>
      <c r="UI25" s="35"/>
      <c r="UJ25" s="35"/>
      <c r="UK25" s="35"/>
      <c r="UL25" s="35"/>
      <c r="UM25" s="35"/>
      <c r="UN25" s="35"/>
      <c r="UO25" s="35"/>
      <c r="UP25" s="35"/>
      <c r="UQ25" s="35"/>
      <c r="UR25" s="35"/>
      <c r="US25" s="35"/>
      <c r="UT25" s="35"/>
      <c r="UU25" s="35"/>
      <c r="UV25" s="35"/>
      <c r="UW25" s="35"/>
      <c r="UX25" s="35"/>
      <c r="UY25" s="35"/>
      <c r="UZ25" s="35"/>
      <c r="VA25" s="35"/>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c r="ADS25" s="35"/>
      <c r="ADT25" s="35"/>
      <c r="ADU25" s="35"/>
      <c r="ADV25" s="35"/>
      <c r="ADW25" s="35"/>
      <c r="ADX25" s="35"/>
      <c r="ADY25" s="35"/>
      <c r="ADZ25" s="35"/>
      <c r="AEA25" s="35"/>
      <c r="AEB25" s="35"/>
      <c r="AEC25" s="35"/>
      <c r="AED25" s="35"/>
      <c r="AEE25" s="35"/>
      <c r="AEF25" s="35"/>
      <c r="AEG25" s="35"/>
      <c r="AEH25" s="35"/>
      <c r="AEI25" s="35"/>
      <c r="AEJ25" s="35"/>
      <c r="AEK25" s="35"/>
      <c r="AEL25" s="35"/>
      <c r="AEM25" s="35"/>
      <c r="AEN25" s="35"/>
      <c r="AEO25" s="35"/>
      <c r="AEP25" s="35"/>
      <c r="AEQ25" s="35"/>
      <c r="AER25" s="35"/>
      <c r="AES25" s="35"/>
      <c r="AET25" s="35"/>
      <c r="AEU25" s="35"/>
      <c r="AEV25" s="35"/>
      <c r="AEW25" s="35"/>
      <c r="AEX25" s="35"/>
      <c r="AEY25" s="35"/>
      <c r="AEZ25" s="35"/>
      <c r="AFA25" s="35"/>
      <c r="AFB25" s="35"/>
      <c r="AFC25" s="35"/>
      <c r="AFD25" s="35"/>
      <c r="AFE25" s="35"/>
      <c r="AFF25" s="35"/>
      <c r="AFG25" s="35"/>
      <c r="AFH25" s="35"/>
      <c r="AFI25" s="35"/>
      <c r="AFJ25" s="35"/>
      <c r="AFK25" s="35"/>
      <c r="AFL25" s="35"/>
      <c r="AFM25" s="35"/>
      <c r="AFN25" s="35"/>
      <c r="AFO25" s="35"/>
      <c r="AFP25" s="35"/>
      <c r="AFQ25" s="35"/>
      <c r="AFR25" s="35"/>
      <c r="AFS25" s="35"/>
      <c r="AFT25" s="35"/>
      <c r="AFU25" s="35"/>
      <c r="AFV25" s="35"/>
      <c r="AFW25" s="35"/>
      <c r="AFX25" s="35"/>
      <c r="AFY25" s="35"/>
      <c r="AFZ25" s="35"/>
      <c r="AGA25" s="35"/>
      <c r="AGB25" s="35"/>
      <c r="AGC25" s="35"/>
      <c r="AGD25" s="35"/>
      <c r="AGE25" s="35"/>
      <c r="AGF25" s="35"/>
      <c r="AGG25" s="35"/>
      <c r="AGH25" s="35"/>
      <c r="AGI25" s="35"/>
      <c r="AGJ25" s="35"/>
      <c r="AGK25" s="35"/>
      <c r="AGL25" s="35"/>
      <c r="AGM25" s="35"/>
      <c r="AGN25" s="35"/>
      <c r="AGO25" s="35"/>
      <c r="AGP25" s="35"/>
      <c r="AGQ25" s="35"/>
      <c r="AGR25" s="35"/>
      <c r="AGS25" s="35"/>
      <c r="AGT25" s="35"/>
      <c r="AGU25" s="35"/>
      <c r="AGV25" s="35"/>
      <c r="AGW25" s="35"/>
      <c r="AGX25" s="35"/>
      <c r="AGY25" s="35"/>
      <c r="AGZ25" s="35"/>
      <c r="AHA25" s="35"/>
      <c r="AHB25" s="35"/>
      <c r="AHC25" s="35"/>
      <c r="AHD25" s="35"/>
      <c r="AHE25" s="35"/>
      <c r="AHF25" s="35"/>
      <c r="AHG25" s="35"/>
      <c r="AHH25" s="35"/>
      <c r="AHI25" s="35"/>
      <c r="AHJ25" s="35"/>
      <c r="AHK25" s="35"/>
      <c r="AHL25" s="35"/>
      <c r="AHM25" s="35"/>
      <c r="AHN25" s="35"/>
      <c r="AHO25" s="35"/>
      <c r="AHP25" s="35"/>
      <c r="AHQ25" s="35"/>
      <c r="AHR25" s="35"/>
      <c r="AHS25" s="35"/>
      <c r="AHT25" s="35"/>
      <c r="AHU25" s="35"/>
      <c r="AHV25" s="35"/>
      <c r="AHW25" s="35"/>
      <c r="AHX25" s="35"/>
      <c r="AHY25" s="35"/>
      <c r="AHZ25" s="35"/>
      <c r="AIA25" s="35"/>
      <c r="AIB25" s="35"/>
      <c r="AIC25" s="35"/>
      <c r="AID25" s="35"/>
      <c r="AIE25" s="35"/>
      <c r="AIF25" s="35"/>
      <c r="AIG25" s="35"/>
      <c r="AIH25" s="35"/>
      <c r="AII25" s="35"/>
      <c r="AIJ25" s="35"/>
      <c r="AIK25" s="35"/>
      <c r="AIL25" s="35"/>
      <c r="AIM25" s="35"/>
      <c r="AIN25" s="35"/>
      <c r="AIO25" s="35"/>
      <c r="AIP25" s="35"/>
      <c r="AIQ25" s="35"/>
      <c r="AIR25" s="35"/>
      <c r="AIS25" s="35"/>
      <c r="AIT25" s="35"/>
      <c r="AIU25" s="35"/>
      <c r="AIV25" s="35"/>
      <c r="AIW25" s="35"/>
      <c r="AIX25" s="35"/>
      <c r="AIY25" s="35"/>
      <c r="AIZ25" s="35"/>
      <c r="AJA25" s="35"/>
      <c r="AJB25" s="35"/>
      <c r="AJC25" s="35"/>
      <c r="AJD25" s="35"/>
      <c r="AJE25" s="35"/>
      <c r="AJF25" s="35"/>
      <c r="AJG25" s="35"/>
      <c r="AJH25" s="35"/>
      <c r="AJI25" s="35"/>
      <c r="AJJ25" s="35"/>
      <c r="AJK25" s="35"/>
      <c r="AJL25" s="35"/>
      <c r="AJM25" s="35"/>
      <c r="AJN25" s="35"/>
      <c r="AJO25" s="35"/>
      <c r="AJP25" s="35"/>
      <c r="AJQ25" s="35"/>
      <c r="AJR25" s="35"/>
      <c r="AJS25" s="35"/>
      <c r="AJT25" s="35"/>
      <c r="AJU25" s="35"/>
      <c r="AJV25" s="35"/>
      <c r="AJW25" s="35"/>
      <c r="AJX25" s="35"/>
      <c r="AJY25" s="35"/>
      <c r="AJZ25" s="35"/>
      <c r="AKA25" s="35"/>
      <c r="AKB25" s="35"/>
      <c r="AKC25" s="35"/>
      <c r="AKD25" s="35"/>
      <c r="AKE25" s="35"/>
      <c r="AKF25" s="35"/>
      <c r="AKG25" s="35"/>
      <c r="AKH25" s="35"/>
      <c r="AKI25" s="35"/>
      <c r="AKJ25" s="35"/>
      <c r="AKK25" s="35"/>
      <c r="AKL25" s="35"/>
      <c r="AKM25" s="35"/>
      <c r="AKN25" s="35"/>
      <c r="AKO25" s="35"/>
      <c r="AKP25" s="35"/>
      <c r="AKQ25" s="35"/>
      <c r="AKR25" s="35"/>
      <c r="AKS25" s="35"/>
      <c r="AKT25" s="35"/>
      <c r="AKU25" s="35"/>
      <c r="AKV25" s="35"/>
      <c r="AKW25" s="35"/>
      <c r="AKX25" s="35"/>
      <c r="AKY25" s="35"/>
      <c r="AKZ25" s="35"/>
      <c r="ALA25" s="35"/>
      <c r="ALB25" s="35"/>
      <c r="ALC25" s="35"/>
      <c r="ALD25" s="35"/>
      <c r="ALE25" s="35"/>
      <c r="ALF25" s="35"/>
      <c r="ALG25" s="35"/>
      <c r="ALH25" s="35"/>
      <c r="ALI25" s="35"/>
      <c r="ALJ25" s="35"/>
      <c r="ALK25" s="35"/>
      <c r="ALL25" s="35"/>
      <c r="ALM25" s="35"/>
      <c r="ALN25" s="35"/>
      <c r="ALO25" s="35"/>
      <c r="ALP25" s="35"/>
      <c r="ALQ25" s="35"/>
      <c r="ALR25" s="35"/>
      <c r="ALS25" s="35"/>
      <c r="ALT25" s="35"/>
      <c r="ALU25" s="35"/>
      <c r="ALV25" s="35"/>
      <c r="ALW25" s="35"/>
      <c r="ALX25" s="35"/>
      <c r="ALY25" s="35"/>
      <c r="ALZ25" s="35"/>
      <c r="AMA25" s="35"/>
      <c r="AMB25" s="35"/>
      <c r="AMC25" s="35"/>
      <c r="AMD25" s="35"/>
      <c r="AME25" s="35"/>
      <c r="AMF25" s="35"/>
      <c r="AMG25" s="35"/>
      <c r="AMH25" s="35"/>
      <c r="AMI25" s="35"/>
      <c r="AMJ25" s="35"/>
      <c r="AMK25" s="35"/>
      <c r="AML25" s="35"/>
      <c r="AMM25" s="35"/>
      <c r="AMN25" s="35"/>
      <c r="AMO25" s="35"/>
      <c r="AMP25" s="35"/>
      <c r="AMQ25" s="35"/>
      <c r="AMR25" s="35"/>
      <c r="AMS25" s="35"/>
      <c r="AMT25" s="35"/>
      <c r="AMU25" s="35"/>
      <c r="AMV25" s="35"/>
      <c r="AMW25" s="35"/>
      <c r="AMX25" s="35"/>
      <c r="AMY25" s="35"/>
      <c r="AMZ25" s="35"/>
      <c r="ANA25" s="35"/>
      <c r="ANB25" s="35"/>
      <c r="ANC25" s="35"/>
      <c r="AND25" s="35"/>
      <c r="ANE25" s="35"/>
      <c r="ANF25" s="35"/>
      <c r="ANG25" s="35"/>
      <c r="ANH25" s="35"/>
      <c r="ANI25" s="35"/>
      <c r="ANJ25" s="35"/>
      <c r="ANK25" s="35"/>
      <c r="ANL25" s="35"/>
      <c r="ANM25" s="35"/>
      <c r="ANN25" s="35"/>
      <c r="ANO25" s="35"/>
      <c r="ANP25" s="35"/>
      <c r="ANQ25" s="35"/>
      <c r="ANR25" s="35"/>
      <c r="ANS25" s="35"/>
      <c r="ANT25" s="35"/>
      <c r="ANU25" s="35"/>
      <c r="ANV25" s="35"/>
      <c r="ANW25" s="35"/>
      <c r="ANX25" s="35"/>
      <c r="ANY25" s="35"/>
      <c r="ANZ25" s="35"/>
      <c r="AOA25" s="35"/>
      <c r="AOB25" s="35"/>
      <c r="AOC25" s="35"/>
    </row>
    <row r="26" spans="1:1069" s="21" customFormat="1" ht="150" customHeight="1" x14ac:dyDescent="0.35">
      <c r="A26" s="126">
        <v>38</v>
      </c>
      <c r="B26" s="144" t="s">
        <v>188</v>
      </c>
      <c r="C26" s="150" t="e">
        <f>New[[#This Row],[Total capital £ ask (£)]]/#REF!</f>
        <v>#REF!</v>
      </c>
      <c r="D26" s="86" t="s">
        <v>716</v>
      </c>
      <c r="E26" s="87" t="s">
        <v>184</v>
      </c>
      <c r="F26" s="87" t="s">
        <v>717</v>
      </c>
      <c r="G26" s="87" t="s">
        <v>137</v>
      </c>
      <c r="H26" s="87" t="s">
        <v>167</v>
      </c>
      <c r="I26" s="87" t="s">
        <v>442</v>
      </c>
      <c r="J26" s="157" t="s">
        <v>1445</v>
      </c>
      <c r="K26" s="186">
        <v>3000000</v>
      </c>
      <c r="L26" s="87" t="s">
        <v>180</v>
      </c>
      <c r="M26" s="87" t="s">
        <v>137</v>
      </c>
      <c r="N26" s="87" t="s">
        <v>699</v>
      </c>
      <c r="O26" s="87" t="s">
        <v>99</v>
      </c>
      <c r="P26" s="87" t="s">
        <v>137</v>
      </c>
      <c r="Q26" s="128">
        <v>1000000</v>
      </c>
      <c r="R26" s="128">
        <v>2000000</v>
      </c>
      <c r="S26" s="128">
        <v>300000</v>
      </c>
      <c r="T26" s="128">
        <v>0</v>
      </c>
      <c r="U26" s="128">
        <v>0</v>
      </c>
      <c r="V26" s="128">
        <v>0</v>
      </c>
      <c r="W26" s="128">
        <v>0</v>
      </c>
      <c r="X26" s="128">
        <v>0</v>
      </c>
      <c r="Y26" s="128" t="s">
        <v>693</v>
      </c>
      <c r="Z26" s="128"/>
      <c r="AA26" s="128">
        <f t="shared" si="0"/>
        <v>3300000</v>
      </c>
      <c r="AB26" s="87" t="s">
        <v>99</v>
      </c>
      <c r="AC26" s="87" t="s">
        <v>99</v>
      </c>
      <c r="AD26" s="87" t="s">
        <v>99</v>
      </c>
      <c r="AE26" s="87" t="s">
        <v>99</v>
      </c>
      <c r="AF26" s="87" t="s">
        <v>137</v>
      </c>
      <c r="AG26" s="87" t="s">
        <v>137</v>
      </c>
      <c r="AH26" s="87" t="s">
        <v>137</v>
      </c>
      <c r="AI26" s="124" t="s">
        <v>678</v>
      </c>
      <c r="AJ26" s="87">
        <v>500</v>
      </c>
      <c r="AK26" s="87">
        <v>0</v>
      </c>
      <c r="AL26" s="87">
        <v>0</v>
      </c>
      <c r="AM26" s="87">
        <v>2000</v>
      </c>
      <c r="AN26" s="87">
        <v>0</v>
      </c>
      <c r="AO26" s="87">
        <v>0</v>
      </c>
      <c r="AP26" s="87">
        <v>0</v>
      </c>
      <c r="AQ26" s="87">
        <v>0</v>
      </c>
      <c r="AR26" s="87" t="s">
        <v>700</v>
      </c>
      <c r="AS26" s="87">
        <f>K26*1.05</f>
        <v>3150000</v>
      </c>
      <c r="AT26" s="87">
        <f>AS26</f>
        <v>3150000</v>
      </c>
      <c r="AU26" s="87" t="s">
        <v>172</v>
      </c>
      <c r="AV26" s="87" t="s">
        <v>712</v>
      </c>
      <c r="AW26" s="114" t="s">
        <v>702</v>
      </c>
      <c r="AX26" s="69" t="s">
        <v>151</v>
      </c>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row>
    <row r="27" spans="1:1069" s="21" customFormat="1" ht="150" customHeight="1" x14ac:dyDescent="0.35">
      <c r="A27" s="126">
        <v>37</v>
      </c>
      <c r="B27" s="144" t="s">
        <v>188</v>
      </c>
      <c r="C27" s="150" t="e">
        <f>New[[#This Row],[Total capital £ ask (£)]]/#REF!</f>
        <v>#REF!</v>
      </c>
      <c r="D27" s="86" t="s">
        <v>713</v>
      </c>
      <c r="E27" s="87" t="s">
        <v>184</v>
      </c>
      <c r="F27" s="87" t="s">
        <v>714</v>
      </c>
      <c r="G27" s="87" t="s">
        <v>137</v>
      </c>
      <c r="H27" s="87" t="s">
        <v>167</v>
      </c>
      <c r="I27" s="87" t="s">
        <v>259</v>
      </c>
      <c r="J27" s="157" t="s">
        <v>1445</v>
      </c>
      <c r="K27" s="186">
        <v>3000000</v>
      </c>
      <c r="L27" s="87" t="s">
        <v>180</v>
      </c>
      <c r="M27" s="87"/>
      <c r="N27" s="87" t="s">
        <v>699</v>
      </c>
      <c r="O27" s="87" t="s">
        <v>99</v>
      </c>
      <c r="P27" s="87" t="s">
        <v>137</v>
      </c>
      <c r="Q27" s="128">
        <v>1000000</v>
      </c>
      <c r="R27" s="128">
        <v>2000000</v>
      </c>
      <c r="S27" s="128">
        <v>0</v>
      </c>
      <c r="T27" s="128">
        <v>0</v>
      </c>
      <c r="U27" s="128">
        <v>0</v>
      </c>
      <c r="V27" s="128">
        <v>0</v>
      </c>
      <c r="W27" s="128">
        <v>0</v>
      </c>
      <c r="X27" s="128">
        <v>0</v>
      </c>
      <c r="Y27" s="128"/>
      <c r="Z27" s="128"/>
      <c r="AA27" s="128">
        <f t="shared" si="0"/>
        <v>3000000</v>
      </c>
      <c r="AB27" s="87" t="s">
        <v>99</v>
      </c>
      <c r="AC27" s="87" t="s">
        <v>99</v>
      </c>
      <c r="AD27" s="87" t="s">
        <v>99</v>
      </c>
      <c r="AE27" s="87" t="s">
        <v>99</v>
      </c>
      <c r="AF27" s="87" t="s">
        <v>137</v>
      </c>
      <c r="AG27" s="87" t="s">
        <v>137</v>
      </c>
      <c r="AH27" s="87" t="s">
        <v>137</v>
      </c>
      <c r="AI27" s="124" t="s">
        <v>715</v>
      </c>
      <c r="AJ27" s="87">
        <v>500</v>
      </c>
      <c r="AK27" s="87">
        <v>0</v>
      </c>
      <c r="AL27" s="87">
        <v>0</v>
      </c>
      <c r="AM27" s="87">
        <v>5000</v>
      </c>
      <c r="AN27" s="87">
        <v>0</v>
      </c>
      <c r="AO27" s="87">
        <v>0</v>
      </c>
      <c r="AP27" s="87">
        <v>0</v>
      </c>
      <c r="AQ27" s="87">
        <v>0</v>
      </c>
      <c r="AR27" s="87" t="s">
        <v>700</v>
      </c>
      <c r="AS27" s="87">
        <f>K27*1.05</f>
        <v>3150000</v>
      </c>
      <c r="AT27" s="87">
        <f>AS27</f>
        <v>3150000</v>
      </c>
      <c r="AU27" s="87" t="s">
        <v>172</v>
      </c>
      <c r="AV27" s="87" t="s">
        <v>712</v>
      </c>
      <c r="AW27" s="114" t="s">
        <v>702</v>
      </c>
      <c r="AX27" s="69" t="s">
        <v>151</v>
      </c>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c r="JC27" s="35"/>
      <c r="JD27" s="35"/>
      <c r="JE27" s="35"/>
      <c r="JF27" s="35"/>
      <c r="JG27" s="35"/>
      <c r="JH27" s="35"/>
      <c r="JI27" s="35"/>
      <c r="JJ27" s="35"/>
      <c r="JK27" s="35"/>
      <c r="JL27" s="35"/>
      <c r="JM27" s="35"/>
      <c r="JN27" s="35"/>
      <c r="JO27" s="35"/>
      <c r="JP27" s="35"/>
      <c r="JQ27" s="35"/>
      <c r="JR27" s="35"/>
      <c r="JS27" s="35"/>
      <c r="JT27" s="35"/>
      <c r="JU27" s="35"/>
      <c r="JV27" s="35"/>
      <c r="JW27" s="35"/>
      <c r="JX27" s="35"/>
      <c r="JY27" s="35"/>
      <c r="JZ27" s="35"/>
      <c r="KA27" s="35"/>
      <c r="KB27" s="35"/>
      <c r="KC27" s="35"/>
      <c r="KD27" s="35"/>
      <c r="KE27" s="35"/>
      <c r="KF27" s="35"/>
      <c r="KG27" s="35"/>
      <c r="KH27" s="35"/>
      <c r="KI27" s="35"/>
      <c r="KJ27" s="35"/>
      <c r="KK27" s="35"/>
      <c r="KL27" s="35"/>
      <c r="KM27" s="35"/>
      <c r="KN27" s="35"/>
      <c r="KO27" s="35"/>
      <c r="KP27" s="35"/>
      <c r="KQ27" s="35"/>
      <c r="KR27" s="35"/>
      <c r="KS27" s="35"/>
      <c r="KT27" s="35"/>
      <c r="KU27" s="35"/>
      <c r="KV27" s="35"/>
      <c r="KW27" s="35"/>
      <c r="KX27" s="35"/>
      <c r="KY27" s="35"/>
      <c r="KZ27" s="35"/>
      <c r="LA27" s="35"/>
      <c r="LB27" s="35"/>
      <c r="LC27" s="35"/>
      <c r="LD27" s="35"/>
      <c r="LE27" s="35"/>
      <c r="LF27" s="35"/>
      <c r="LG27" s="35"/>
      <c r="LH27" s="35"/>
      <c r="LI27" s="35"/>
      <c r="LJ27" s="35"/>
      <c r="LK27" s="35"/>
      <c r="LL27" s="35"/>
      <c r="LM27" s="35"/>
      <c r="LN27" s="35"/>
      <c r="LO27" s="35"/>
      <c r="LP27" s="35"/>
      <c r="LQ27" s="35"/>
      <c r="LR27" s="35"/>
      <c r="LS27" s="35"/>
      <c r="LT27" s="35"/>
      <c r="LU27" s="35"/>
      <c r="LV27" s="35"/>
      <c r="LW27" s="35"/>
      <c r="LX27" s="35"/>
      <c r="LY27" s="35"/>
      <c r="LZ27" s="35"/>
      <c r="MA27" s="35"/>
      <c r="MB27" s="35"/>
      <c r="MC27" s="35"/>
      <c r="MD27" s="35"/>
      <c r="ME27" s="35"/>
      <c r="MF27" s="35"/>
      <c r="MG27" s="35"/>
      <c r="MH27" s="35"/>
      <c r="MI27" s="35"/>
      <c r="MJ27" s="35"/>
      <c r="MK27" s="35"/>
      <c r="ML27" s="35"/>
      <c r="MM27" s="35"/>
      <c r="MN27" s="35"/>
      <c r="MO27" s="35"/>
      <c r="MP27" s="35"/>
      <c r="MQ27" s="35"/>
      <c r="MR27" s="35"/>
      <c r="MS27" s="35"/>
      <c r="MT27" s="35"/>
      <c r="MU27" s="35"/>
      <c r="MV27" s="35"/>
      <c r="MW27" s="35"/>
      <c r="MX27" s="35"/>
      <c r="MY27" s="35"/>
      <c r="MZ27" s="35"/>
      <c r="NA27" s="35"/>
      <c r="NB27" s="35"/>
      <c r="NC27" s="35"/>
      <c r="ND27" s="35"/>
      <c r="NE27" s="35"/>
      <c r="NF27" s="35"/>
      <c r="NG27" s="35"/>
      <c r="NH27" s="35"/>
      <c r="NI27" s="35"/>
      <c r="NJ27" s="35"/>
      <c r="NK27" s="35"/>
      <c r="NL27" s="35"/>
      <c r="NM27" s="35"/>
      <c r="NN27" s="35"/>
      <c r="NO27" s="35"/>
      <c r="NP27" s="35"/>
      <c r="NQ27" s="35"/>
      <c r="NR27" s="35"/>
      <c r="NS27" s="35"/>
      <c r="NT27" s="35"/>
      <c r="NU27" s="35"/>
      <c r="NV27" s="35"/>
      <c r="NW27" s="35"/>
      <c r="NX27" s="35"/>
      <c r="NY27" s="35"/>
      <c r="NZ27" s="35"/>
      <c r="OA27" s="35"/>
      <c r="OB27" s="35"/>
      <c r="OC27" s="35"/>
      <c r="OD27" s="35"/>
      <c r="OE27" s="35"/>
      <c r="OF27" s="35"/>
      <c r="OG27" s="35"/>
      <c r="OH27" s="35"/>
      <c r="OI27" s="35"/>
      <c r="OJ27" s="35"/>
      <c r="OK27" s="35"/>
      <c r="OL27" s="35"/>
      <c r="OM27" s="35"/>
      <c r="ON27" s="35"/>
      <c r="OO27" s="35"/>
      <c r="OP27" s="35"/>
      <c r="OQ27" s="35"/>
      <c r="OR27" s="35"/>
      <c r="OS27" s="35"/>
      <c r="OT27" s="35"/>
      <c r="OU27" s="35"/>
      <c r="OV27" s="35"/>
      <c r="OW27" s="35"/>
      <c r="OX27" s="35"/>
      <c r="OY27" s="35"/>
      <c r="OZ27" s="35"/>
      <c r="PA27" s="35"/>
      <c r="PB27" s="35"/>
      <c r="PC27" s="35"/>
      <c r="PD27" s="35"/>
      <c r="PE27" s="35"/>
      <c r="PF27" s="35"/>
      <c r="PG27" s="35"/>
      <c r="PH27" s="35"/>
      <c r="PI27" s="35"/>
      <c r="PJ27" s="35"/>
      <c r="PK27" s="35"/>
      <c r="PL27" s="35"/>
      <c r="PM27" s="35"/>
      <c r="PN27" s="35"/>
      <c r="PO27" s="35"/>
      <c r="PP27" s="35"/>
      <c r="PQ27" s="35"/>
      <c r="PR27" s="35"/>
      <c r="PS27" s="35"/>
      <c r="PT27" s="35"/>
      <c r="PU27" s="35"/>
      <c r="PV27" s="35"/>
      <c r="PW27" s="35"/>
      <c r="PX27" s="35"/>
      <c r="PY27" s="35"/>
      <c r="PZ27" s="35"/>
      <c r="QA27" s="35"/>
      <c r="QB27" s="35"/>
      <c r="QC27" s="35"/>
      <c r="QD27" s="35"/>
      <c r="QE27" s="35"/>
      <c r="QF27" s="35"/>
      <c r="QG27" s="35"/>
      <c r="QH27" s="35"/>
      <c r="QI27" s="35"/>
      <c r="QJ27" s="35"/>
      <c r="QK27" s="35"/>
      <c r="QL27" s="35"/>
      <c r="QM27" s="35"/>
      <c r="QN27" s="35"/>
      <c r="QO27" s="35"/>
      <c r="QP27" s="35"/>
      <c r="QQ27" s="35"/>
      <c r="QR27" s="35"/>
      <c r="QS27" s="35"/>
      <c r="QT27" s="35"/>
      <c r="QU27" s="35"/>
      <c r="QV27" s="35"/>
      <c r="QW27" s="35"/>
      <c r="QX27" s="35"/>
      <c r="QY27" s="35"/>
      <c r="QZ27" s="35"/>
      <c r="RA27" s="35"/>
      <c r="RB27" s="35"/>
      <c r="RC27" s="35"/>
      <c r="RD27" s="35"/>
      <c r="RE27" s="35"/>
      <c r="RF27" s="35"/>
      <c r="RG27" s="35"/>
      <c r="RH27" s="35"/>
      <c r="RI27" s="35"/>
      <c r="RJ27" s="35"/>
      <c r="RK27" s="35"/>
      <c r="RL27" s="35"/>
      <c r="RM27" s="35"/>
      <c r="RN27" s="35"/>
      <c r="RO27" s="35"/>
      <c r="RP27" s="35"/>
      <c r="RQ27" s="35"/>
      <c r="RR27" s="35"/>
      <c r="RS27" s="35"/>
      <c r="RT27" s="35"/>
      <c r="RU27" s="35"/>
      <c r="RV27" s="35"/>
      <c r="RW27" s="35"/>
      <c r="RX27" s="35"/>
      <c r="RY27" s="35"/>
      <c r="RZ27" s="35"/>
      <c r="SA27" s="35"/>
      <c r="SB27" s="35"/>
      <c r="SC27" s="35"/>
      <c r="SD27" s="35"/>
      <c r="SE27" s="35"/>
      <c r="SF27" s="35"/>
      <c r="SG27" s="35"/>
      <c r="SH27" s="35"/>
      <c r="SI27" s="35"/>
      <c r="SJ27" s="35"/>
      <c r="SK27" s="35"/>
      <c r="SL27" s="35"/>
      <c r="SM27" s="35"/>
      <c r="SN27" s="35"/>
      <c r="SO27" s="35"/>
      <c r="SP27" s="35"/>
      <c r="SQ27" s="35"/>
      <c r="SR27" s="35"/>
      <c r="SS27" s="35"/>
      <c r="ST27" s="35"/>
      <c r="SU27" s="35"/>
      <c r="SV27" s="35"/>
      <c r="SW27" s="35"/>
      <c r="SX27" s="35"/>
      <c r="SY27" s="35"/>
      <c r="SZ27" s="35"/>
      <c r="TA27" s="35"/>
      <c r="TB27" s="35"/>
      <c r="TC27" s="35"/>
      <c r="TD27" s="35"/>
      <c r="TE27" s="35"/>
      <c r="TF27" s="35"/>
      <c r="TG27" s="35"/>
      <c r="TH27" s="35"/>
      <c r="TI27" s="35"/>
      <c r="TJ27" s="35"/>
      <c r="TK27" s="35"/>
      <c r="TL27" s="35"/>
      <c r="TM27" s="35"/>
      <c r="TN27" s="35"/>
      <c r="TO27" s="35"/>
      <c r="TP27" s="35"/>
      <c r="TQ27" s="35"/>
      <c r="TR27" s="35"/>
      <c r="TS27" s="35"/>
      <c r="TT27" s="35"/>
      <c r="TU27" s="35"/>
      <c r="TV27" s="35"/>
      <c r="TW27" s="35"/>
      <c r="TX27" s="35"/>
      <c r="TY27" s="35"/>
      <c r="TZ27" s="35"/>
      <c r="UA27" s="35"/>
      <c r="UB27" s="35"/>
      <c r="UC27" s="35"/>
      <c r="UD27" s="35"/>
      <c r="UE27" s="35"/>
      <c r="UF27" s="35"/>
      <c r="UG27" s="35"/>
      <c r="UH27" s="35"/>
      <c r="UI27" s="35"/>
      <c r="UJ27" s="35"/>
      <c r="UK27" s="35"/>
      <c r="UL27" s="35"/>
      <c r="UM27" s="35"/>
      <c r="UN27" s="35"/>
      <c r="UO27" s="35"/>
      <c r="UP27" s="35"/>
      <c r="UQ27" s="35"/>
      <c r="UR27" s="35"/>
      <c r="US27" s="35"/>
      <c r="UT27" s="35"/>
      <c r="UU27" s="35"/>
      <c r="UV27" s="35"/>
      <c r="UW27" s="35"/>
      <c r="UX27" s="35"/>
      <c r="UY27" s="35"/>
      <c r="UZ27" s="35"/>
      <c r="VA27" s="35"/>
      <c r="VB27" s="35"/>
      <c r="VC27" s="35"/>
      <c r="VD27" s="35"/>
      <c r="VE27" s="35"/>
      <c r="VF27" s="35"/>
      <c r="VG27" s="35"/>
      <c r="VH27" s="35"/>
      <c r="VI27" s="35"/>
      <c r="VJ27" s="35"/>
      <c r="VK27" s="35"/>
      <c r="VL27" s="35"/>
      <c r="VM27" s="35"/>
      <c r="VN27" s="35"/>
      <c r="VO27" s="35"/>
      <c r="VP27" s="35"/>
      <c r="VQ27" s="35"/>
      <c r="VR27" s="35"/>
      <c r="VS27" s="35"/>
      <c r="VT27" s="35"/>
      <c r="VU27" s="35"/>
      <c r="VV27" s="35"/>
      <c r="VW27" s="35"/>
      <c r="VX27" s="35"/>
      <c r="VY27" s="35"/>
      <c r="VZ27" s="35"/>
      <c r="WA27" s="35"/>
      <c r="WB27" s="35"/>
      <c r="WC27" s="35"/>
      <c r="WD27" s="35"/>
      <c r="WE27" s="35"/>
      <c r="WF27" s="35"/>
      <c r="WG27" s="35"/>
      <c r="WH27" s="35"/>
      <c r="WI27" s="35"/>
      <c r="WJ27" s="35"/>
      <c r="WK27" s="35"/>
      <c r="WL27" s="35"/>
      <c r="WM27" s="35"/>
      <c r="WN27" s="35"/>
      <c r="WO27" s="35"/>
      <c r="WP27" s="35"/>
      <c r="WQ27" s="35"/>
      <c r="WR27" s="35"/>
      <c r="WS27" s="35"/>
      <c r="WT27" s="35"/>
      <c r="WU27" s="35"/>
      <c r="WV27" s="35"/>
      <c r="WW27" s="35"/>
      <c r="WX27" s="35"/>
      <c r="WY27" s="35"/>
      <c r="WZ27" s="35"/>
      <c r="XA27" s="35"/>
      <c r="XB27" s="35"/>
      <c r="XC27" s="35"/>
      <c r="XD27" s="35"/>
      <c r="XE27" s="35"/>
      <c r="XF27" s="35"/>
      <c r="XG27" s="35"/>
      <c r="XH27" s="35"/>
      <c r="XI27" s="35"/>
      <c r="XJ27" s="35"/>
      <c r="XK27" s="35"/>
      <c r="XL27" s="35"/>
      <c r="XM27" s="35"/>
      <c r="XN27" s="35"/>
      <c r="XO27" s="35"/>
      <c r="XP27" s="35"/>
      <c r="XQ27" s="35"/>
      <c r="XR27" s="35"/>
      <c r="XS27" s="35"/>
      <c r="XT27" s="35"/>
      <c r="XU27" s="35"/>
      <c r="XV27" s="35"/>
      <c r="XW27" s="35"/>
      <c r="XX27" s="35"/>
      <c r="XY27" s="35"/>
      <c r="XZ27" s="35"/>
      <c r="YA27" s="35"/>
      <c r="YB27" s="35"/>
      <c r="YC27" s="35"/>
      <c r="YD27" s="35"/>
      <c r="YE27" s="35"/>
      <c r="YF27" s="35"/>
      <c r="YG27" s="35"/>
      <c r="YH27" s="35"/>
      <c r="YI27" s="35"/>
      <c r="YJ27" s="35"/>
      <c r="YK27" s="35"/>
      <c r="YL27" s="35"/>
      <c r="YM27" s="35"/>
      <c r="YN27" s="35"/>
      <c r="YO27" s="35"/>
      <c r="YP27" s="35"/>
      <c r="YQ27" s="35"/>
      <c r="YR27" s="35"/>
      <c r="YS27" s="35"/>
      <c r="YT27" s="35"/>
      <c r="YU27" s="35"/>
      <c r="YV27" s="35"/>
      <c r="YW27" s="35"/>
      <c r="YX27" s="35"/>
      <c r="YY27" s="35"/>
      <c r="YZ27" s="35"/>
      <c r="ZA27" s="35"/>
      <c r="ZB27" s="35"/>
      <c r="ZC27" s="35"/>
      <c r="ZD27" s="35"/>
      <c r="ZE27" s="35"/>
      <c r="ZF27" s="35"/>
      <c r="ZG27" s="35"/>
      <c r="ZH27" s="35"/>
      <c r="ZI27" s="35"/>
      <c r="ZJ27" s="35"/>
      <c r="ZK27" s="35"/>
      <c r="ZL27" s="35"/>
      <c r="ZM27" s="35"/>
      <c r="ZN27" s="35"/>
      <c r="ZO27" s="35"/>
      <c r="ZP27" s="35"/>
      <c r="ZQ27" s="35"/>
      <c r="ZR27" s="35"/>
      <c r="ZS27" s="35"/>
      <c r="ZT27" s="35"/>
      <c r="ZU27" s="35"/>
      <c r="ZV27" s="35"/>
      <c r="ZW27" s="35"/>
      <c r="ZX27" s="35"/>
      <c r="ZY27" s="35"/>
      <c r="ZZ27" s="35"/>
      <c r="AAA27" s="35"/>
      <c r="AAB27" s="35"/>
      <c r="AAC27" s="35"/>
      <c r="AAD27" s="35"/>
      <c r="AAE27" s="35"/>
      <c r="AAF27" s="35"/>
      <c r="AAG27" s="35"/>
      <c r="AAH27" s="35"/>
      <c r="AAI27" s="35"/>
      <c r="AAJ27" s="35"/>
      <c r="AAK27" s="35"/>
      <c r="AAL27" s="35"/>
      <c r="AAM27" s="35"/>
      <c r="AAN27" s="35"/>
      <c r="AAO27" s="35"/>
      <c r="AAP27" s="35"/>
      <c r="AAQ27" s="35"/>
      <c r="AAR27" s="35"/>
      <c r="AAS27" s="35"/>
      <c r="AAT27" s="35"/>
      <c r="AAU27" s="35"/>
      <c r="AAV27" s="35"/>
      <c r="AAW27" s="35"/>
      <c r="AAX27" s="35"/>
      <c r="AAY27" s="35"/>
      <c r="AAZ27" s="35"/>
      <c r="ABA27" s="35"/>
      <c r="ABB27" s="35"/>
      <c r="ABC27" s="35"/>
      <c r="ABD27" s="35"/>
      <c r="ABE27" s="35"/>
      <c r="ABF27" s="35"/>
      <c r="ABG27" s="35"/>
      <c r="ABH27" s="35"/>
      <c r="ABI27" s="35"/>
      <c r="ABJ27" s="35"/>
      <c r="ABK27" s="35"/>
      <c r="ABL27" s="35"/>
      <c r="ABM27" s="35"/>
      <c r="ABN27" s="35"/>
      <c r="ABO27" s="35"/>
      <c r="ABP27" s="35"/>
      <c r="ABQ27" s="35"/>
      <c r="ABR27" s="35"/>
      <c r="ABS27" s="35"/>
      <c r="ABT27" s="35"/>
      <c r="ABU27" s="35"/>
      <c r="ABV27" s="35"/>
      <c r="ABW27" s="35"/>
      <c r="ABX27" s="35"/>
      <c r="ABY27" s="35"/>
      <c r="ABZ27" s="35"/>
      <c r="ACA27" s="35"/>
      <c r="ACB27" s="35"/>
      <c r="ACC27" s="35"/>
      <c r="ACD27" s="35"/>
      <c r="ACE27" s="35"/>
      <c r="ACF27" s="35"/>
      <c r="ACG27" s="35"/>
      <c r="ACH27" s="35"/>
      <c r="ACI27" s="35"/>
      <c r="ACJ27" s="35"/>
      <c r="ACK27" s="35"/>
      <c r="ACL27" s="35"/>
      <c r="ACM27" s="35"/>
      <c r="ACN27" s="35"/>
      <c r="ACO27" s="35"/>
      <c r="ACP27" s="35"/>
      <c r="ACQ27" s="35"/>
      <c r="ACR27" s="35"/>
      <c r="ACS27" s="35"/>
      <c r="ACT27" s="35"/>
      <c r="ACU27" s="35"/>
      <c r="ACV27" s="35"/>
      <c r="ACW27" s="35"/>
      <c r="ACX27" s="35"/>
      <c r="ACY27" s="35"/>
      <c r="ACZ27" s="35"/>
      <c r="ADA27" s="35"/>
      <c r="ADB27" s="35"/>
      <c r="ADC27" s="35"/>
      <c r="ADD27" s="35"/>
      <c r="ADE27" s="35"/>
      <c r="ADF27" s="35"/>
      <c r="ADG27" s="35"/>
      <c r="ADH27" s="35"/>
      <c r="ADI27" s="35"/>
      <c r="ADJ27" s="35"/>
      <c r="ADK27" s="35"/>
      <c r="ADL27" s="35"/>
      <c r="ADM27" s="35"/>
      <c r="ADN27" s="35"/>
      <c r="ADO27" s="35"/>
      <c r="ADP27" s="35"/>
      <c r="ADQ27" s="35"/>
      <c r="ADR27" s="35"/>
      <c r="ADS27" s="35"/>
      <c r="ADT27" s="35"/>
      <c r="ADU27" s="35"/>
      <c r="ADV27" s="35"/>
      <c r="ADW27" s="35"/>
      <c r="ADX27" s="35"/>
      <c r="ADY27" s="35"/>
      <c r="ADZ27" s="35"/>
      <c r="AEA27" s="35"/>
      <c r="AEB27" s="35"/>
      <c r="AEC27" s="35"/>
      <c r="AED27" s="35"/>
      <c r="AEE27" s="35"/>
      <c r="AEF27" s="35"/>
      <c r="AEG27" s="35"/>
      <c r="AEH27" s="35"/>
      <c r="AEI27" s="35"/>
      <c r="AEJ27" s="35"/>
      <c r="AEK27" s="35"/>
      <c r="AEL27" s="35"/>
      <c r="AEM27" s="35"/>
      <c r="AEN27" s="35"/>
      <c r="AEO27" s="35"/>
      <c r="AEP27" s="35"/>
      <c r="AEQ27" s="35"/>
      <c r="AER27" s="35"/>
      <c r="AES27" s="35"/>
      <c r="AET27" s="35"/>
      <c r="AEU27" s="35"/>
      <c r="AEV27" s="35"/>
      <c r="AEW27" s="35"/>
      <c r="AEX27" s="35"/>
      <c r="AEY27" s="35"/>
      <c r="AEZ27" s="35"/>
      <c r="AFA27" s="35"/>
      <c r="AFB27" s="35"/>
      <c r="AFC27" s="35"/>
      <c r="AFD27" s="35"/>
      <c r="AFE27" s="35"/>
      <c r="AFF27" s="35"/>
      <c r="AFG27" s="35"/>
      <c r="AFH27" s="35"/>
      <c r="AFI27" s="35"/>
      <c r="AFJ27" s="35"/>
      <c r="AFK27" s="35"/>
      <c r="AFL27" s="35"/>
      <c r="AFM27" s="35"/>
      <c r="AFN27" s="35"/>
      <c r="AFO27" s="35"/>
      <c r="AFP27" s="35"/>
      <c r="AFQ27" s="35"/>
      <c r="AFR27" s="35"/>
      <c r="AFS27" s="35"/>
      <c r="AFT27" s="35"/>
      <c r="AFU27" s="35"/>
      <c r="AFV27" s="35"/>
      <c r="AFW27" s="35"/>
      <c r="AFX27" s="35"/>
      <c r="AFY27" s="35"/>
      <c r="AFZ27" s="35"/>
      <c r="AGA27" s="35"/>
      <c r="AGB27" s="35"/>
      <c r="AGC27" s="35"/>
      <c r="AGD27" s="35"/>
      <c r="AGE27" s="35"/>
      <c r="AGF27" s="35"/>
      <c r="AGG27" s="35"/>
      <c r="AGH27" s="35"/>
      <c r="AGI27" s="35"/>
      <c r="AGJ27" s="35"/>
      <c r="AGK27" s="35"/>
      <c r="AGL27" s="35"/>
      <c r="AGM27" s="35"/>
      <c r="AGN27" s="35"/>
      <c r="AGO27" s="35"/>
      <c r="AGP27" s="35"/>
      <c r="AGQ27" s="35"/>
      <c r="AGR27" s="35"/>
      <c r="AGS27" s="35"/>
      <c r="AGT27" s="35"/>
      <c r="AGU27" s="35"/>
      <c r="AGV27" s="35"/>
      <c r="AGW27" s="35"/>
      <c r="AGX27" s="35"/>
      <c r="AGY27" s="35"/>
      <c r="AGZ27" s="35"/>
      <c r="AHA27" s="35"/>
      <c r="AHB27" s="35"/>
      <c r="AHC27" s="35"/>
      <c r="AHD27" s="35"/>
      <c r="AHE27" s="35"/>
      <c r="AHF27" s="35"/>
      <c r="AHG27" s="35"/>
      <c r="AHH27" s="35"/>
      <c r="AHI27" s="35"/>
      <c r="AHJ27" s="35"/>
      <c r="AHK27" s="35"/>
      <c r="AHL27" s="35"/>
      <c r="AHM27" s="35"/>
      <c r="AHN27" s="35"/>
      <c r="AHO27" s="35"/>
      <c r="AHP27" s="35"/>
      <c r="AHQ27" s="35"/>
      <c r="AHR27" s="35"/>
      <c r="AHS27" s="35"/>
      <c r="AHT27" s="35"/>
      <c r="AHU27" s="35"/>
      <c r="AHV27" s="35"/>
      <c r="AHW27" s="35"/>
      <c r="AHX27" s="35"/>
      <c r="AHY27" s="35"/>
      <c r="AHZ27" s="35"/>
      <c r="AIA27" s="35"/>
      <c r="AIB27" s="35"/>
      <c r="AIC27" s="35"/>
      <c r="AID27" s="35"/>
      <c r="AIE27" s="35"/>
      <c r="AIF27" s="35"/>
      <c r="AIG27" s="35"/>
      <c r="AIH27" s="35"/>
      <c r="AII27" s="35"/>
      <c r="AIJ27" s="35"/>
      <c r="AIK27" s="35"/>
      <c r="AIL27" s="35"/>
      <c r="AIM27" s="35"/>
      <c r="AIN27" s="35"/>
      <c r="AIO27" s="35"/>
      <c r="AIP27" s="35"/>
      <c r="AIQ27" s="35"/>
      <c r="AIR27" s="35"/>
      <c r="AIS27" s="35"/>
      <c r="AIT27" s="35"/>
      <c r="AIU27" s="35"/>
      <c r="AIV27" s="35"/>
      <c r="AIW27" s="35"/>
      <c r="AIX27" s="35"/>
      <c r="AIY27" s="35"/>
      <c r="AIZ27" s="35"/>
      <c r="AJA27" s="35"/>
      <c r="AJB27" s="35"/>
      <c r="AJC27" s="35"/>
      <c r="AJD27" s="35"/>
      <c r="AJE27" s="35"/>
      <c r="AJF27" s="35"/>
      <c r="AJG27" s="35"/>
      <c r="AJH27" s="35"/>
      <c r="AJI27" s="35"/>
      <c r="AJJ27" s="35"/>
      <c r="AJK27" s="35"/>
      <c r="AJL27" s="35"/>
      <c r="AJM27" s="35"/>
      <c r="AJN27" s="35"/>
      <c r="AJO27" s="35"/>
      <c r="AJP27" s="35"/>
      <c r="AJQ27" s="35"/>
      <c r="AJR27" s="35"/>
      <c r="AJS27" s="35"/>
      <c r="AJT27" s="35"/>
      <c r="AJU27" s="35"/>
      <c r="AJV27" s="35"/>
      <c r="AJW27" s="35"/>
      <c r="AJX27" s="35"/>
      <c r="AJY27" s="35"/>
      <c r="AJZ27" s="35"/>
      <c r="AKA27" s="35"/>
      <c r="AKB27" s="35"/>
      <c r="AKC27" s="35"/>
      <c r="AKD27" s="35"/>
      <c r="AKE27" s="35"/>
      <c r="AKF27" s="35"/>
      <c r="AKG27" s="35"/>
      <c r="AKH27" s="35"/>
      <c r="AKI27" s="35"/>
      <c r="AKJ27" s="35"/>
      <c r="AKK27" s="35"/>
      <c r="AKL27" s="35"/>
      <c r="AKM27" s="35"/>
      <c r="AKN27" s="35"/>
      <c r="AKO27" s="35"/>
      <c r="AKP27" s="35"/>
      <c r="AKQ27" s="35"/>
      <c r="AKR27" s="35"/>
      <c r="AKS27" s="35"/>
      <c r="AKT27" s="35"/>
      <c r="AKU27" s="35"/>
      <c r="AKV27" s="35"/>
      <c r="AKW27" s="35"/>
      <c r="AKX27" s="35"/>
      <c r="AKY27" s="35"/>
      <c r="AKZ27" s="35"/>
      <c r="ALA27" s="35"/>
      <c r="ALB27" s="35"/>
      <c r="ALC27" s="35"/>
      <c r="ALD27" s="35"/>
      <c r="ALE27" s="35"/>
      <c r="ALF27" s="35"/>
      <c r="ALG27" s="35"/>
      <c r="ALH27" s="35"/>
      <c r="ALI27" s="35"/>
      <c r="ALJ27" s="35"/>
      <c r="ALK27" s="35"/>
      <c r="ALL27" s="35"/>
      <c r="ALM27" s="35"/>
      <c r="ALN27" s="35"/>
      <c r="ALO27" s="35"/>
      <c r="ALP27" s="35"/>
      <c r="ALQ27" s="35"/>
      <c r="ALR27" s="35"/>
      <c r="ALS27" s="35"/>
      <c r="ALT27" s="35"/>
      <c r="ALU27" s="35"/>
      <c r="ALV27" s="35"/>
      <c r="ALW27" s="35"/>
      <c r="ALX27" s="35"/>
      <c r="ALY27" s="35"/>
      <c r="ALZ27" s="35"/>
      <c r="AMA27" s="35"/>
      <c r="AMB27" s="35"/>
      <c r="AMC27" s="35"/>
      <c r="AMD27" s="35"/>
      <c r="AME27" s="35"/>
      <c r="AMF27" s="35"/>
      <c r="AMG27" s="35"/>
      <c r="AMH27" s="35"/>
      <c r="AMI27" s="35"/>
      <c r="AMJ27" s="35"/>
      <c r="AMK27" s="35"/>
      <c r="AML27" s="35"/>
      <c r="AMM27" s="35"/>
      <c r="AMN27" s="35"/>
      <c r="AMO27" s="35"/>
      <c r="AMP27" s="35"/>
      <c r="AMQ27" s="35"/>
      <c r="AMR27" s="35"/>
      <c r="AMS27" s="35"/>
      <c r="AMT27" s="35"/>
      <c r="AMU27" s="35"/>
      <c r="AMV27" s="35"/>
      <c r="AMW27" s="35"/>
      <c r="AMX27" s="35"/>
      <c r="AMY27" s="35"/>
      <c r="AMZ27" s="35"/>
      <c r="ANA27" s="35"/>
      <c r="ANB27" s="35"/>
      <c r="ANC27" s="35"/>
      <c r="AND27" s="35"/>
      <c r="ANE27" s="35"/>
      <c r="ANF27" s="35"/>
      <c r="ANG27" s="35"/>
      <c r="ANH27" s="35"/>
      <c r="ANI27" s="35"/>
      <c r="ANJ27" s="35"/>
      <c r="ANK27" s="35"/>
      <c r="ANL27" s="35"/>
      <c r="ANM27" s="35"/>
      <c r="ANN27" s="35"/>
      <c r="ANO27" s="35"/>
      <c r="ANP27" s="35"/>
      <c r="ANQ27" s="35"/>
      <c r="ANR27" s="35"/>
      <c r="ANS27" s="35"/>
      <c r="ANT27" s="35"/>
      <c r="ANU27" s="35"/>
      <c r="ANV27" s="35"/>
      <c r="ANW27" s="35"/>
      <c r="ANX27" s="35"/>
      <c r="ANY27" s="35"/>
      <c r="ANZ27" s="35"/>
      <c r="AOA27" s="35"/>
      <c r="AOB27" s="35"/>
      <c r="AOC27" s="35"/>
    </row>
    <row r="28" spans="1:1069" s="21" customFormat="1" ht="150" customHeight="1" x14ac:dyDescent="0.35">
      <c r="A28" s="126">
        <v>36</v>
      </c>
      <c r="B28" s="144" t="s">
        <v>188</v>
      </c>
      <c r="C28" s="150" t="e">
        <f>New[[#This Row],[Total capital £ ask (£)]]/#REF!</f>
        <v>#REF!</v>
      </c>
      <c r="D28" s="86" t="s">
        <v>710</v>
      </c>
      <c r="E28" s="87" t="s">
        <v>184</v>
      </c>
      <c r="F28" s="87" t="s">
        <v>711</v>
      </c>
      <c r="G28" s="87" t="s">
        <v>137</v>
      </c>
      <c r="H28" s="87" t="s">
        <v>167</v>
      </c>
      <c r="I28" s="87" t="s">
        <v>179</v>
      </c>
      <c r="J28" s="157" t="s">
        <v>1445</v>
      </c>
      <c r="K28" s="186">
        <v>5000000</v>
      </c>
      <c r="L28" s="87" t="s">
        <v>180</v>
      </c>
      <c r="M28" s="87"/>
      <c r="N28" s="87" t="s">
        <v>699</v>
      </c>
      <c r="O28" s="87" t="s">
        <v>99</v>
      </c>
      <c r="P28" s="87" t="s">
        <v>137</v>
      </c>
      <c r="Q28" s="128">
        <v>1000000</v>
      </c>
      <c r="R28" s="128">
        <v>4000000</v>
      </c>
      <c r="S28" s="128">
        <v>500000</v>
      </c>
      <c r="T28" s="128">
        <v>0</v>
      </c>
      <c r="U28" s="128">
        <v>0</v>
      </c>
      <c r="V28" s="128">
        <v>0</v>
      </c>
      <c r="W28" s="128">
        <v>0</v>
      </c>
      <c r="X28" s="128">
        <v>0</v>
      </c>
      <c r="Y28" s="128" t="s">
        <v>693</v>
      </c>
      <c r="Z28" s="128"/>
      <c r="AA28" s="128">
        <f t="shared" si="0"/>
        <v>5500000</v>
      </c>
      <c r="AB28" s="87" t="s">
        <v>99</v>
      </c>
      <c r="AC28" s="87" t="s">
        <v>99</v>
      </c>
      <c r="AD28" s="87" t="s">
        <v>99</v>
      </c>
      <c r="AE28" s="87" t="s">
        <v>99</v>
      </c>
      <c r="AF28" s="87" t="s">
        <v>137</v>
      </c>
      <c r="AG28" s="87" t="s">
        <v>137</v>
      </c>
      <c r="AH28" s="87" t="s">
        <v>137</v>
      </c>
      <c r="AI28" s="124" t="s">
        <v>678</v>
      </c>
      <c r="AJ28" s="87">
        <v>500</v>
      </c>
      <c r="AK28" s="87">
        <v>0</v>
      </c>
      <c r="AL28" s="87">
        <v>0</v>
      </c>
      <c r="AM28" s="87">
        <v>2000</v>
      </c>
      <c r="AN28" s="87">
        <v>0</v>
      </c>
      <c r="AO28" s="87">
        <v>0</v>
      </c>
      <c r="AP28" s="87">
        <v>0</v>
      </c>
      <c r="AQ28" s="87">
        <v>0</v>
      </c>
      <c r="AR28" s="87" t="s">
        <v>700</v>
      </c>
      <c r="AS28" s="87">
        <f>K28*1.05</f>
        <v>5250000</v>
      </c>
      <c r="AT28" s="87">
        <f>AS28</f>
        <v>5250000</v>
      </c>
      <c r="AU28" s="87" t="s">
        <v>172</v>
      </c>
      <c r="AV28" s="87" t="s">
        <v>712</v>
      </c>
      <c r="AW28" s="114" t="s">
        <v>702</v>
      </c>
      <c r="AX28" s="69" t="s">
        <v>151</v>
      </c>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c r="JC28" s="35"/>
      <c r="JD28" s="35"/>
      <c r="JE28" s="35"/>
      <c r="JF28" s="35"/>
      <c r="JG28" s="35"/>
      <c r="JH28" s="35"/>
      <c r="JI28" s="35"/>
      <c r="JJ28" s="35"/>
      <c r="JK28" s="35"/>
      <c r="JL28" s="35"/>
      <c r="JM28" s="35"/>
      <c r="JN28" s="35"/>
      <c r="JO28" s="35"/>
      <c r="JP28" s="35"/>
      <c r="JQ28" s="35"/>
      <c r="JR28" s="35"/>
      <c r="JS28" s="35"/>
      <c r="JT28" s="35"/>
      <c r="JU28" s="35"/>
      <c r="JV28" s="35"/>
      <c r="JW28" s="35"/>
      <c r="JX28" s="35"/>
      <c r="JY28" s="35"/>
      <c r="JZ28" s="35"/>
      <c r="KA28" s="35"/>
      <c r="KB28" s="35"/>
      <c r="KC28" s="35"/>
      <c r="KD28" s="35"/>
      <c r="KE28" s="35"/>
      <c r="KF28" s="35"/>
      <c r="KG28" s="35"/>
      <c r="KH28" s="35"/>
      <c r="KI28" s="35"/>
      <c r="KJ28" s="35"/>
      <c r="KK28" s="35"/>
      <c r="KL28" s="35"/>
      <c r="KM28" s="35"/>
      <c r="KN28" s="35"/>
      <c r="KO28" s="35"/>
      <c r="KP28" s="35"/>
      <c r="KQ28" s="35"/>
      <c r="KR28" s="35"/>
      <c r="KS28" s="35"/>
      <c r="KT28" s="35"/>
      <c r="KU28" s="35"/>
      <c r="KV28" s="35"/>
      <c r="KW28" s="35"/>
      <c r="KX28" s="35"/>
      <c r="KY28" s="35"/>
      <c r="KZ28" s="35"/>
      <c r="LA28" s="35"/>
      <c r="LB28" s="35"/>
      <c r="LC28" s="35"/>
      <c r="LD28" s="35"/>
      <c r="LE28" s="35"/>
      <c r="LF28" s="35"/>
      <c r="LG28" s="35"/>
      <c r="LH28" s="35"/>
      <c r="LI28" s="35"/>
      <c r="LJ28" s="35"/>
      <c r="LK28" s="35"/>
      <c r="LL28" s="35"/>
      <c r="LM28" s="35"/>
      <c r="LN28" s="35"/>
      <c r="LO28" s="35"/>
      <c r="LP28" s="35"/>
      <c r="LQ28" s="35"/>
      <c r="LR28" s="35"/>
      <c r="LS28" s="35"/>
      <c r="LT28" s="35"/>
      <c r="LU28" s="35"/>
      <c r="LV28" s="35"/>
      <c r="LW28" s="35"/>
      <c r="LX28" s="35"/>
      <c r="LY28" s="35"/>
      <c r="LZ28" s="35"/>
      <c r="MA28" s="35"/>
      <c r="MB28" s="35"/>
      <c r="MC28" s="35"/>
      <c r="MD28" s="35"/>
      <c r="ME28" s="35"/>
      <c r="MF28" s="35"/>
      <c r="MG28" s="35"/>
      <c r="MH28" s="35"/>
      <c r="MI28" s="35"/>
      <c r="MJ28" s="35"/>
      <c r="MK28" s="35"/>
      <c r="ML28" s="35"/>
      <c r="MM28" s="35"/>
      <c r="MN28" s="35"/>
      <c r="MO28" s="35"/>
      <c r="MP28" s="35"/>
      <c r="MQ28" s="35"/>
      <c r="MR28" s="35"/>
      <c r="MS28" s="35"/>
      <c r="MT28" s="35"/>
      <c r="MU28" s="35"/>
      <c r="MV28" s="35"/>
      <c r="MW28" s="35"/>
      <c r="MX28" s="35"/>
      <c r="MY28" s="35"/>
      <c r="MZ28" s="35"/>
      <c r="NA28" s="35"/>
      <c r="NB28" s="35"/>
      <c r="NC28" s="35"/>
      <c r="ND28" s="35"/>
      <c r="NE28" s="35"/>
      <c r="NF28" s="35"/>
      <c r="NG28" s="35"/>
      <c r="NH28" s="35"/>
      <c r="NI28" s="35"/>
      <c r="NJ28" s="35"/>
      <c r="NK28" s="35"/>
      <c r="NL28" s="35"/>
      <c r="NM28" s="35"/>
      <c r="NN28" s="35"/>
      <c r="NO28" s="35"/>
      <c r="NP28" s="35"/>
      <c r="NQ28" s="35"/>
      <c r="NR28" s="35"/>
      <c r="NS28" s="35"/>
      <c r="NT28" s="35"/>
      <c r="NU28" s="35"/>
      <c r="NV28" s="35"/>
      <c r="NW28" s="35"/>
      <c r="NX28" s="35"/>
      <c r="NY28" s="35"/>
      <c r="NZ28" s="35"/>
      <c r="OA28" s="35"/>
      <c r="OB28" s="35"/>
      <c r="OC28" s="35"/>
      <c r="OD28" s="35"/>
      <c r="OE28" s="35"/>
      <c r="OF28" s="35"/>
      <c r="OG28" s="35"/>
      <c r="OH28" s="35"/>
      <c r="OI28" s="35"/>
      <c r="OJ28" s="35"/>
      <c r="OK28" s="35"/>
      <c r="OL28" s="35"/>
      <c r="OM28" s="35"/>
      <c r="ON28" s="35"/>
      <c r="OO28" s="35"/>
      <c r="OP28" s="35"/>
      <c r="OQ28" s="35"/>
      <c r="OR28" s="35"/>
      <c r="OS28" s="35"/>
      <c r="OT28" s="35"/>
      <c r="OU28" s="35"/>
      <c r="OV28" s="35"/>
      <c r="OW28" s="35"/>
      <c r="OX28" s="35"/>
      <c r="OY28" s="35"/>
      <c r="OZ28" s="35"/>
      <c r="PA28" s="35"/>
      <c r="PB28" s="35"/>
      <c r="PC28" s="35"/>
      <c r="PD28" s="35"/>
      <c r="PE28" s="35"/>
      <c r="PF28" s="35"/>
      <c r="PG28" s="35"/>
      <c r="PH28" s="35"/>
      <c r="PI28" s="35"/>
      <c r="PJ28" s="35"/>
      <c r="PK28" s="35"/>
      <c r="PL28" s="35"/>
      <c r="PM28" s="35"/>
      <c r="PN28" s="35"/>
      <c r="PO28" s="35"/>
      <c r="PP28" s="35"/>
      <c r="PQ28" s="35"/>
      <c r="PR28" s="35"/>
      <c r="PS28" s="35"/>
      <c r="PT28" s="35"/>
      <c r="PU28" s="35"/>
      <c r="PV28" s="35"/>
      <c r="PW28" s="35"/>
      <c r="PX28" s="35"/>
      <c r="PY28" s="35"/>
      <c r="PZ28" s="35"/>
      <c r="QA28" s="35"/>
      <c r="QB28" s="35"/>
      <c r="QC28" s="35"/>
      <c r="QD28" s="35"/>
      <c r="QE28" s="35"/>
      <c r="QF28" s="35"/>
      <c r="QG28" s="35"/>
      <c r="QH28" s="35"/>
      <c r="QI28" s="35"/>
      <c r="QJ28" s="35"/>
      <c r="QK28" s="35"/>
      <c r="QL28" s="35"/>
      <c r="QM28" s="35"/>
      <c r="QN28" s="35"/>
      <c r="QO28" s="35"/>
      <c r="QP28" s="35"/>
      <c r="QQ28" s="35"/>
      <c r="QR28" s="35"/>
      <c r="QS28" s="35"/>
      <c r="QT28" s="35"/>
      <c r="QU28" s="35"/>
      <c r="QV28" s="35"/>
      <c r="QW28" s="35"/>
      <c r="QX28" s="35"/>
      <c r="QY28" s="35"/>
      <c r="QZ28" s="35"/>
      <c r="RA28" s="35"/>
      <c r="RB28" s="35"/>
      <c r="RC28" s="35"/>
      <c r="RD28" s="35"/>
      <c r="RE28" s="35"/>
      <c r="RF28" s="35"/>
      <c r="RG28" s="35"/>
      <c r="RH28" s="35"/>
      <c r="RI28" s="35"/>
      <c r="RJ28" s="35"/>
      <c r="RK28" s="35"/>
      <c r="RL28" s="35"/>
      <c r="RM28" s="35"/>
      <c r="RN28" s="35"/>
      <c r="RO28" s="35"/>
      <c r="RP28" s="35"/>
      <c r="RQ28" s="35"/>
      <c r="RR28" s="35"/>
      <c r="RS28" s="35"/>
      <c r="RT28" s="35"/>
      <c r="RU28" s="35"/>
      <c r="RV28" s="35"/>
      <c r="RW28" s="35"/>
      <c r="RX28" s="35"/>
      <c r="RY28" s="35"/>
      <c r="RZ28" s="35"/>
      <c r="SA28" s="35"/>
      <c r="SB28" s="35"/>
      <c r="SC28" s="35"/>
      <c r="SD28" s="35"/>
      <c r="SE28" s="35"/>
      <c r="SF28" s="35"/>
      <c r="SG28" s="35"/>
      <c r="SH28" s="35"/>
      <c r="SI28" s="35"/>
      <c r="SJ28" s="35"/>
      <c r="SK28" s="35"/>
      <c r="SL28" s="35"/>
      <c r="SM28" s="35"/>
      <c r="SN28" s="35"/>
      <c r="SO28" s="35"/>
      <c r="SP28" s="35"/>
      <c r="SQ28" s="35"/>
      <c r="SR28" s="35"/>
      <c r="SS28" s="35"/>
      <c r="ST28" s="35"/>
      <c r="SU28" s="35"/>
      <c r="SV28" s="35"/>
      <c r="SW28" s="35"/>
      <c r="SX28" s="35"/>
      <c r="SY28" s="35"/>
      <c r="SZ28" s="35"/>
      <c r="TA28" s="35"/>
      <c r="TB28" s="35"/>
      <c r="TC28" s="35"/>
      <c r="TD28" s="35"/>
      <c r="TE28" s="35"/>
      <c r="TF28" s="35"/>
      <c r="TG28" s="35"/>
      <c r="TH28" s="35"/>
      <c r="TI28" s="35"/>
      <c r="TJ28" s="35"/>
      <c r="TK28" s="35"/>
      <c r="TL28" s="35"/>
      <c r="TM28" s="35"/>
      <c r="TN28" s="35"/>
      <c r="TO28" s="35"/>
      <c r="TP28" s="35"/>
      <c r="TQ28" s="35"/>
      <c r="TR28" s="35"/>
      <c r="TS28" s="35"/>
      <c r="TT28" s="35"/>
      <c r="TU28" s="35"/>
      <c r="TV28" s="35"/>
      <c r="TW28" s="35"/>
      <c r="TX28" s="35"/>
      <c r="TY28" s="35"/>
      <c r="TZ28" s="35"/>
      <c r="UA28" s="35"/>
      <c r="UB28" s="35"/>
      <c r="UC28" s="35"/>
      <c r="UD28" s="35"/>
      <c r="UE28" s="35"/>
      <c r="UF28" s="35"/>
      <c r="UG28" s="35"/>
      <c r="UH28" s="35"/>
      <c r="UI28" s="35"/>
      <c r="UJ28" s="35"/>
      <c r="UK28" s="35"/>
      <c r="UL28" s="35"/>
      <c r="UM28" s="35"/>
      <c r="UN28" s="35"/>
      <c r="UO28" s="35"/>
      <c r="UP28" s="35"/>
      <c r="UQ28" s="35"/>
      <c r="UR28" s="35"/>
      <c r="US28" s="35"/>
      <c r="UT28" s="35"/>
      <c r="UU28" s="35"/>
      <c r="UV28" s="35"/>
      <c r="UW28" s="35"/>
      <c r="UX28" s="35"/>
      <c r="UY28" s="35"/>
      <c r="UZ28" s="35"/>
      <c r="VA28" s="35"/>
      <c r="VB28" s="35"/>
      <c r="VC28" s="35"/>
      <c r="VD28" s="35"/>
      <c r="VE28" s="35"/>
      <c r="VF28" s="35"/>
      <c r="VG28" s="35"/>
      <c r="VH28" s="35"/>
      <c r="VI28" s="35"/>
      <c r="VJ28" s="35"/>
      <c r="VK28" s="35"/>
      <c r="VL28" s="35"/>
      <c r="VM28" s="35"/>
      <c r="VN28" s="35"/>
      <c r="VO28" s="35"/>
      <c r="VP28" s="35"/>
      <c r="VQ28" s="35"/>
      <c r="VR28" s="35"/>
      <c r="VS28" s="35"/>
      <c r="VT28" s="35"/>
      <c r="VU28" s="35"/>
      <c r="VV28" s="35"/>
      <c r="VW28" s="35"/>
      <c r="VX28" s="35"/>
      <c r="VY28" s="35"/>
      <c r="VZ28" s="35"/>
      <c r="WA28" s="35"/>
      <c r="WB28" s="35"/>
      <c r="WC28" s="35"/>
      <c r="WD28" s="35"/>
      <c r="WE28" s="35"/>
      <c r="WF28" s="35"/>
      <c r="WG28" s="35"/>
      <c r="WH28" s="35"/>
      <c r="WI28" s="35"/>
      <c r="WJ28" s="35"/>
      <c r="WK28" s="35"/>
      <c r="WL28" s="35"/>
      <c r="WM28" s="35"/>
      <c r="WN28" s="35"/>
      <c r="WO28" s="35"/>
      <c r="WP28" s="35"/>
      <c r="WQ28" s="35"/>
      <c r="WR28" s="35"/>
      <c r="WS28" s="35"/>
      <c r="WT28" s="35"/>
      <c r="WU28" s="35"/>
      <c r="WV28" s="35"/>
      <c r="WW28" s="35"/>
      <c r="WX28" s="35"/>
      <c r="WY28" s="35"/>
      <c r="WZ28" s="35"/>
      <c r="XA28" s="35"/>
      <c r="XB28" s="35"/>
      <c r="XC28" s="35"/>
      <c r="XD28" s="35"/>
      <c r="XE28" s="35"/>
      <c r="XF28" s="35"/>
      <c r="XG28" s="35"/>
      <c r="XH28" s="35"/>
      <c r="XI28" s="35"/>
      <c r="XJ28" s="35"/>
      <c r="XK28" s="35"/>
      <c r="XL28" s="35"/>
      <c r="XM28" s="35"/>
      <c r="XN28" s="35"/>
      <c r="XO28" s="35"/>
      <c r="XP28" s="35"/>
      <c r="XQ28" s="35"/>
      <c r="XR28" s="35"/>
      <c r="XS28" s="35"/>
      <c r="XT28" s="35"/>
      <c r="XU28" s="35"/>
      <c r="XV28" s="35"/>
      <c r="XW28" s="35"/>
      <c r="XX28" s="35"/>
      <c r="XY28" s="35"/>
      <c r="XZ28" s="35"/>
      <c r="YA28" s="35"/>
      <c r="YB28" s="35"/>
      <c r="YC28" s="35"/>
      <c r="YD28" s="35"/>
      <c r="YE28" s="35"/>
      <c r="YF28" s="35"/>
      <c r="YG28" s="35"/>
      <c r="YH28" s="35"/>
      <c r="YI28" s="35"/>
      <c r="YJ28" s="35"/>
      <c r="YK28" s="35"/>
      <c r="YL28" s="35"/>
      <c r="YM28" s="35"/>
      <c r="YN28" s="35"/>
      <c r="YO28" s="35"/>
      <c r="YP28" s="35"/>
      <c r="YQ28" s="35"/>
      <c r="YR28" s="35"/>
      <c r="YS28" s="35"/>
      <c r="YT28" s="35"/>
      <c r="YU28" s="35"/>
      <c r="YV28" s="35"/>
      <c r="YW28" s="35"/>
      <c r="YX28" s="35"/>
      <c r="YY28" s="35"/>
      <c r="YZ28" s="35"/>
      <c r="ZA28" s="35"/>
      <c r="ZB28" s="35"/>
      <c r="ZC28" s="35"/>
      <c r="ZD28" s="35"/>
      <c r="ZE28" s="35"/>
      <c r="ZF28" s="35"/>
      <c r="ZG28" s="35"/>
      <c r="ZH28" s="35"/>
      <c r="ZI28" s="35"/>
      <c r="ZJ28" s="35"/>
      <c r="ZK28" s="35"/>
      <c r="ZL28" s="35"/>
      <c r="ZM28" s="35"/>
      <c r="ZN28" s="35"/>
      <c r="ZO28" s="35"/>
      <c r="ZP28" s="35"/>
      <c r="ZQ28" s="35"/>
      <c r="ZR28" s="35"/>
      <c r="ZS28" s="35"/>
      <c r="ZT28" s="35"/>
      <c r="ZU28" s="35"/>
      <c r="ZV28" s="35"/>
      <c r="ZW28" s="35"/>
      <c r="ZX28" s="35"/>
      <c r="ZY28" s="35"/>
      <c r="ZZ28" s="35"/>
      <c r="AAA28" s="35"/>
      <c r="AAB28" s="35"/>
      <c r="AAC28" s="35"/>
      <c r="AAD28" s="35"/>
      <c r="AAE28" s="35"/>
      <c r="AAF28" s="35"/>
      <c r="AAG28" s="35"/>
      <c r="AAH28" s="35"/>
      <c r="AAI28" s="35"/>
      <c r="AAJ28" s="35"/>
      <c r="AAK28" s="35"/>
      <c r="AAL28" s="35"/>
      <c r="AAM28" s="35"/>
      <c r="AAN28" s="35"/>
      <c r="AAO28" s="35"/>
      <c r="AAP28" s="35"/>
      <c r="AAQ28" s="35"/>
      <c r="AAR28" s="35"/>
      <c r="AAS28" s="35"/>
      <c r="AAT28" s="35"/>
      <c r="AAU28" s="35"/>
      <c r="AAV28" s="35"/>
      <c r="AAW28" s="35"/>
      <c r="AAX28" s="35"/>
      <c r="AAY28" s="35"/>
      <c r="AAZ28" s="35"/>
      <c r="ABA28" s="35"/>
      <c r="ABB28" s="35"/>
      <c r="ABC28" s="35"/>
      <c r="ABD28" s="35"/>
      <c r="ABE28" s="35"/>
      <c r="ABF28" s="35"/>
      <c r="ABG28" s="35"/>
      <c r="ABH28" s="35"/>
      <c r="ABI28" s="35"/>
      <c r="ABJ28" s="35"/>
      <c r="ABK28" s="35"/>
      <c r="ABL28" s="35"/>
      <c r="ABM28" s="35"/>
      <c r="ABN28" s="35"/>
      <c r="ABO28" s="35"/>
      <c r="ABP28" s="35"/>
      <c r="ABQ28" s="35"/>
      <c r="ABR28" s="35"/>
      <c r="ABS28" s="35"/>
      <c r="ABT28" s="35"/>
      <c r="ABU28" s="35"/>
      <c r="ABV28" s="35"/>
      <c r="ABW28" s="35"/>
      <c r="ABX28" s="35"/>
      <c r="ABY28" s="35"/>
      <c r="ABZ28" s="35"/>
      <c r="ACA28" s="35"/>
      <c r="ACB28" s="35"/>
      <c r="ACC28" s="35"/>
      <c r="ACD28" s="35"/>
      <c r="ACE28" s="35"/>
      <c r="ACF28" s="35"/>
      <c r="ACG28" s="35"/>
      <c r="ACH28" s="35"/>
      <c r="ACI28" s="35"/>
      <c r="ACJ28" s="35"/>
      <c r="ACK28" s="35"/>
      <c r="ACL28" s="35"/>
      <c r="ACM28" s="35"/>
      <c r="ACN28" s="35"/>
      <c r="ACO28" s="35"/>
      <c r="ACP28" s="35"/>
      <c r="ACQ28" s="35"/>
      <c r="ACR28" s="35"/>
      <c r="ACS28" s="35"/>
      <c r="ACT28" s="35"/>
      <c r="ACU28" s="35"/>
      <c r="ACV28" s="35"/>
      <c r="ACW28" s="35"/>
      <c r="ACX28" s="35"/>
      <c r="ACY28" s="35"/>
      <c r="ACZ28" s="35"/>
      <c r="ADA28" s="35"/>
      <c r="ADB28" s="35"/>
      <c r="ADC28" s="35"/>
      <c r="ADD28" s="35"/>
      <c r="ADE28" s="35"/>
      <c r="ADF28" s="35"/>
      <c r="ADG28" s="35"/>
      <c r="ADH28" s="35"/>
      <c r="ADI28" s="35"/>
      <c r="ADJ28" s="35"/>
      <c r="ADK28" s="35"/>
      <c r="ADL28" s="35"/>
      <c r="ADM28" s="35"/>
      <c r="ADN28" s="35"/>
      <c r="ADO28" s="35"/>
      <c r="ADP28" s="35"/>
      <c r="ADQ28" s="35"/>
      <c r="ADR28" s="35"/>
      <c r="ADS28" s="35"/>
      <c r="ADT28" s="35"/>
      <c r="ADU28" s="35"/>
      <c r="ADV28" s="35"/>
      <c r="ADW28" s="35"/>
      <c r="ADX28" s="35"/>
      <c r="ADY28" s="35"/>
      <c r="ADZ28" s="35"/>
      <c r="AEA28" s="35"/>
      <c r="AEB28" s="35"/>
      <c r="AEC28" s="35"/>
      <c r="AED28" s="35"/>
      <c r="AEE28" s="35"/>
      <c r="AEF28" s="35"/>
      <c r="AEG28" s="35"/>
      <c r="AEH28" s="35"/>
      <c r="AEI28" s="35"/>
      <c r="AEJ28" s="35"/>
      <c r="AEK28" s="35"/>
      <c r="AEL28" s="35"/>
      <c r="AEM28" s="35"/>
      <c r="AEN28" s="35"/>
      <c r="AEO28" s="35"/>
      <c r="AEP28" s="35"/>
      <c r="AEQ28" s="35"/>
      <c r="AER28" s="35"/>
      <c r="AES28" s="35"/>
      <c r="AET28" s="35"/>
      <c r="AEU28" s="35"/>
      <c r="AEV28" s="35"/>
      <c r="AEW28" s="35"/>
      <c r="AEX28" s="35"/>
      <c r="AEY28" s="35"/>
      <c r="AEZ28" s="35"/>
      <c r="AFA28" s="35"/>
      <c r="AFB28" s="35"/>
      <c r="AFC28" s="35"/>
      <c r="AFD28" s="35"/>
      <c r="AFE28" s="35"/>
      <c r="AFF28" s="35"/>
      <c r="AFG28" s="35"/>
      <c r="AFH28" s="35"/>
      <c r="AFI28" s="35"/>
      <c r="AFJ28" s="35"/>
      <c r="AFK28" s="35"/>
      <c r="AFL28" s="35"/>
      <c r="AFM28" s="35"/>
      <c r="AFN28" s="35"/>
      <c r="AFO28" s="35"/>
      <c r="AFP28" s="35"/>
      <c r="AFQ28" s="35"/>
      <c r="AFR28" s="35"/>
      <c r="AFS28" s="35"/>
      <c r="AFT28" s="35"/>
      <c r="AFU28" s="35"/>
      <c r="AFV28" s="35"/>
      <c r="AFW28" s="35"/>
      <c r="AFX28" s="35"/>
      <c r="AFY28" s="35"/>
      <c r="AFZ28" s="35"/>
      <c r="AGA28" s="35"/>
      <c r="AGB28" s="35"/>
      <c r="AGC28" s="35"/>
      <c r="AGD28" s="35"/>
      <c r="AGE28" s="35"/>
      <c r="AGF28" s="35"/>
      <c r="AGG28" s="35"/>
      <c r="AGH28" s="35"/>
      <c r="AGI28" s="35"/>
      <c r="AGJ28" s="35"/>
      <c r="AGK28" s="35"/>
      <c r="AGL28" s="35"/>
      <c r="AGM28" s="35"/>
      <c r="AGN28" s="35"/>
      <c r="AGO28" s="35"/>
      <c r="AGP28" s="35"/>
      <c r="AGQ28" s="35"/>
      <c r="AGR28" s="35"/>
      <c r="AGS28" s="35"/>
      <c r="AGT28" s="35"/>
      <c r="AGU28" s="35"/>
      <c r="AGV28" s="35"/>
      <c r="AGW28" s="35"/>
      <c r="AGX28" s="35"/>
      <c r="AGY28" s="35"/>
      <c r="AGZ28" s="35"/>
      <c r="AHA28" s="35"/>
      <c r="AHB28" s="35"/>
      <c r="AHC28" s="35"/>
      <c r="AHD28" s="35"/>
      <c r="AHE28" s="35"/>
      <c r="AHF28" s="35"/>
      <c r="AHG28" s="35"/>
      <c r="AHH28" s="35"/>
      <c r="AHI28" s="35"/>
      <c r="AHJ28" s="35"/>
      <c r="AHK28" s="35"/>
      <c r="AHL28" s="35"/>
      <c r="AHM28" s="35"/>
      <c r="AHN28" s="35"/>
      <c r="AHO28" s="35"/>
      <c r="AHP28" s="35"/>
      <c r="AHQ28" s="35"/>
      <c r="AHR28" s="35"/>
      <c r="AHS28" s="35"/>
      <c r="AHT28" s="35"/>
      <c r="AHU28" s="35"/>
      <c r="AHV28" s="35"/>
      <c r="AHW28" s="35"/>
      <c r="AHX28" s="35"/>
      <c r="AHY28" s="35"/>
      <c r="AHZ28" s="35"/>
      <c r="AIA28" s="35"/>
      <c r="AIB28" s="35"/>
      <c r="AIC28" s="35"/>
      <c r="AID28" s="35"/>
      <c r="AIE28" s="35"/>
      <c r="AIF28" s="35"/>
      <c r="AIG28" s="35"/>
      <c r="AIH28" s="35"/>
      <c r="AII28" s="35"/>
      <c r="AIJ28" s="35"/>
      <c r="AIK28" s="35"/>
      <c r="AIL28" s="35"/>
      <c r="AIM28" s="35"/>
      <c r="AIN28" s="35"/>
      <c r="AIO28" s="35"/>
      <c r="AIP28" s="35"/>
      <c r="AIQ28" s="35"/>
      <c r="AIR28" s="35"/>
      <c r="AIS28" s="35"/>
      <c r="AIT28" s="35"/>
      <c r="AIU28" s="35"/>
      <c r="AIV28" s="35"/>
      <c r="AIW28" s="35"/>
      <c r="AIX28" s="35"/>
      <c r="AIY28" s="35"/>
      <c r="AIZ28" s="35"/>
      <c r="AJA28" s="35"/>
      <c r="AJB28" s="35"/>
      <c r="AJC28" s="35"/>
      <c r="AJD28" s="35"/>
      <c r="AJE28" s="35"/>
      <c r="AJF28" s="35"/>
      <c r="AJG28" s="35"/>
      <c r="AJH28" s="35"/>
      <c r="AJI28" s="35"/>
      <c r="AJJ28" s="35"/>
      <c r="AJK28" s="35"/>
      <c r="AJL28" s="35"/>
      <c r="AJM28" s="35"/>
      <c r="AJN28" s="35"/>
      <c r="AJO28" s="35"/>
      <c r="AJP28" s="35"/>
      <c r="AJQ28" s="35"/>
      <c r="AJR28" s="35"/>
      <c r="AJS28" s="35"/>
      <c r="AJT28" s="35"/>
      <c r="AJU28" s="35"/>
      <c r="AJV28" s="35"/>
      <c r="AJW28" s="35"/>
      <c r="AJX28" s="35"/>
      <c r="AJY28" s="35"/>
      <c r="AJZ28" s="35"/>
      <c r="AKA28" s="35"/>
      <c r="AKB28" s="35"/>
      <c r="AKC28" s="35"/>
      <c r="AKD28" s="35"/>
      <c r="AKE28" s="35"/>
      <c r="AKF28" s="35"/>
      <c r="AKG28" s="35"/>
      <c r="AKH28" s="35"/>
      <c r="AKI28" s="35"/>
      <c r="AKJ28" s="35"/>
      <c r="AKK28" s="35"/>
      <c r="AKL28" s="35"/>
      <c r="AKM28" s="35"/>
      <c r="AKN28" s="35"/>
      <c r="AKO28" s="35"/>
      <c r="AKP28" s="35"/>
      <c r="AKQ28" s="35"/>
      <c r="AKR28" s="35"/>
      <c r="AKS28" s="35"/>
      <c r="AKT28" s="35"/>
      <c r="AKU28" s="35"/>
      <c r="AKV28" s="35"/>
      <c r="AKW28" s="35"/>
      <c r="AKX28" s="35"/>
      <c r="AKY28" s="35"/>
      <c r="AKZ28" s="35"/>
      <c r="ALA28" s="35"/>
      <c r="ALB28" s="35"/>
      <c r="ALC28" s="35"/>
      <c r="ALD28" s="35"/>
      <c r="ALE28" s="35"/>
      <c r="ALF28" s="35"/>
      <c r="ALG28" s="35"/>
      <c r="ALH28" s="35"/>
      <c r="ALI28" s="35"/>
      <c r="ALJ28" s="35"/>
      <c r="ALK28" s="35"/>
      <c r="ALL28" s="35"/>
      <c r="ALM28" s="35"/>
      <c r="ALN28" s="35"/>
      <c r="ALO28" s="35"/>
      <c r="ALP28" s="35"/>
      <c r="ALQ28" s="35"/>
      <c r="ALR28" s="35"/>
      <c r="ALS28" s="35"/>
      <c r="ALT28" s="35"/>
      <c r="ALU28" s="35"/>
      <c r="ALV28" s="35"/>
      <c r="ALW28" s="35"/>
      <c r="ALX28" s="35"/>
      <c r="ALY28" s="35"/>
      <c r="ALZ28" s="35"/>
      <c r="AMA28" s="35"/>
      <c r="AMB28" s="35"/>
      <c r="AMC28" s="35"/>
      <c r="AMD28" s="35"/>
      <c r="AME28" s="35"/>
      <c r="AMF28" s="35"/>
      <c r="AMG28" s="35"/>
      <c r="AMH28" s="35"/>
      <c r="AMI28" s="35"/>
      <c r="AMJ28" s="35"/>
      <c r="AMK28" s="35"/>
      <c r="AML28" s="35"/>
      <c r="AMM28" s="35"/>
      <c r="AMN28" s="35"/>
      <c r="AMO28" s="35"/>
      <c r="AMP28" s="35"/>
      <c r="AMQ28" s="35"/>
      <c r="AMR28" s="35"/>
      <c r="AMS28" s="35"/>
      <c r="AMT28" s="35"/>
      <c r="AMU28" s="35"/>
      <c r="AMV28" s="35"/>
      <c r="AMW28" s="35"/>
      <c r="AMX28" s="35"/>
      <c r="AMY28" s="35"/>
      <c r="AMZ28" s="35"/>
      <c r="ANA28" s="35"/>
      <c r="ANB28" s="35"/>
      <c r="ANC28" s="35"/>
      <c r="AND28" s="35"/>
      <c r="ANE28" s="35"/>
      <c r="ANF28" s="35"/>
      <c r="ANG28" s="35"/>
      <c r="ANH28" s="35"/>
      <c r="ANI28" s="35"/>
      <c r="ANJ28" s="35"/>
      <c r="ANK28" s="35"/>
      <c r="ANL28" s="35"/>
      <c r="ANM28" s="35"/>
      <c r="ANN28" s="35"/>
      <c r="ANO28" s="35"/>
      <c r="ANP28" s="35"/>
      <c r="ANQ28" s="35"/>
      <c r="ANR28" s="35"/>
      <c r="ANS28" s="35"/>
      <c r="ANT28" s="35"/>
      <c r="ANU28" s="35"/>
      <c r="ANV28" s="35"/>
      <c r="ANW28" s="35"/>
      <c r="ANX28" s="35"/>
      <c r="ANY28" s="35"/>
      <c r="ANZ28" s="35"/>
      <c r="AOA28" s="35"/>
      <c r="AOB28" s="35"/>
      <c r="AOC28" s="35"/>
    </row>
    <row r="29" spans="1:1069" s="21" customFormat="1" ht="150" customHeight="1" x14ac:dyDescent="0.35">
      <c r="A29" s="126">
        <v>34</v>
      </c>
      <c r="B29" s="144" t="s">
        <v>188</v>
      </c>
      <c r="C29" s="150" t="e">
        <f>New[[#This Row],[Total capital £ ask (£)]]/#REF!</f>
        <v>#REF!</v>
      </c>
      <c r="D29" s="86" t="s">
        <v>696</v>
      </c>
      <c r="E29" s="87" t="s">
        <v>184</v>
      </c>
      <c r="F29" s="87" t="s">
        <v>697</v>
      </c>
      <c r="G29" s="87" t="s">
        <v>137</v>
      </c>
      <c r="H29" s="87" t="s">
        <v>167</v>
      </c>
      <c r="I29" s="87" t="s">
        <v>698</v>
      </c>
      <c r="J29" s="157" t="s">
        <v>1445</v>
      </c>
      <c r="K29" s="186">
        <v>6000000</v>
      </c>
      <c r="L29" s="87" t="s">
        <v>180</v>
      </c>
      <c r="M29" s="87"/>
      <c r="N29" s="87" t="s">
        <v>699</v>
      </c>
      <c r="O29" s="87" t="s">
        <v>99</v>
      </c>
      <c r="P29" s="87" t="s">
        <v>137</v>
      </c>
      <c r="Q29" s="128">
        <v>2000000</v>
      </c>
      <c r="R29" s="128">
        <v>4000000</v>
      </c>
      <c r="S29" s="128">
        <v>650000</v>
      </c>
      <c r="T29" s="128"/>
      <c r="U29" s="128"/>
      <c r="V29" s="128"/>
      <c r="W29" s="128"/>
      <c r="X29" s="128"/>
      <c r="Y29" s="128" t="s">
        <v>137</v>
      </c>
      <c r="Z29" s="128" t="s">
        <v>699</v>
      </c>
      <c r="AA29" s="128">
        <f t="shared" si="0"/>
        <v>6650000</v>
      </c>
      <c r="AB29" s="87" t="s">
        <v>99</v>
      </c>
      <c r="AC29" s="87" t="s">
        <v>99</v>
      </c>
      <c r="AD29" s="87" t="s">
        <v>99</v>
      </c>
      <c r="AE29" s="87" t="s">
        <v>99</v>
      </c>
      <c r="AF29" s="87" t="s">
        <v>137</v>
      </c>
      <c r="AG29" s="87" t="s">
        <v>137</v>
      </c>
      <c r="AH29" s="87" t="s">
        <v>137</v>
      </c>
      <c r="AI29" s="124" t="s">
        <v>678</v>
      </c>
      <c r="AJ29" s="87">
        <v>500</v>
      </c>
      <c r="AK29" s="87">
        <v>0</v>
      </c>
      <c r="AL29" s="87">
        <v>0</v>
      </c>
      <c r="AM29" s="87">
        <v>2000</v>
      </c>
      <c r="AN29" s="87">
        <v>0</v>
      </c>
      <c r="AO29" s="87">
        <v>0</v>
      </c>
      <c r="AP29" s="87">
        <v>0</v>
      </c>
      <c r="AQ29" s="87" t="s">
        <v>699</v>
      </c>
      <c r="AR29" s="87" t="s">
        <v>700</v>
      </c>
      <c r="AS29" s="87">
        <f>K29*1.05</f>
        <v>6300000</v>
      </c>
      <c r="AT29" s="87">
        <f>AS29</f>
        <v>6300000</v>
      </c>
      <c r="AU29" s="87" t="s">
        <v>172</v>
      </c>
      <c r="AV29" s="87" t="s">
        <v>701</v>
      </c>
      <c r="AW29" s="114" t="s">
        <v>702</v>
      </c>
      <c r="AX29" s="69" t="s">
        <v>151</v>
      </c>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c r="IZ29" s="35"/>
      <c r="JA29" s="35"/>
      <c r="JB29" s="35"/>
      <c r="JC29" s="35"/>
      <c r="JD29" s="35"/>
      <c r="JE29" s="35"/>
      <c r="JF29" s="35"/>
      <c r="JG29" s="35"/>
      <c r="JH29" s="35"/>
      <c r="JI29" s="35"/>
      <c r="JJ29" s="35"/>
      <c r="JK29" s="35"/>
      <c r="JL29" s="35"/>
      <c r="JM29" s="35"/>
      <c r="JN29" s="35"/>
      <c r="JO29" s="35"/>
      <c r="JP29" s="35"/>
      <c r="JQ29" s="35"/>
      <c r="JR29" s="35"/>
      <c r="JS29" s="35"/>
      <c r="JT29" s="35"/>
      <c r="JU29" s="35"/>
      <c r="JV29" s="35"/>
      <c r="JW29" s="35"/>
      <c r="JX29" s="35"/>
      <c r="JY29" s="35"/>
      <c r="JZ29" s="35"/>
      <c r="KA29" s="35"/>
      <c r="KB29" s="35"/>
      <c r="KC29" s="35"/>
      <c r="KD29" s="35"/>
      <c r="KE29" s="35"/>
      <c r="KF29" s="35"/>
      <c r="KG29" s="35"/>
      <c r="KH29" s="35"/>
      <c r="KI29" s="35"/>
      <c r="KJ29" s="35"/>
      <c r="KK29" s="35"/>
      <c r="KL29" s="35"/>
      <c r="KM29" s="35"/>
      <c r="KN29" s="35"/>
      <c r="KO29" s="35"/>
      <c r="KP29" s="35"/>
      <c r="KQ29" s="35"/>
      <c r="KR29" s="35"/>
      <c r="KS29" s="35"/>
      <c r="KT29" s="35"/>
      <c r="KU29" s="35"/>
      <c r="KV29" s="35"/>
      <c r="KW29" s="35"/>
      <c r="KX29" s="35"/>
      <c r="KY29" s="35"/>
      <c r="KZ29" s="35"/>
      <c r="LA29" s="35"/>
      <c r="LB29" s="35"/>
      <c r="LC29" s="35"/>
      <c r="LD29" s="35"/>
      <c r="LE29" s="35"/>
      <c r="LF29" s="35"/>
      <c r="LG29" s="35"/>
      <c r="LH29" s="35"/>
      <c r="LI29" s="35"/>
      <c r="LJ29" s="35"/>
      <c r="LK29" s="35"/>
      <c r="LL29" s="35"/>
      <c r="LM29" s="35"/>
      <c r="LN29" s="35"/>
      <c r="LO29" s="35"/>
      <c r="LP29" s="35"/>
      <c r="LQ29" s="35"/>
      <c r="LR29" s="35"/>
      <c r="LS29" s="35"/>
      <c r="LT29" s="35"/>
      <c r="LU29" s="35"/>
      <c r="LV29" s="35"/>
      <c r="LW29" s="35"/>
      <c r="LX29" s="35"/>
      <c r="LY29" s="35"/>
      <c r="LZ29" s="35"/>
      <c r="MA29" s="35"/>
      <c r="MB29" s="35"/>
      <c r="MC29" s="35"/>
      <c r="MD29" s="35"/>
      <c r="ME29" s="35"/>
      <c r="MF29" s="35"/>
      <c r="MG29" s="35"/>
      <c r="MH29" s="35"/>
      <c r="MI29" s="35"/>
      <c r="MJ29" s="35"/>
      <c r="MK29" s="35"/>
      <c r="ML29" s="35"/>
      <c r="MM29" s="35"/>
      <c r="MN29" s="35"/>
      <c r="MO29" s="35"/>
      <c r="MP29" s="35"/>
      <c r="MQ29" s="35"/>
      <c r="MR29" s="35"/>
      <c r="MS29" s="35"/>
      <c r="MT29" s="35"/>
      <c r="MU29" s="35"/>
      <c r="MV29" s="35"/>
      <c r="MW29" s="35"/>
      <c r="MX29" s="35"/>
      <c r="MY29" s="35"/>
      <c r="MZ29" s="35"/>
      <c r="NA29" s="35"/>
      <c r="NB29" s="35"/>
      <c r="NC29" s="35"/>
      <c r="ND29" s="35"/>
      <c r="NE29" s="35"/>
      <c r="NF29" s="35"/>
      <c r="NG29" s="35"/>
      <c r="NH29" s="35"/>
      <c r="NI29" s="35"/>
      <c r="NJ29" s="35"/>
      <c r="NK29" s="35"/>
      <c r="NL29" s="35"/>
      <c r="NM29" s="35"/>
      <c r="NN29" s="35"/>
      <c r="NO29" s="35"/>
      <c r="NP29" s="35"/>
      <c r="NQ29" s="35"/>
      <c r="NR29" s="35"/>
      <c r="NS29" s="35"/>
      <c r="NT29" s="35"/>
      <c r="NU29" s="35"/>
      <c r="NV29" s="35"/>
      <c r="NW29" s="35"/>
      <c r="NX29" s="35"/>
      <c r="NY29" s="35"/>
      <c r="NZ29" s="35"/>
      <c r="OA29" s="35"/>
      <c r="OB29" s="35"/>
      <c r="OC29" s="35"/>
      <c r="OD29" s="35"/>
      <c r="OE29" s="35"/>
      <c r="OF29" s="35"/>
      <c r="OG29" s="35"/>
      <c r="OH29" s="35"/>
      <c r="OI29" s="35"/>
      <c r="OJ29" s="35"/>
      <c r="OK29" s="35"/>
      <c r="OL29" s="35"/>
      <c r="OM29" s="35"/>
      <c r="ON29" s="35"/>
      <c r="OO29" s="35"/>
      <c r="OP29" s="35"/>
      <c r="OQ29" s="35"/>
      <c r="OR29" s="35"/>
      <c r="OS29" s="35"/>
      <c r="OT29" s="35"/>
      <c r="OU29" s="35"/>
      <c r="OV29" s="35"/>
      <c r="OW29" s="35"/>
      <c r="OX29" s="35"/>
      <c r="OY29" s="35"/>
      <c r="OZ29" s="35"/>
      <c r="PA29" s="35"/>
      <c r="PB29" s="35"/>
      <c r="PC29" s="35"/>
      <c r="PD29" s="35"/>
      <c r="PE29" s="35"/>
      <c r="PF29" s="35"/>
      <c r="PG29" s="35"/>
      <c r="PH29" s="35"/>
      <c r="PI29" s="35"/>
      <c r="PJ29" s="35"/>
      <c r="PK29" s="35"/>
      <c r="PL29" s="35"/>
      <c r="PM29" s="35"/>
      <c r="PN29" s="35"/>
      <c r="PO29" s="35"/>
      <c r="PP29" s="35"/>
      <c r="PQ29" s="35"/>
      <c r="PR29" s="35"/>
      <c r="PS29" s="35"/>
      <c r="PT29" s="35"/>
      <c r="PU29" s="35"/>
      <c r="PV29" s="35"/>
      <c r="PW29" s="35"/>
      <c r="PX29" s="35"/>
      <c r="PY29" s="35"/>
      <c r="PZ29" s="35"/>
      <c r="QA29" s="35"/>
      <c r="QB29" s="35"/>
      <c r="QC29" s="35"/>
      <c r="QD29" s="35"/>
      <c r="QE29" s="35"/>
      <c r="QF29" s="35"/>
      <c r="QG29" s="35"/>
      <c r="QH29" s="35"/>
      <c r="QI29" s="35"/>
      <c r="QJ29" s="35"/>
      <c r="QK29" s="35"/>
      <c r="QL29" s="35"/>
      <c r="QM29" s="35"/>
      <c r="QN29" s="35"/>
      <c r="QO29" s="35"/>
      <c r="QP29" s="35"/>
      <c r="QQ29" s="35"/>
      <c r="QR29" s="35"/>
      <c r="QS29" s="35"/>
      <c r="QT29" s="35"/>
      <c r="QU29" s="35"/>
      <c r="QV29" s="35"/>
      <c r="QW29" s="35"/>
      <c r="QX29" s="35"/>
      <c r="QY29" s="35"/>
      <c r="QZ29" s="35"/>
      <c r="RA29" s="35"/>
      <c r="RB29" s="35"/>
      <c r="RC29" s="35"/>
      <c r="RD29" s="35"/>
      <c r="RE29" s="35"/>
      <c r="RF29" s="35"/>
      <c r="RG29" s="35"/>
      <c r="RH29" s="35"/>
      <c r="RI29" s="35"/>
      <c r="RJ29" s="35"/>
      <c r="RK29" s="35"/>
      <c r="RL29" s="35"/>
      <c r="RM29" s="35"/>
      <c r="RN29" s="35"/>
      <c r="RO29" s="35"/>
      <c r="RP29" s="35"/>
      <c r="RQ29" s="35"/>
      <c r="RR29" s="35"/>
      <c r="RS29" s="35"/>
      <c r="RT29" s="35"/>
      <c r="RU29" s="35"/>
      <c r="RV29" s="35"/>
      <c r="RW29" s="35"/>
      <c r="RX29" s="35"/>
      <c r="RY29" s="35"/>
      <c r="RZ29" s="35"/>
      <c r="SA29" s="35"/>
      <c r="SB29" s="35"/>
      <c r="SC29" s="35"/>
      <c r="SD29" s="35"/>
      <c r="SE29" s="35"/>
      <c r="SF29" s="35"/>
      <c r="SG29" s="35"/>
      <c r="SH29" s="35"/>
      <c r="SI29" s="35"/>
      <c r="SJ29" s="35"/>
      <c r="SK29" s="35"/>
      <c r="SL29" s="35"/>
      <c r="SM29" s="35"/>
      <c r="SN29" s="35"/>
      <c r="SO29" s="35"/>
      <c r="SP29" s="35"/>
      <c r="SQ29" s="35"/>
      <c r="SR29" s="35"/>
      <c r="SS29" s="35"/>
      <c r="ST29" s="35"/>
      <c r="SU29" s="35"/>
      <c r="SV29" s="35"/>
      <c r="SW29" s="35"/>
      <c r="SX29" s="35"/>
      <c r="SY29" s="35"/>
      <c r="SZ29" s="35"/>
      <c r="TA29" s="35"/>
      <c r="TB29" s="35"/>
      <c r="TC29" s="35"/>
      <c r="TD29" s="35"/>
      <c r="TE29" s="35"/>
      <c r="TF29" s="35"/>
      <c r="TG29" s="35"/>
      <c r="TH29" s="35"/>
      <c r="TI29" s="35"/>
      <c r="TJ29" s="35"/>
      <c r="TK29" s="35"/>
      <c r="TL29" s="35"/>
      <c r="TM29" s="35"/>
      <c r="TN29" s="35"/>
      <c r="TO29" s="35"/>
      <c r="TP29" s="35"/>
      <c r="TQ29" s="35"/>
      <c r="TR29" s="35"/>
      <c r="TS29" s="35"/>
      <c r="TT29" s="35"/>
      <c r="TU29" s="35"/>
      <c r="TV29" s="35"/>
      <c r="TW29" s="35"/>
      <c r="TX29" s="35"/>
      <c r="TY29" s="35"/>
      <c r="TZ29" s="35"/>
      <c r="UA29" s="35"/>
      <c r="UB29" s="35"/>
      <c r="UC29" s="35"/>
      <c r="UD29" s="35"/>
      <c r="UE29" s="35"/>
      <c r="UF29" s="35"/>
      <c r="UG29" s="35"/>
      <c r="UH29" s="35"/>
      <c r="UI29" s="35"/>
      <c r="UJ29" s="35"/>
      <c r="UK29" s="35"/>
      <c r="UL29" s="35"/>
      <c r="UM29" s="35"/>
      <c r="UN29" s="35"/>
      <c r="UO29" s="35"/>
      <c r="UP29" s="35"/>
      <c r="UQ29" s="35"/>
      <c r="UR29" s="35"/>
      <c r="US29" s="35"/>
      <c r="UT29" s="35"/>
      <c r="UU29" s="35"/>
      <c r="UV29" s="35"/>
      <c r="UW29" s="35"/>
      <c r="UX29" s="35"/>
      <c r="UY29" s="35"/>
      <c r="UZ29" s="35"/>
      <c r="VA29" s="35"/>
      <c r="VB29" s="35"/>
      <c r="VC29" s="35"/>
      <c r="VD29" s="35"/>
      <c r="VE29" s="35"/>
      <c r="VF29" s="35"/>
      <c r="VG29" s="35"/>
      <c r="VH29" s="35"/>
      <c r="VI29" s="35"/>
      <c r="VJ29" s="35"/>
      <c r="VK29" s="35"/>
      <c r="VL29" s="35"/>
      <c r="VM29" s="35"/>
      <c r="VN29" s="35"/>
      <c r="VO29" s="35"/>
      <c r="VP29" s="35"/>
      <c r="VQ29" s="35"/>
      <c r="VR29" s="35"/>
      <c r="VS29" s="35"/>
      <c r="VT29" s="35"/>
      <c r="VU29" s="35"/>
      <c r="VV29" s="35"/>
      <c r="VW29" s="35"/>
      <c r="VX29" s="35"/>
      <c r="VY29" s="35"/>
      <c r="VZ29" s="35"/>
      <c r="WA29" s="35"/>
      <c r="WB29" s="35"/>
      <c r="WC29" s="35"/>
      <c r="WD29" s="35"/>
      <c r="WE29" s="35"/>
      <c r="WF29" s="35"/>
      <c r="WG29" s="35"/>
      <c r="WH29" s="35"/>
      <c r="WI29" s="35"/>
      <c r="WJ29" s="35"/>
      <c r="WK29" s="35"/>
      <c r="WL29" s="35"/>
      <c r="WM29" s="35"/>
      <c r="WN29" s="35"/>
      <c r="WO29" s="35"/>
      <c r="WP29" s="35"/>
      <c r="WQ29" s="35"/>
      <c r="WR29" s="35"/>
      <c r="WS29" s="35"/>
      <c r="WT29" s="35"/>
      <c r="WU29" s="35"/>
      <c r="WV29" s="35"/>
      <c r="WW29" s="35"/>
      <c r="WX29" s="35"/>
      <c r="WY29" s="35"/>
      <c r="WZ29" s="35"/>
      <c r="XA29" s="35"/>
      <c r="XB29" s="35"/>
      <c r="XC29" s="35"/>
      <c r="XD29" s="35"/>
      <c r="XE29" s="35"/>
      <c r="XF29" s="35"/>
      <c r="XG29" s="35"/>
      <c r="XH29" s="35"/>
      <c r="XI29" s="35"/>
      <c r="XJ29" s="35"/>
      <c r="XK29" s="35"/>
      <c r="XL29" s="35"/>
      <c r="XM29" s="35"/>
      <c r="XN29" s="35"/>
      <c r="XO29" s="35"/>
      <c r="XP29" s="35"/>
      <c r="XQ29" s="35"/>
      <c r="XR29" s="35"/>
      <c r="XS29" s="35"/>
      <c r="XT29" s="35"/>
      <c r="XU29" s="35"/>
      <c r="XV29" s="35"/>
      <c r="XW29" s="35"/>
      <c r="XX29" s="35"/>
      <c r="XY29" s="35"/>
      <c r="XZ29" s="35"/>
      <c r="YA29" s="35"/>
      <c r="YB29" s="35"/>
      <c r="YC29" s="35"/>
      <c r="YD29" s="35"/>
      <c r="YE29" s="35"/>
      <c r="YF29" s="35"/>
      <c r="YG29" s="35"/>
      <c r="YH29" s="35"/>
      <c r="YI29" s="35"/>
      <c r="YJ29" s="35"/>
      <c r="YK29" s="35"/>
      <c r="YL29" s="35"/>
      <c r="YM29" s="35"/>
      <c r="YN29" s="35"/>
      <c r="YO29" s="35"/>
      <c r="YP29" s="35"/>
      <c r="YQ29" s="35"/>
      <c r="YR29" s="35"/>
      <c r="YS29" s="35"/>
      <c r="YT29" s="35"/>
      <c r="YU29" s="35"/>
      <c r="YV29" s="35"/>
      <c r="YW29" s="35"/>
      <c r="YX29" s="35"/>
      <c r="YY29" s="35"/>
      <c r="YZ29" s="35"/>
      <c r="ZA29" s="35"/>
      <c r="ZB29" s="35"/>
      <c r="ZC29" s="35"/>
      <c r="ZD29" s="35"/>
      <c r="ZE29" s="35"/>
      <c r="ZF29" s="35"/>
      <c r="ZG29" s="35"/>
      <c r="ZH29" s="35"/>
      <c r="ZI29" s="35"/>
      <c r="ZJ29" s="35"/>
      <c r="ZK29" s="35"/>
      <c r="ZL29" s="35"/>
      <c r="ZM29" s="35"/>
      <c r="ZN29" s="35"/>
      <c r="ZO29" s="35"/>
      <c r="ZP29" s="35"/>
      <c r="ZQ29" s="35"/>
      <c r="ZR29" s="35"/>
      <c r="ZS29" s="35"/>
      <c r="ZT29" s="35"/>
      <c r="ZU29" s="35"/>
      <c r="ZV29" s="35"/>
      <c r="ZW29" s="35"/>
      <c r="ZX29" s="35"/>
      <c r="ZY29" s="35"/>
      <c r="ZZ29" s="35"/>
      <c r="AAA29" s="35"/>
      <c r="AAB29" s="35"/>
      <c r="AAC29" s="35"/>
      <c r="AAD29" s="35"/>
      <c r="AAE29" s="35"/>
      <c r="AAF29" s="35"/>
      <c r="AAG29" s="35"/>
      <c r="AAH29" s="35"/>
      <c r="AAI29" s="35"/>
      <c r="AAJ29" s="35"/>
      <c r="AAK29" s="35"/>
      <c r="AAL29" s="35"/>
      <c r="AAM29" s="35"/>
      <c r="AAN29" s="35"/>
      <c r="AAO29" s="35"/>
      <c r="AAP29" s="35"/>
      <c r="AAQ29" s="35"/>
      <c r="AAR29" s="35"/>
      <c r="AAS29" s="35"/>
      <c r="AAT29" s="35"/>
      <c r="AAU29" s="35"/>
      <c r="AAV29" s="35"/>
      <c r="AAW29" s="35"/>
      <c r="AAX29" s="35"/>
      <c r="AAY29" s="35"/>
      <c r="AAZ29" s="35"/>
      <c r="ABA29" s="35"/>
      <c r="ABB29" s="35"/>
      <c r="ABC29" s="35"/>
      <c r="ABD29" s="35"/>
      <c r="ABE29" s="35"/>
      <c r="ABF29" s="35"/>
      <c r="ABG29" s="35"/>
      <c r="ABH29" s="35"/>
      <c r="ABI29" s="35"/>
      <c r="ABJ29" s="35"/>
      <c r="ABK29" s="35"/>
      <c r="ABL29" s="35"/>
      <c r="ABM29" s="35"/>
      <c r="ABN29" s="35"/>
      <c r="ABO29" s="35"/>
      <c r="ABP29" s="35"/>
      <c r="ABQ29" s="35"/>
      <c r="ABR29" s="35"/>
      <c r="ABS29" s="35"/>
      <c r="ABT29" s="35"/>
      <c r="ABU29" s="35"/>
      <c r="ABV29" s="35"/>
      <c r="ABW29" s="35"/>
      <c r="ABX29" s="35"/>
      <c r="ABY29" s="35"/>
      <c r="ABZ29" s="35"/>
      <c r="ACA29" s="35"/>
      <c r="ACB29" s="35"/>
      <c r="ACC29" s="35"/>
      <c r="ACD29" s="35"/>
      <c r="ACE29" s="35"/>
      <c r="ACF29" s="35"/>
      <c r="ACG29" s="35"/>
      <c r="ACH29" s="35"/>
      <c r="ACI29" s="35"/>
      <c r="ACJ29" s="35"/>
      <c r="ACK29" s="35"/>
      <c r="ACL29" s="35"/>
      <c r="ACM29" s="35"/>
      <c r="ACN29" s="35"/>
      <c r="ACO29" s="35"/>
      <c r="ACP29" s="35"/>
      <c r="ACQ29" s="35"/>
      <c r="ACR29" s="35"/>
      <c r="ACS29" s="35"/>
      <c r="ACT29" s="35"/>
      <c r="ACU29" s="35"/>
      <c r="ACV29" s="35"/>
      <c r="ACW29" s="35"/>
      <c r="ACX29" s="35"/>
      <c r="ACY29" s="35"/>
      <c r="ACZ29" s="35"/>
      <c r="ADA29" s="35"/>
      <c r="ADB29" s="35"/>
      <c r="ADC29" s="35"/>
      <c r="ADD29" s="35"/>
      <c r="ADE29" s="35"/>
      <c r="ADF29" s="35"/>
      <c r="ADG29" s="35"/>
      <c r="ADH29" s="35"/>
      <c r="ADI29" s="35"/>
      <c r="ADJ29" s="35"/>
      <c r="ADK29" s="35"/>
      <c r="ADL29" s="35"/>
      <c r="ADM29" s="35"/>
      <c r="ADN29" s="35"/>
      <c r="ADO29" s="35"/>
      <c r="ADP29" s="35"/>
      <c r="ADQ29" s="35"/>
      <c r="ADR29" s="35"/>
      <c r="ADS29" s="35"/>
      <c r="ADT29" s="35"/>
      <c r="ADU29" s="35"/>
      <c r="ADV29" s="35"/>
      <c r="ADW29" s="35"/>
      <c r="ADX29" s="35"/>
      <c r="ADY29" s="35"/>
      <c r="ADZ29" s="35"/>
      <c r="AEA29" s="35"/>
      <c r="AEB29" s="35"/>
      <c r="AEC29" s="35"/>
      <c r="AED29" s="35"/>
      <c r="AEE29" s="35"/>
      <c r="AEF29" s="35"/>
      <c r="AEG29" s="35"/>
      <c r="AEH29" s="35"/>
      <c r="AEI29" s="35"/>
      <c r="AEJ29" s="35"/>
      <c r="AEK29" s="35"/>
      <c r="AEL29" s="35"/>
      <c r="AEM29" s="35"/>
      <c r="AEN29" s="35"/>
      <c r="AEO29" s="35"/>
      <c r="AEP29" s="35"/>
      <c r="AEQ29" s="35"/>
      <c r="AER29" s="35"/>
      <c r="AES29" s="35"/>
      <c r="AET29" s="35"/>
      <c r="AEU29" s="35"/>
      <c r="AEV29" s="35"/>
      <c r="AEW29" s="35"/>
      <c r="AEX29" s="35"/>
      <c r="AEY29" s="35"/>
      <c r="AEZ29" s="35"/>
      <c r="AFA29" s="35"/>
      <c r="AFB29" s="35"/>
      <c r="AFC29" s="35"/>
      <c r="AFD29" s="35"/>
      <c r="AFE29" s="35"/>
      <c r="AFF29" s="35"/>
      <c r="AFG29" s="35"/>
      <c r="AFH29" s="35"/>
      <c r="AFI29" s="35"/>
      <c r="AFJ29" s="35"/>
      <c r="AFK29" s="35"/>
      <c r="AFL29" s="35"/>
      <c r="AFM29" s="35"/>
      <c r="AFN29" s="35"/>
      <c r="AFO29" s="35"/>
      <c r="AFP29" s="35"/>
      <c r="AFQ29" s="35"/>
      <c r="AFR29" s="35"/>
      <c r="AFS29" s="35"/>
      <c r="AFT29" s="35"/>
      <c r="AFU29" s="35"/>
      <c r="AFV29" s="35"/>
      <c r="AFW29" s="35"/>
      <c r="AFX29" s="35"/>
      <c r="AFY29" s="35"/>
      <c r="AFZ29" s="35"/>
      <c r="AGA29" s="35"/>
      <c r="AGB29" s="35"/>
      <c r="AGC29" s="35"/>
      <c r="AGD29" s="35"/>
      <c r="AGE29" s="35"/>
      <c r="AGF29" s="35"/>
      <c r="AGG29" s="35"/>
      <c r="AGH29" s="35"/>
      <c r="AGI29" s="35"/>
      <c r="AGJ29" s="35"/>
      <c r="AGK29" s="35"/>
      <c r="AGL29" s="35"/>
      <c r="AGM29" s="35"/>
      <c r="AGN29" s="35"/>
      <c r="AGO29" s="35"/>
      <c r="AGP29" s="35"/>
      <c r="AGQ29" s="35"/>
      <c r="AGR29" s="35"/>
      <c r="AGS29" s="35"/>
      <c r="AGT29" s="35"/>
      <c r="AGU29" s="35"/>
      <c r="AGV29" s="35"/>
      <c r="AGW29" s="35"/>
      <c r="AGX29" s="35"/>
      <c r="AGY29" s="35"/>
      <c r="AGZ29" s="35"/>
      <c r="AHA29" s="35"/>
      <c r="AHB29" s="35"/>
      <c r="AHC29" s="35"/>
      <c r="AHD29" s="35"/>
      <c r="AHE29" s="35"/>
      <c r="AHF29" s="35"/>
      <c r="AHG29" s="35"/>
      <c r="AHH29" s="35"/>
      <c r="AHI29" s="35"/>
      <c r="AHJ29" s="35"/>
      <c r="AHK29" s="35"/>
      <c r="AHL29" s="35"/>
      <c r="AHM29" s="35"/>
      <c r="AHN29" s="35"/>
      <c r="AHO29" s="35"/>
      <c r="AHP29" s="35"/>
      <c r="AHQ29" s="35"/>
      <c r="AHR29" s="35"/>
      <c r="AHS29" s="35"/>
      <c r="AHT29" s="35"/>
      <c r="AHU29" s="35"/>
      <c r="AHV29" s="35"/>
      <c r="AHW29" s="35"/>
      <c r="AHX29" s="35"/>
      <c r="AHY29" s="35"/>
      <c r="AHZ29" s="35"/>
      <c r="AIA29" s="35"/>
      <c r="AIB29" s="35"/>
      <c r="AIC29" s="35"/>
      <c r="AID29" s="35"/>
      <c r="AIE29" s="35"/>
      <c r="AIF29" s="35"/>
      <c r="AIG29" s="35"/>
      <c r="AIH29" s="35"/>
      <c r="AII29" s="35"/>
      <c r="AIJ29" s="35"/>
      <c r="AIK29" s="35"/>
      <c r="AIL29" s="35"/>
      <c r="AIM29" s="35"/>
      <c r="AIN29" s="35"/>
      <c r="AIO29" s="35"/>
      <c r="AIP29" s="35"/>
      <c r="AIQ29" s="35"/>
      <c r="AIR29" s="35"/>
      <c r="AIS29" s="35"/>
      <c r="AIT29" s="35"/>
      <c r="AIU29" s="35"/>
      <c r="AIV29" s="35"/>
      <c r="AIW29" s="35"/>
      <c r="AIX29" s="35"/>
      <c r="AIY29" s="35"/>
      <c r="AIZ29" s="35"/>
      <c r="AJA29" s="35"/>
      <c r="AJB29" s="35"/>
      <c r="AJC29" s="35"/>
      <c r="AJD29" s="35"/>
      <c r="AJE29" s="35"/>
      <c r="AJF29" s="35"/>
      <c r="AJG29" s="35"/>
      <c r="AJH29" s="35"/>
      <c r="AJI29" s="35"/>
      <c r="AJJ29" s="35"/>
      <c r="AJK29" s="35"/>
      <c r="AJL29" s="35"/>
      <c r="AJM29" s="35"/>
      <c r="AJN29" s="35"/>
      <c r="AJO29" s="35"/>
      <c r="AJP29" s="35"/>
      <c r="AJQ29" s="35"/>
      <c r="AJR29" s="35"/>
      <c r="AJS29" s="35"/>
      <c r="AJT29" s="35"/>
      <c r="AJU29" s="35"/>
      <c r="AJV29" s="35"/>
      <c r="AJW29" s="35"/>
      <c r="AJX29" s="35"/>
      <c r="AJY29" s="35"/>
      <c r="AJZ29" s="35"/>
      <c r="AKA29" s="35"/>
      <c r="AKB29" s="35"/>
      <c r="AKC29" s="35"/>
      <c r="AKD29" s="35"/>
      <c r="AKE29" s="35"/>
      <c r="AKF29" s="35"/>
      <c r="AKG29" s="35"/>
      <c r="AKH29" s="35"/>
      <c r="AKI29" s="35"/>
      <c r="AKJ29" s="35"/>
      <c r="AKK29" s="35"/>
      <c r="AKL29" s="35"/>
      <c r="AKM29" s="35"/>
      <c r="AKN29" s="35"/>
      <c r="AKO29" s="35"/>
      <c r="AKP29" s="35"/>
      <c r="AKQ29" s="35"/>
      <c r="AKR29" s="35"/>
      <c r="AKS29" s="35"/>
      <c r="AKT29" s="35"/>
      <c r="AKU29" s="35"/>
      <c r="AKV29" s="35"/>
      <c r="AKW29" s="35"/>
      <c r="AKX29" s="35"/>
      <c r="AKY29" s="35"/>
      <c r="AKZ29" s="35"/>
      <c r="ALA29" s="35"/>
      <c r="ALB29" s="35"/>
      <c r="ALC29" s="35"/>
      <c r="ALD29" s="35"/>
      <c r="ALE29" s="35"/>
      <c r="ALF29" s="35"/>
      <c r="ALG29" s="35"/>
      <c r="ALH29" s="35"/>
      <c r="ALI29" s="35"/>
      <c r="ALJ29" s="35"/>
      <c r="ALK29" s="35"/>
      <c r="ALL29" s="35"/>
      <c r="ALM29" s="35"/>
      <c r="ALN29" s="35"/>
      <c r="ALO29" s="35"/>
      <c r="ALP29" s="35"/>
      <c r="ALQ29" s="35"/>
      <c r="ALR29" s="35"/>
      <c r="ALS29" s="35"/>
      <c r="ALT29" s="35"/>
      <c r="ALU29" s="35"/>
      <c r="ALV29" s="35"/>
      <c r="ALW29" s="35"/>
      <c r="ALX29" s="35"/>
      <c r="ALY29" s="35"/>
      <c r="ALZ29" s="35"/>
      <c r="AMA29" s="35"/>
      <c r="AMB29" s="35"/>
      <c r="AMC29" s="35"/>
      <c r="AMD29" s="35"/>
      <c r="AME29" s="35"/>
      <c r="AMF29" s="35"/>
      <c r="AMG29" s="35"/>
      <c r="AMH29" s="35"/>
      <c r="AMI29" s="35"/>
      <c r="AMJ29" s="35"/>
      <c r="AMK29" s="35"/>
      <c r="AML29" s="35"/>
      <c r="AMM29" s="35"/>
      <c r="AMN29" s="35"/>
      <c r="AMO29" s="35"/>
      <c r="AMP29" s="35"/>
      <c r="AMQ29" s="35"/>
      <c r="AMR29" s="35"/>
      <c r="AMS29" s="35"/>
      <c r="AMT29" s="35"/>
      <c r="AMU29" s="35"/>
      <c r="AMV29" s="35"/>
      <c r="AMW29" s="35"/>
      <c r="AMX29" s="35"/>
      <c r="AMY29" s="35"/>
      <c r="AMZ29" s="35"/>
      <c r="ANA29" s="35"/>
      <c r="ANB29" s="35"/>
      <c r="ANC29" s="35"/>
      <c r="AND29" s="35"/>
      <c r="ANE29" s="35"/>
      <c r="ANF29" s="35"/>
      <c r="ANG29" s="35"/>
      <c r="ANH29" s="35"/>
      <c r="ANI29" s="35"/>
      <c r="ANJ29" s="35"/>
      <c r="ANK29" s="35"/>
      <c r="ANL29" s="35"/>
      <c r="ANM29" s="35"/>
      <c r="ANN29" s="35"/>
      <c r="ANO29" s="35"/>
      <c r="ANP29" s="35"/>
      <c r="ANQ29" s="35"/>
      <c r="ANR29" s="35"/>
      <c r="ANS29" s="35"/>
      <c r="ANT29" s="35"/>
      <c r="ANU29" s="35"/>
      <c r="ANV29" s="35"/>
      <c r="ANW29" s="35"/>
      <c r="ANX29" s="35"/>
      <c r="ANY29" s="35"/>
      <c r="ANZ29" s="35"/>
      <c r="AOA29" s="35"/>
      <c r="AOB29" s="35"/>
      <c r="AOC29" s="35"/>
    </row>
    <row r="30" spans="1:1069" s="21" customFormat="1" ht="150" customHeight="1" x14ac:dyDescent="0.35">
      <c r="A30" s="126">
        <v>33</v>
      </c>
      <c r="B30" s="144" t="s">
        <v>188</v>
      </c>
      <c r="C30" s="150" t="e">
        <f>New[[#This Row],[Total capital £ ask (£)]]/#REF!</f>
        <v>#REF!</v>
      </c>
      <c r="D30" s="86" t="s">
        <v>691</v>
      </c>
      <c r="E30" s="87" t="s">
        <v>184</v>
      </c>
      <c r="F30" s="87" t="s">
        <v>692</v>
      </c>
      <c r="G30" s="87"/>
      <c r="H30" s="87" t="s">
        <v>167</v>
      </c>
      <c r="I30" s="87" t="s">
        <v>681</v>
      </c>
      <c r="J30" s="157" t="s">
        <v>1445</v>
      </c>
      <c r="K30" s="186">
        <v>2000000</v>
      </c>
      <c r="L30" s="87" t="s">
        <v>180</v>
      </c>
      <c r="M30" s="87"/>
      <c r="N30" s="87"/>
      <c r="O30" s="87" t="s">
        <v>99</v>
      </c>
      <c r="P30" s="87" t="s">
        <v>137</v>
      </c>
      <c r="Q30" s="128">
        <v>1000000</v>
      </c>
      <c r="R30" s="128">
        <v>1000000</v>
      </c>
      <c r="S30" s="128">
        <v>200000</v>
      </c>
      <c r="T30" s="128">
        <v>0</v>
      </c>
      <c r="U30" s="128">
        <v>0</v>
      </c>
      <c r="V30" s="128"/>
      <c r="W30" s="128">
        <v>0</v>
      </c>
      <c r="X30" s="128">
        <v>0</v>
      </c>
      <c r="Y30" s="128" t="s">
        <v>693</v>
      </c>
      <c r="Z30" s="128"/>
      <c r="AA30" s="128">
        <f t="shared" si="0"/>
        <v>2200000</v>
      </c>
      <c r="AB30" s="87" t="s">
        <v>99</v>
      </c>
      <c r="AC30" s="87" t="s">
        <v>99</v>
      </c>
      <c r="AD30" s="87" t="s">
        <v>99</v>
      </c>
      <c r="AE30" s="87" t="s">
        <v>99</v>
      </c>
      <c r="AF30" s="87" t="s">
        <v>99</v>
      </c>
      <c r="AG30" s="87" t="s">
        <v>137</v>
      </c>
      <c r="AH30" s="87" t="s">
        <v>694</v>
      </c>
      <c r="AI30" s="124" t="s">
        <v>695</v>
      </c>
      <c r="AJ30" s="87">
        <v>500</v>
      </c>
      <c r="AK30" s="87">
        <v>0</v>
      </c>
      <c r="AL30" s="87">
        <v>0</v>
      </c>
      <c r="AM30" s="87">
        <v>0</v>
      </c>
      <c r="AN30" s="87">
        <v>0</v>
      </c>
      <c r="AO30" s="87">
        <v>0</v>
      </c>
      <c r="AP30" s="87">
        <v>0</v>
      </c>
      <c r="AQ30" s="87">
        <v>0</v>
      </c>
      <c r="AR30" s="87" t="s">
        <v>172</v>
      </c>
      <c r="AS30" s="87" t="s">
        <v>172</v>
      </c>
      <c r="AT30" s="87" t="s">
        <v>172</v>
      </c>
      <c r="AU30" s="87" t="s">
        <v>172</v>
      </c>
      <c r="AV30" s="87"/>
      <c r="AW30" s="114"/>
      <c r="AX30" s="69" t="s">
        <v>151</v>
      </c>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c r="JC30" s="35"/>
      <c r="JD30" s="35"/>
      <c r="JE30" s="35"/>
      <c r="JF30" s="35"/>
      <c r="JG30" s="35"/>
      <c r="JH30" s="35"/>
      <c r="JI30" s="35"/>
      <c r="JJ30" s="35"/>
      <c r="JK30" s="35"/>
      <c r="JL30" s="35"/>
      <c r="JM30" s="35"/>
      <c r="JN30" s="35"/>
      <c r="JO30" s="35"/>
      <c r="JP30" s="35"/>
      <c r="JQ30" s="35"/>
      <c r="JR30" s="35"/>
      <c r="JS30" s="35"/>
      <c r="JT30" s="35"/>
      <c r="JU30" s="35"/>
      <c r="JV30" s="35"/>
      <c r="JW30" s="35"/>
      <c r="JX30" s="35"/>
      <c r="JY30" s="35"/>
      <c r="JZ30" s="35"/>
      <c r="KA30" s="35"/>
      <c r="KB30" s="35"/>
      <c r="KC30" s="35"/>
      <c r="KD30" s="35"/>
      <c r="KE30" s="35"/>
      <c r="KF30" s="35"/>
      <c r="KG30" s="35"/>
      <c r="KH30" s="35"/>
      <c r="KI30" s="35"/>
      <c r="KJ30" s="35"/>
      <c r="KK30" s="35"/>
      <c r="KL30" s="35"/>
      <c r="KM30" s="35"/>
      <c r="KN30" s="35"/>
      <c r="KO30" s="35"/>
      <c r="KP30" s="35"/>
      <c r="KQ30" s="35"/>
      <c r="KR30" s="35"/>
      <c r="KS30" s="35"/>
      <c r="KT30" s="35"/>
      <c r="KU30" s="35"/>
      <c r="KV30" s="35"/>
      <c r="KW30" s="35"/>
      <c r="KX30" s="35"/>
      <c r="KY30" s="35"/>
      <c r="KZ30" s="35"/>
      <c r="LA30" s="35"/>
      <c r="LB30" s="35"/>
      <c r="LC30" s="35"/>
      <c r="LD30" s="35"/>
      <c r="LE30" s="35"/>
      <c r="LF30" s="35"/>
      <c r="LG30" s="35"/>
      <c r="LH30" s="35"/>
      <c r="LI30" s="35"/>
      <c r="LJ30" s="35"/>
      <c r="LK30" s="35"/>
      <c r="LL30" s="35"/>
      <c r="LM30" s="35"/>
      <c r="LN30" s="35"/>
      <c r="LO30" s="35"/>
      <c r="LP30" s="35"/>
      <c r="LQ30" s="35"/>
      <c r="LR30" s="35"/>
      <c r="LS30" s="35"/>
      <c r="LT30" s="35"/>
      <c r="LU30" s="35"/>
      <c r="LV30" s="35"/>
      <c r="LW30" s="35"/>
      <c r="LX30" s="35"/>
      <c r="LY30" s="35"/>
      <c r="LZ30" s="35"/>
      <c r="MA30" s="35"/>
      <c r="MB30" s="35"/>
      <c r="MC30" s="35"/>
      <c r="MD30" s="35"/>
      <c r="ME30" s="35"/>
      <c r="MF30" s="35"/>
      <c r="MG30" s="35"/>
      <c r="MH30" s="35"/>
      <c r="MI30" s="35"/>
      <c r="MJ30" s="35"/>
      <c r="MK30" s="35"/>
      <c r="ML30" s="35"/>
      <c r="MM30" s="35"/>
      <c r="MN30" s="35"/>
      <c r="MO30" s="35"/>
      <c r="MP30" s="35"/>
      <c r="MQ30" s="35"/>
      <c r="MR30" s="35"/>
      <c r="MS30" s="35"/>
      <c r="MT30" s="35"/>
      <c r="MU30" s="35"/>
      <c r="MV30" s="35"/>
      <c r="MW30" s="35"/>
      <c r="MX30" s="35"/>
      <c r="MY30" s="35"/>
      <c r="MZ30" s="35"/>
      <c r="NA30" s="35"/>
      <c r="NB30" s="35"/>
      <c r="NC30" s="35"/>
      <c r="ND30" s="35"/>
      <c r="NE30" s="35"/>
      <c r="NF30" s="35"/>
      <c r="NG30" s="35"/>
      <c r="NH30" s="35"/>
      <c r="NI30" s="35"/>
      <c r="NJ30" s="35"/>
      <c r="NK30" s="35"/>
      <c r="NL30" s="35"/>
      <c r="NM30" s="35"/>
      <c r="NN30" s="35"/>
      <c r="NO30" s="35"/>
      <c r="NP30" s="35"/>
      <c r="NQ30" s="35"/>
      <c r="NR30" s="35"/>
      <c r="NS30" s="35"/>
      <c r="NT30" s="35"/>
      <c r="NU30" s="35"/>
      <c r="NV30" s="35"/>
      <c r="NW30" s="35"/>
      <c r="NX30" s="35"/>
      <c r="NY30" s="35"/>
      <c r="NZ30" s="35"/>
      <c r="OA30" s="35"/>
      <c r="OB30" s="35"/>
      <c r="OC30" s="35"/>
      <c r="OD30" s="35"/>
      <c r="OE30" s="35"/>
      <c r="OF30" s="35"/>
      <c r="OG30" s="35"/>
      <c r="OH30" s="35"/>
      <c r="OI30" s="35"/>
      <c r="OJ30" s="35"/>
      <c r="OK30" s="35"/>
      <c r="OL30" s="35"/>
      <c r="OM30" s="35"/>
      <c r="ON30" s="35"/>
      <c r="OO30" s="35"/>
      <c r="OP30" s="35"/>
      <c r="OQ30" s="35"/>
      <c r="OR30" s="35"/>
      <c r="OS30" s="35"/>
      <c r="OT30" s="35"/>
      <c r="OU30" s="35"/>
      <c r="OV30" s="35"/>
      <c r="OW30" s="35"/>
      <c r="OX30" s="35"/>
      <c r="OY30" s="35"/>
      <c r="OZ30" s="35"/>
      <c r="PA30" s="35"/>
      <c r="PB30" s="35"/>
      <c r="PC30" s="35"/>
      <c r="PD30" s="35"/>
      <c r="PE30" s="35"/>
      <c r="PF30" s="35"/>
      <c r="PG30" s="35"/>
      <c r="PH30" s="35"/>
      <c r="PI30" s="35"/>
      <c r="PJ30" s="35"/>
      <c r="PK30" s="35"/>
      <c r="PL30" s="35"/>
      <c r="PM30" s="35"/>
      <c r="PN30" s="35"/>
      <c r="PO30" s="35"/>
      <c r="PP30" s="35"/>
      <c r="PQ30" s="35"/>
      <c r="PR30" s="35"/>
      <c r="PS30" s="35"/>
      <c r="PT30" s="35"/>
      <c r="PU30" s="35"/>
      <c r="PV30" s="35"/>
      <c r="PW30" s="35"/>
      <c r="PX30" s="35"/>
      <c r="PY30" s="35"/>
      <c r="PZ30" s="35"/>
      <c r="QA30" s="35"/>
      <c r="QB30" s="35"/>
      <c r="QC30" s="35"/>
      <c r="QD30" s="35"/>
      <c r="QE30" s="35"/>
      <c r="QF30" s="35"/>
      <c r="QG30" s="35"/>
      <c r="QH30" s="35"/>
      <c r="QI30" s="35"/>
      <c r="QJ30" s="35"/>
      <c r="QK30" s="35"/>
      <c r="QL30" s="35"/>
      <c r="QM30" s="35"/>
      <c r="QN30" s="35"/>
      <c r="QO30" s="35"/>
      <c r="QP30" s="35"/>
      <c r="QQ30" s="35"/>
      <c r="QR30" s="35"/>
      <c r="QS30" s="35"/>
      <c r="QT30" s="35"/>
      <c r="QU30" s="35"/>
      <c r="QV30" s="35"/>
      <c r="QW30" s="35"/>
      <c r="QX30" s="35"/>
      <c r="QY30" s="35"/>
      <c r="QZ30" s="35"/>
      <c r="RA30" s="35"/>
      <c r="RB30" s="35"/>
      <c r="RC30" s="35"/>
      <c r="RD30" s="35"/>
      <c r="RE30" s="35"/>
      <c r="RF30" s="35"/>
      <c r="RG30" s="35"/>
      <c r="RH30" s="35"/>
      <c r="RI30" s="35"/>
      <c r="RJ30" s="35"/>
      <c r="RK30" s="35"/>
      <c r="RL30" s="35"/>
      <c r="RM30" s="35"/>
      <c r="RN30" s="35"/>
      <c r="RO30" s="35"/>
      <c r="RP30" s="35"/>
      <c r="RQ30" s="35"/>
      <c r="RR30" s="35"/>
      <c r="RS30" s="35"/>
      <c r="RT30" s="35"/>
      <c r="RU30" s="35"/>
      <c r="RV30" s="35"/>
      <c r="RW30" s="35"/>
      <c r="RX30" s="35"/>
      <c r="RY30" s="35"/>
      <c r="RZ30" s="35"/>
      <c r="SA30" s="35"/>
      <c r="SB30" s="35"/>
      <c r="SC30" s="35"/>
      <c r="SD30" s="35"/>
      <c r="SE30" s="35"/>
      <c r="SF30" s="35"/>
      <c r="SG30" s="35"/>
      <c r="SH30" s="35"/>
      <c r="SI30" s="35"/>
      <c r="SJ30" s="35"/>
      <c r="SK30" s="35"/>
      <c r="SL30" s="35"/>
      <c r="SM30" s="35"/>
      <c r="SN30" s="35"/>
      <c r="SO30" s="35"/>
      <c r="SP30" s="35"/>
      <c r="SQ30" s="35"/>
      <c r="SR30" s="35"/>
      <c r="SS30" s="35"/>
      <c r="ST30" s="35"/>
      <c r="SU30" s="35"/>
      <c r="SV30" s="35"/>
      <c r="SW30" s="35"/>
      <c r="SX30" s="35"/>
      <c r="SY30" s="35"/>
      <c r="SZ30" s="35"/>
      <c r="TA30" s="35"/>
      <c r="TB30" s="35"/>
      <c r="TC30" s="35"/>
      <c r="TD30" s="35"/>
      <c r="TE30" s="35"/>
      <c r="TF30" s="35"/>
      <c r="TG30" s="35"/>
      <c r="TH30" s="35"/>
      <c r="TI30" s="35"/>
      <c r="TJ30" s="35"/>
      <c r="TK30" s="35"/>
      <c r="TL30" s="35"/>
      <c r="TM30" s="35"/>
      <c r="TN30" s="35"/>
      <c r="TO30" s="35"/>
      <c r="TP30" s="35"/>
      <c r="TQ30" s="35"/>
      <c r="TR30" s="35"/>
      <c r="TS30" s="35"/>
      <c r="TT30" s="35"/>
      <c r="TU30" s="35"/>
      <c r="TV30" s="35"/>
      <c r="TW30" s="35"/>
      <c r="TX30" s="35"/>
      <c r="TY30" s="35"/>
      <c r="TZ30" s="35"/>
      <c r="UA30" s="35"/>
      <c r="UB30" s="35"/>
      <c r="UC30" s="35"/>
      <c r="UD30" s="35"/>
      <c r="UE30" s="35"/>
      <c r="UF30" s="35"/>
      <c r="UG30" s="35"/>
      <c r="UH30" s="35"/>
      <c r="UI30" s="35"/>
      <c r="UJ30" s="35"/>
      <c r="UK30" s="35"/>
      <c r="UL30" s="35"/>
      <c r="UM30" s="35"/>
      <c r="UN30" s="35"/>
      <c r="UO30" s="35"/>
      <c r="UP30" s="35"/>
      <c r="UQ30" s="35"/>
      <c r="UR30" s="35"/>
      <c r="US30" s="35"/>
      <c r="UT30" s="35"/>
      <c r="UU30" s="35"/>
      <c r="UV30" s="35"/>
      <c r="UW30" s="35"/>
      <c r="UX30" s="35"/>
      <c r="UY30" s="35"/>
      <c r="UZ30" s="35"/>
      <c r="VA30" s="35"/>
      <c r="VB30" s="35"/>
      <c r="VC30" s="35"/>
      <c r="VD30" s="35"/>
      <c r="VE30" s="35"/>
      <c r="VF30" s="35"/>
      <c r="VG30" s="35"/>
      <c r="VH30" s="35"/>
      <c r="VI30" s="35"/>
      <c r="VJ30" s="35"/>
      <c r="VK30" s="35"/>
      <c r="VL30" s="35"/>
      <c r="VM30" s="35"/>
      <c r="VN30" s="35"/>
      <c r="VO30" s="35"/>
      <c r="VP30" s="35"/>
      <c r="VQ30" s="35"/>
      <c r="VR30" s="35"/>
      <c r="VS30" s="35"/>
      <c r="VT30" s="35"/>
      <c r="VU30" s="35"/>
      <c r="VV30" s="35"/>
      <c r="VW30" s="35"/>
      <c r="VX30" s="35"/>
      <c r="VY30" s="35"/>
      <c r="VZ30" s="35"/>
      <c r="WA30" s="35"/>
      <c r="WB30" s="35"/>
      <c r="WC30" s="35"/>
      <c r="WD30" s="35"/>
      <c r="WE30" s="35"/>
      <c r="WF30" s="35"/>
      <c r="WG30" s="35"/>
      <c r="WH30" s="35"/>
      <c r="WI30" s="35"/>
      <c r="WJ30" s="35"/>
      <c r="WK30" s="35"/>
      <c r="WL30" s="35"/>
      <c r="WM30" s="35"/>
      <c r="WN30" s="35"/>
      <c r="WO30" s="35"/>
      <c r="WP30" s="35"/>
      <c r="WQ30" s="35"/>
      <c r="WR30" s="35"/>
      <c r="WS30" s="35"/>
      <c r="WT30" s="35"/>
      <c r="WU30" s="35"/>
      <c r="WV30" s="35"/>
      <c r="WW30" s="35"/>
      <c r="WX30" s="35"/>
      <c r="WY30" s="35"/>
      <c r="WZ30" s="35"/>
      <c r="XA30" s="35"/>
      <c r="XB30" s="35"/>
      <c r="XC30" s="35"/>
      <c r="XD30" s="35"/>
      <c r="XE30" s="35"/>
      <c r="XF30" s="35"/>
      <c r="XG30" s="35"/>
      <c r="XH30" s="35"/>
      <c r="XI30" s="35"/>
      <c r="XJ30" s="35"/>
      <c r="XK30" s="35"/>
      <c r="XL30" s="35"/>
      <c r="XM30" s="35"/>
      <c r="XN30" s="35"/>
      <c r="XO30" s="35"/>
      <c r="XP30" s="35"/>
      <c r="XQ30" s="35"/>
      <c r="XR30" s="35"/>
      <c r="XS30" s="35"/>
      <c r="XT30" s="35"/>
      <c r="XU30" s="35"/>
      <c r="XV30" s="35"/>
      <c r="XW30" s="35"/>
      <c r="XX30" s="35"/>
      <c r="XY30" s="35"/>
      <c r="XZ30" s="35"/>
      <c r="YA30" s="35"/>
      <c r="YB30" s="35"/>
      <c r="YC30" s="35"/>
      <c r="YD30" s="35"/>
      <c r="YE30" s="35"/>
      <c r="YF30" s="35"/>
      <c r="YG30" s="35"/>
      <c r="YH30" s="35"/>
      <c r="YI30" s="35"/>
      <c r="YJ30" s="35"/>
      <c r="YK30" s="35"/>
      <c r="YL30" s="35"/>
      <c r="YM30" s="35"/>
      <c r="YN30" s="35"/>
      <c r="YO30" s="35"/>
      <c r="YP30" s="35"/>
      <c r="YQ30" s="35"/>
      <c r="YR30" s="35"/>
      <c r="YS30" s="35"/>
      <c r="YT30" s="35"/>
      <c r="YU30" s="35"/>
      <c r="YV30" s="35"/>
      <c r="YW30" s="35"/>
      <c r="YX30" s="35"/>
      <c r="YY30" s="35"/>
      <c r="YZ30" s="35"/>
      <c r="ZA30" s="35"/>
      <c r="ZB30" s="35"/>
      <c r="ZC30" s="35"/>
      <c r="ZD30" s="35"/>
      <c r="ZE30" s="35"/>
      <c r="ZF30" s="35"/>
      <c r="ZG30" s="35"/>
      <c r="ZH30" s="35"/>
      <c r="ZI30" s="35"/>
      <c r="ZJ30" s="35"/>
      <c r="ZK30" s="35"/>
      <c r="ZL30" s="35"/>
      <c r="ZM30" s="35"/>
      <c r="ZN30" s="35"/>
      <c r="ZO30" s="35"/>
      <c r="ZP30" s="35"/>
      <c r="ZQ30" s="35"/>
      <c r="ZR30" s="35"/>
      <c r="ZS30" s="35"/>
      <c r="ZT30" s="35"/>
      <c r="ZU30" s="35"/>
      <c r="ZV30" s="35"/>
      <c r="ZW30" s="35"/>
      <c r="ZX30" s="35"/>
      <c r="ZY30" s="35"/>
      <c r="ZZ30" s="35"/>
      <c r="AAA30" s="35"/>
      <c r="AAB30" s="35"/>
      <c r="AAC30" s="35"/>
      <c r="AAD30" s="35"/>
      <c r="AAE30" s="35"/>
      <c r="AAF30" s="35"/>
      <c r="AAG30" s="35"/>
      <c r="AAH30" s="35"/>
      <c r="AAI30" s="35"/>
      <c r="AAJ30" s="35"/>
      <c r="AAK30" s="35"/>
      <c r="AAL30" s="35"/>
      <c r="AAM30" s="35"/>
      <c r="AAN30" s="35"/>
      <c r="AAO30" s="35"/>
      <c r="AAP30" s="35"/>
      <c r="AAQ30" s="35"/>
      <c r="AAR30" s="35"/>
      <c r="AAS30" s="35"/>
      <c r="AAT30" s="35"/>
      <c r="AAU30" s="35"/>
      <c r="AAV30" s="35"/>
      <c r="AAW30" s="35"/>
      <c r="AAX30" s="35"/>
      <c r="AAY30" s="35"/>
      <c r="AAZ30" s="35"/>
      <c r="ABA30" s="35"/>
      <c r="ABB30" s="35"/>
      <c r="ABC30" s="35"/>
      <c r="ABD30" s="35"/>
      <c r="ABE30" s="35"/>
      <c r="ABF30" s="35"/>
      <c r="ABG30" s="35"/>
      <c r="ABH30" s="35"/>
      <c r="ABI30" s="35"/>
      <c r="ABJ30" s="35"/>
      <c r="ABK30" s="35"/>
      <c r="ABL30" s="35"/>
      <c r="ABM30" s="35"/>
      <c r="ABN30" s="35"/>
      <c r="ABO30" s="35"/>
      <c r="ABP30" s="35"/>
      <c r="ABQ30" s="35"/>
      <c r="ABR30" s="35"/>
      <c r="ABS30" s="35"/>
      <c r="ABT30" s="35"/>
      <c r="ABU30" s="35"/>
      <c r="ABV30" s="35"/>
      <c r="ABW30" s="35"/>
      <c r="ABX30" s="35"/>
      <c r="ABY30" s="35"/>
      <c r="ABZ30" s="35"/>
      <c r="ACA30" s="35"/>
      <c r="ACB30" s="35"/>
      <c r="ACC30" s="35"/>
      <c r="ACD30" s="35"/>
      <c r="ACE30" s="35"/>
      <c r="ACF30" s="35"/>
      <c r="ACG30" s="35"/>
      <c r="ACH30" s="35"/>
      <c r="ACI30" s="35"/>
      <c r="ACJ30" s="35"/>
      <c r="ACK30" s="35"/>
      <c r="ACL30" s="35"/>
      <c r="ACM30" s="35"/>
      <c r="ACN30" s="35"/>
      <c r="ACO30" s="35"/>
      <c r="ACP30" s="35"/>
      <c r="ACQ30" s="35"/>
      <c r="ACR30" s="35"/>
      <c r="ACS30" s="35"/>
      <c r="ACT30" s="35"/>
      <c r="ACU30" s="35"/>
      <c r="ACV30" s="35"/>
      <c r="ACW30" s="35"/>
      <c r="ACX30" s="35"/>
      <c r="ACY30" s="35"/>
      <c r="ACZ30" s="35"/>
      <c r="ADA30" s="35"/>
      <c r="ADB30" s="35"/>
      <c r="ADC30" s="35"/>
      <c r="ADD30" s="35"/>
      <c r="ADE30" s="35"/>
      <c r="ADF30" s="35"/>
      <c r="ADG30" s="35"/>
      <c r="ADH30" s="35"/>
      <c r="ADI30" s="35"/>
      <c r="ADJ30" s="35"/>
      <c r="ADK30" s="35"/>
      <c r="ADL30" s="35"/>
      <c r="ADM30" s="35"/>
      <c r="ADN30" s="35"/>
      <c r="ADO30" s="35"/>
      <c r="ADP30" s="35"/>
      <c r="ADQ30" s="35"/>
      <c r="ADR30" s="35"/>
      <c r="ADS30" s="35"/>
      <c r="ADT30" s="35"/>
      <c r="ADU30" s="35"/>
      <c r="ADV30" s="35"/>
      <c r="ADW30" s="35"/>
      <c r="ADX30" s="35"/>
      <c r="ADY30" s="35"/>
      <c r="ADZ30" s="35"/>
      <c r="AEA30" s="35"/>
      <c r="AEB30" s="35"/>
      <c r="AEC30" s="35"/>
      <c r="AED30" s="35"/>
      <c r="AEE30" s="35"/>
      <c r="AEF30" s="35"/>
      <c r="AEG30" s="35"/>
      <c r="AEH30" s="35"/>
      <c r="AEI30" s="35"/>
      <c r="AEJ30" s="35"/>
      <c r="AEK30" s="35"/>
      <c r="AEL30" s="35"/>
      <c r="AEM30" s="35"/>
      <c r="AEN30" s="35"/>
      <c r="AEO30" s="35"/>
      <c r="AEP30" s="35"/>
      <c r="AEQ30" s="35"/>
      <c r="AER30" s="35"/>
      <c r="AES30" s="35"/>
      <c r="AET30" s="35"/>
      <c r="AEU30" s="35"/>
      <c r="AEV30" s="35"/>
      <c r="AEW30" s="35"/>
      <c r="AEX30" s="35"/>
      <c r="AEY30" s="35"/>
      <c r="AEZ30" s="35"/>
      <c r="AFA30" s="35"/>
      <c r="AFB30" s="35"/>
      <c r="AFC30" s="35"/>
      <c r="AFD30" s="35"/>
      <c r="AFE30" s="35"/>
      <c r="AFF30" s="35"/>
      <c r="AFG30" s="35"/>
      <c r="AFH30" s="35"/>
      <c r="AFI30" s="35"/>
      <c r="AFJ30" s="35"/>
      <c r="AFK30" s="35"/>
      <c r="AFL30" s="35"/>
      <c r="AFM30" s="35"/>
      <c r="AFN30" s="35"/>
      <c r="AFO30" s="35"/>
      <c r="AFP30" s="35"/>
      <c r="AFQ30" s="35"/>
      <c r="AFR30" s="35"/>
      <c r="AFS30" s="35"/>
      <c r="AFT30" s="35"/>
      <c r="AFU30" s="35"/>
      <c r="AFV30" s="35"/>
      <c r="AFW30" s="35"/>
      <c r="AFX30" s="35"/>
      <c r="AFY30" s="35"/>
      <c r="AFZ30" s="35"/>
      <c r="AGA30" s="35"/>
      <c r="AGB30" s="35"/>
      <c r="AGC30" s="35"/>
      <c r="AGD30" s="35"/>
      <c r="AGE30" s="35"/>
      <c r="AGF30" s="35"/>
      <c r="AGG30" s="35"/>
      <c r="AGH30" s="35"/>
      <c r="AGI30" s="35"/>
      <c r="AGJ30" s="35"/>
      <c r="AGK30" s="35"/>
      <c r="AGL30" s="35"/>
      <c r="AGM30" s="35"/>
      <c r="AGN30" s="35"/>
      <c r="AGO30" s="35"/>
      <c r="AGP30" s="35"/>
      <c r="AGQ30" s="35"/>
      <c r="AGR30" s="35"/>
      <c r="AGS30" s="35"/>
      <c r="AGT30" s="35"/>
      <c r="AGU30" s="35"/>
      <c r="AGV30" s="35"/>
      <c r="AGW30" s="35"/>
      <c r="AGX30" s="35"/>
      <c r="AGY30" s="35"/>
      <c r="AGZ30" s="35"/>
      <c r="AHA30" s="35"/>
      <c r="AHB30" s="35"/>
      <c r="AHC30" s="35"/>
      <c r="AHD30" s="35"/>
      <c r="AHE30" s="35"/>
      <c r="AHF30" s="35"/>
      <c r="AHG30" s="35"/>
      <c r="AHH30" s="35"/>
      <c r="AHI30" s="35"/>
      <c r="AHJ30" s="35"/>
      <c r="AHK30" s="35"/>
      <c r="AHL30" s="35"/>
      <c r="AHM30" s="35"/>
      <c r="AHN30" s="35"/>
      <c r="AHO30" s="35"/>
      <c r="AHP30" s="35"/>
      <c r="AHQ30" s="35"/>
      <c r="AHR30" s="35"/>
      <c r="AHS30" s="35"/>
      <c r="AHT30" s="35"/>
      <c r="AHU30" s="35"/>
      <c r="AHV30" s="35"/>
      <c r="AHW30" s="35"/>
      <c r="AHX30" s="35"/>
      <c r="AHY30" s="35"/>
      <c r="AHZ30" s="35"/>
      <c r="AIA30" s="35"/>
      <c r="AIB30" s="35"/>
      <c r="AIC30" s="35"/>
      <c r="AID30" s="35"/>
      <c r="AIE30" s="35"/>
      <c r="AIF30" s="35"/>
      <c r="AIG30" s="35"/>
      <c r="AIH30" s="35"/>
      <c r="AII30" s="35"/>
      <c r="AIJ30" s="35"/>
      <c r="AIK30" s="35"/>
      <c r="AIL30" s="35"/>
      <c r="AIM30" s="35"/>
      <c r="AIN30" s="35"/>
      <c r="AIO30" s="35"/>
      <c r="AIP30" s="35"/>
      <c r="AIQ30" s="35"/>
      <c r="AIR30" s="35"/>
      <c r="AIS30" s="35"/>
      <c r="AIT30" s="35"/>
      <c r="AIU30" s="35"/>
      <c r="AIV30" s="35"/>
      <c r="AIW30" s="35"/>
      <c r="AIX30" s="35"/>
      <c r="AIY30" s="35"/>
      <c r="AIZ30" s="35"/>
      <c r="AJA30" s="35"/>
      <c r="AJB30" s="35"/>
      <c r="AJC30" s="35"/>
      <c r="AJD30" s="35"/>
      <c r="AJE30" s="35"/>
      <c r="AJF30" s="35"/>
      <c r="AJG30" s="35"/>
      <c r="AJH30" s="35"/>
      <c r="AJI30" s="35"/>
      <c r="AJJ30" s="35"/>
      <c r="AJK30" s="35"/>
      <c r="AJL30" s="35"/>
      <c r="AJM30" s="35"/>
      <c r="AJN30" s="35"/>
      <c r="AJO30" s="35"/>
      <c r="AJP30" s="35"/>
      <c r="AJQ30" s="35"/>
      <c r="AJR30" s="35"/>
      <c r="AJS30" s="35"/>
      <c r="AJT30" s="35"/>
      <c r="AJU30" s="35"/>
      <c r="AJV30" s="35"/>
      <c r="AJW30" s="35"/>
      <c r="AJX30" s="35"/>
      <c r="AJY30" s="35"/>
      <c r="AJZ30" s="35"/>
      <c r="AKA30" s="35"/>
      <c r="AKB30" s="35"/>
      <c r="AKC30" s="35"/>
      <c r="AKD30" s="35"/>
      <c r="AKE30" s="35"/>
      <c r="AKF30" s="35"/>
      <c r="AKG30" s="35"/>
      <c r="AKH30" s="35"/>
      <c r="AKI30" s="35"/>
      <c r="AKJ30" s="35"/>
      <c r="AKK30" s="35"/>
      <c r="AKL30" s="35"/>
      <c r="AKM30" s="35"/>
      <c r="AKN30" s="35"/>
      <c r="AKO30" s="35"/>
      <c r="AKP30" s="35"/>
      <c r="AKQ30" s="35"/>
      <c r="AKR30" s="35"/>
      <c r="AKS30" s="35"/>
      <c r="AKT30" s="35"/>
      <c r="AKU30" s="35"/>
      <c r="AKV30" s="35"/>
      <c r="AKW30" s="35"/>
      <c r="AKX30" s="35"/>
      <c r="AKY30" s="35"/>
      <c r="AKZ30" s="35"/>
      <c r="ALA30" s="35"/>
      <c r="ALB30" s="35"/>
      <c r="ALC30" s="35"/>
      <c r="ALD30" s="35"/>
      <c r="ALE30" s="35"/>
      <c r="ALF30" s="35"/>
      <c r="ALG30" s="35"/>
      <c r="ALH30" s="35"/>
      <c r="ALI30" s="35"/>
      <c r="ALJ30" s="35"/>
      <c r="ALK30" s="35"/>
      <c r="ALL30" s="35"/>
      <c r="ALM30" s="35"/>
      <c r="ALN30" s="35"/>
      <c r="ALO30" s="35"/>
      <c r="ALP30" s="35"/>
      <c r="ALQ30" s="35"/>
      <c r="ALR30" s="35"/>
      <c r="ALS30" s="35"/>
      <c r="ALT30" s="35"/>
      <c r="ALU30" s="35"/>
      <c r="ALV30" s="35"/>
      <c r="ALW30" s="35"/>
      <c r="ALX30" s="35"/>
      <c r="ALY30" s="35"/>
      <c r="ALZ30" s="35"/>
      <c r="AMA30" s="35"/>
      <c r="AMB30" s="35"/>
      <c r="AMC30" s="35"/>
      <c r="AMD30" s="35"/>
      <c r="AME30" s="35"/>
      <c r="AMF30" s="35"/>
      <c r="AMG30" s="35"/>
      <c r="AMH30" s="35"/>
      <c r="AMI30" s="35"/>
      <c r="AMJ30" s="35"/>
      <c r="AMK30" s="35"/>
      <c r="AML30" s="35"/>
      <c r="AMM30" s="35"/>
      <c r="AMN30" s="35"/>
      <c r="AMO30" s="35"/>
      <c r="AMP30" s="35"/>
      <c r="AMQ30" s="35"/>
      <c r="AMR30" s="35"/>
      <c r="AMS30" s="35"/>
      <c r="AMT30" s="35"/>
      <c r="AMU30" s="35"/>
      <c r="AMV30" s="35"/>
      <c r="AMW30" s="35"/>
      <c r="AMX30" s="35"/>
      <c r="AMY30" s="35"/>
      <c r="AMZ30" s="35"/>
      <c r="ANA30" s="35"/>
      <c r="ANB30" s="35"/>
      <c r="ANC30" s="35"/>
      <c r="AND30" s="35"/>
      <c r="ANE30" s="35"/>
      <c r="ANF30" s="35"/>
      <c r="ANG30" s="35"/>
      <c r="ANH30" s="35"/>
      <c r="ANI30" s="35"/>
      <c r="ANJ30" s="35"/>
      <c r="ANK30" s="35"/>
      <c r="ANL30" s="35"/>
      <c r="ANM30" s="35"/>
      <c r="ANN30" s="35"/>
      <c r="ANO30" s="35"/>
      <c r="ANP30" s="35"/>
      <c r="ANQ30" s="35"/>
      <c r="ANR30" s="35"/>
      <c r="ANS30" s="35"/>
      <c r="ANT30" s="35"/>
      <c r="ANU30" s="35"/>
      <c r="ANV30" s="35"/>
      <c r="ANW30" s="35"/>
      <c r="ANX30" s="35"/>
      <c r="ANY30" s="35"/>
      <c r="ANZ30" s="35"/>
      <c r="AOA30" s="35"/>
      <c r="AOB30" s="35"/>
      <c r="AOC30" s="35"/>
    </row>
    <row r="31" spans="1:1069" s="21" customFormat="1" ht="150" customHeight="1" x14ac:dyDescent="0.35">
      <c r="A31" s="126">
        <v>29</v>
      </c>
      <c r="B31" s="144" t="s">
        <v>188</v>
      </c>
      <c r="C31" s="150" t="e">
        <f>New[[#This Row],[Total capital £ ask (£)]]/#REF!</f>
        <v>#REF!</v>
      </c>
      <c r="D31" s="127" t="s">
        <v>669</v>
      </c>
      <c r="E31" s="126" t="s">
        <v>184</v>
      </c>
      <c r="F31" s="126" t="s">
        <v>670</v>
      </c>
      <c r="G31" s="126" t="s">
        <v>137</v>
      </c>
      <c r="H31" s="126" t="s">
        <v>167</v>
      </c>
      <c r="I31" s="126" t="s">
        <v>179</v>
      </c>
      <c r="J31" s="157" t="s">
        <v>1445</v>
      </c>
      <c r="K31" s="187">
        <v>8000000</v>
      </c>
      <c r="L31" s="126" t="s">
        <v>180</v>
      </c>
      <c r="M31" s="126"/>
      <c r="N31" s="126"/>
      <c r="O31" s="126" t="s">
        <v>137</v>
      </c>
      <c r="P31" s="126" t="s">
        <v>137</v>
      </c>
      <c r="Q31" s="96">
        <v>4000000</v>
      </c>
      <c r="R31" s="96">
        <v>4000000</v>
      </c>
      <c r="S31" s="96">
        <v>100000</v>
      </c>
      <c r="T31" s="96">
        <v>0</v>
      </c>
      <c r="U31" s="96">
        <v>2000000</v>
      </c>
      <c r="V31" s="96">
        <v>0</v>
      </c>
      <c r="W31" s="96"/>
      <c r="X31" s="96">
        <v>0</v>
      </c>
      <c r="Y31" s="96"/>
      <c r="Z31" s="96"/>
      <c r="AA31" s="96">
        <f t="shared" si="0"/>
        <v>10100000</v>
      </c>
      <c r="AB31" s="126" t="s">
        <v>99</v>
      </c>
      <c r="AC31" s="126" t="s">
        <v>99</v>
      </c>
      <c r="AD31" s="126" t="s">
        <v>99</v>
      </c>
      <c r="AE31" s="126" t="s">
        <v>99</v>
      </c>
      <c r="AF31" s="126" t="s">
        <v>137</v>
      </c>
      <c r="AG31" s="126" t="s">
        <v>137</v>
      </c>
      <c r="AH31" s="126" t="s">
        <v>137</v>
      </c>
      <c r="AI31" s="137" t="s">
        <v>671</v>
      </c>
      <c r="AJ31" s="126">
        <v>500</v>
      </c>
      <c r="AK31" s="126">
        <v>0</v>
      </c>
      <c r="AL31" s="126">
        <v>0</v>
      </c>
      <c r="AM31" s="126">
        <v>1500</v>
      </c>
      <c r="AN31" s="126">
        <v>0</v>
      </c>
      <c r="AO31" s="126">
        <v>0</v>
      </c>
      <c r="AP31" s="126">
        <v>0</v>
      </c>
      <c r="AQ31" s="126">
        <v>0</v>
      </c>
      <c r="AR31" s="126" t="s">
        <v>172</v>
      </c>
      <c r="AS31" s="126">
        <f>K31*1.1</f>
        <v>8800000</v>
      </c>
      <c r="AT31" s="126">
        <f>AS31</f>
        <v>8800000</v>
      </c>
      <c r="AU31" s="126" t="s">
        <v>172</v>
      </c>
      <c r="AV31" s="126" t="s">
        <v>672</v>
      </c>
      <c r="AW31" s="138" t="s">
        <v>673</v>
      </c>
      <c r="AX31" s="69" t="s">
        <v>151</v>
      </c>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c r="KF31" s="35"/>
      <c r="KG31" s="35"/>
      <c r="KH31" s="35"/>
      <c r="KI31" s="35"/>
      <c r="KJ31" s="35"/>
      <c r="KK31" s="35"/>
      <c r="KL31" s="35"/>
      <c r="KM31" s="35"/>
      <c r="KN31" s="35"/>
      <c r="KO31" s="35"/>
      <c r="KP31" s="35"/>
      <c r="KQ31" s="35"/>
      <c r="KR31" s="35"/>
      <c r="KS31" s="35"/>
      <c r="KT31" s="35"/>
      <c r="KU31" s="35"/>
      <c r="KV31" s="35"/>
      <c r="KW31" s="35"/>
      <c r="KX31" s="35"/>
      <c r="KY31" s="35"/>
      <c r="KZ31" s="35"/>
      <c r="LA31" s="35"/>
      <c r="LB31" s="35"/>
      <c r="LC31" s="35"/>
      <c r="LD31" s="35"/>
      <c r="LE31" s="35"/>
      <c r="LF31" s="35"/>
      <c r="LG31" s="35"/>
      <c r="LH31" s="35"/>
      <c r="LI31" s="35"/>
      <c r="LJ31" s="35"/>
      <c r="LK31" s="35"/>
      <c r="LL31" s="35"/>
      <c r="LM31" s="35"/>
      <c r="LN31" s="35"/>
      <c r="LO31" s="35"/>
      <c r="LP31" s="35"/>
      <c r="LQ31" s="35"/>
      <c r="LR31" s="35"/>
      <c r="LS31" s="35"/>
      <c r="LT31" s="35"/>
      <c r="LU31" s="35"/>
      <c r="LV31" s="35"/>
      <c r="LW31" s="35"/>
      <c r="LX31" s="35"/>
      <c r="LY31" s="35"/>
      <c r="LZ31" s="35"/>
      <c r="MA31" s="35"/>
      <c r="MB31" s="35"/>
      <c r="MC31" s="35"/>
      <c r="MD31" s="35"/>
      <c r="ME31" s="35"/>
      <c r="MF31" s="35"/>
      <c r="MG31" s="35"/>
      <c r="MH31" s="35"/>
      <c r="MI31" s="35"/>
      <c r="MJ31" s="35"/>
      <c r="MK31" s="35"/>
      <c r="ML31" s="35"/>
      <c r="MM31" s="35"/>
      <c r="MN31" s="35"/>
      <c r="MO31" s="35"/>
      <c r="MP31" s="35"/>
      <c r="MQ31" s="35"/>
      <c r="MR31" s="35"/>
      <c r="MS31" s="35"/>
      <c r="MT31" s="35"/>
      <c r="MU31" s="35"/>
      <c r="MV31" s="35"/>
      <c r="MW31" s="35"/>
      <c r="MX31" s="35"/>
      <c r="MY31" s="35"/>
      <c r="MZ31" s="35"/>
      <c r="NA31" s="35"/>
      <c r="NB31" s="35"/>
      <c r="NC31" s="35"/>
      <c r="ND31" s="35"/>
      <c r="NE31" s="35"/>
      <c r="NF31" s="35"/>
      <c r="NG31" s="35"/>
      <c r="NH31" s="35"/>
      <c r="NI31" s="35"/>
      <c r="NJ31" s="35"/>
      <c r="NK31" s="35"/>
      <c r="NL31" s="35"/>
      <c r="NM31" s="35"/>
      <c r="NN31" s="35"/>
      <c r="NO31" s="35"/>
      <c r="NP31" s="35"/>
      <c r="NQ31" s="35"/>
      <c r="NR31" s="35"/>
      <c r="NS31" s="35"/>
      <c r="NT31" s="35"/>
      <c r="NU31" s="35"/>
      <c r="NV31" s="35"/>
      <c r="NW31" s="35"/>
      <c r="NX31" s="35"/>
      <c r="NY31" s="35"/>
      <c r="NZ31" s="35"/>
      <c r="OA31" s="35"/>
      <c r="OB31" s="35"/>
      <c r="OC31" s="35"/>
      <c r="OD31" s="35"/>
      <c r="OE31" s="35"/>
      <c r="OF31" s="35"/>
      <c r="OG31" s="35"/>
      <c r="OH31" s="35"/>
      <c r="OI31" s="35"/>
      <c r="OJ31" s="35"/>
      <c r="OK31" s="35"/>
      <c r="OL31" s="35"/>
      <c r="OM31" s="35"/>
      <c r="ON31" s="35"/>
      <c r="OO31" s="35"/>
      <c r="OP31" s="35"/>
      <c r="OQ31" s="35"/>
      <c r="OR31" s="35"/>
      <c r="OS31" s="35"/>
      <c r="OT31" s="35"/>
      <c r="OU31" s="35"/>
      <c r="OV31" s="35"/>
      <c r="OW31" s="35"/>
      <c r="OX31" s="35"/>
      <c r="OY31" s="35"/>
      <c r="OZ31" s="35"/>
      <c r="PA31" s="35"/>
      <c r="PB31" s="35"/>
      <c r="PC31" s="35"/>
      <c r="PD31" s="35"/>
      <c r="PE31" s="35"/>
      <c r="PF31" s="35"/>
      <c r="PG31" s="35"/>
      <c r="PH31" s="35"/>
      <c r="PI31" s="35"/>
      <c r="PJ31" s="35"/>
      <c r="PK31" s="35"/>
      <c r="PL31" s="35"/>
      <c r="PM31" s="35"/>
      <c r="PN31" s="35"/>
      <c r="PO31" s="35"/>
      <c r="PP31" s="35"/>
      <c r="PQ31" s="35"/>
      <c r="PR31" s="35"/>
      <c r="PS31" s="35"/>
      <c r="PT31" s="35"/>
      <c r="PU31" s="35"/>
      <c r="PV31" s="35"/>
      <c r="PW31" s="35"/>
      <c r="PX31" s="35"/>
      <c r="PY31" s="35"/>
      <c r="PZ31" s="35"/>
      <c r="QA31" s="35"/>
      <c r="QB31" s="35"/>
      <c r="QC31" s="35"/>
      <c r="QD31" s="35"/>
      <c r="QE31" s="35"/>
      <c r="QF31" s="35"/>
      <c r="QG31" s="35"/>
      <c r="QH31" s="35"/>
      <c r="QI31" s="35"/>
      <c r="QJ31" s="35"/>
      <c r="QK31" s="35"/>
      <c r="QL31" s="35"/>
      <c r="QM31" s="35"/>
      <c r="QN31" s="35"/>
      <c r="QO31" s="35"/>
      <c r="QP31" s="35"/>
      <c r="QQ31" s="35"/>
      <c r="QR31" s="35"/>
      <c r="QS31" s="35"/>
      <c r="QT31" s="35"/>
      <c r="QU31" s="35"/>
      <c r="QV31" s="35"/>
      <c r="QW31" s="35"/>
      <c r="QX31" s="35"/>
      <c r="QY31" s="35"/>
      <c r="QZ31" s="35"/>
      <c r="RA31" s="35"/>
      <c r="RB31" s="35"/>
      <c r="RC31" s="35"/>
      <c r="RD31" s="35"/>
      <c r="RE31" s="35"/>
      <c r="RF31" s="35"/>
      <c r="RG31" s="35"/>
      <c r="RH31" s="35"/>
      <c r="RI31" s="35"/>
      <c r="RJ31" s="35"/>
      <c r="RK31" s="35"/>
      <c r="RL31" s="35"/>
      <c r="RM31" s="35"/>
      <c r="RN31" s="35"/>
      <c r="RO31" s="35"/>
      <c r="RP31" s="35"/>
      <c r="RQ31" s="35"/>
      <c r="RR31" s="35"/>
      <c r="RS31" s="35"/>
      <c r="RT31" s="35"/>
      <c r="RU31" s="35"/>
      <c r="RV31" s="35"/>
      <c r="RW31" s="35"/>
      <c r="RX31" s="35"/>
      <c r="RY31" s="35"/>
      <c r="RZ31" s="35"/>
      <c r="SA31" s="35"/>
      <c r="SB31" s="35"/>
      <c r="SC31" s="35"/>
      <c r="SD31" s="35"/>
      <c r="SE31" s="35"/>
      <c r="SF31" s="35"/>
      <c r="SG31" s="35"/>
      <c r="SH31" s="35"/>
      <c r="SI31" s="35"/>
      <c r="SJ31" s="35"/>
      <c r="SK31" s="35"/>
      <c r="SL31" s="35"/>
      <c r="SM31" s="35"/>
      <c r="SN31" s="35"/>
      <c r="SO31" s="35"/>
      <c r="SP31" s="35"/>
      <c r="SQ31" s="35"/>
      <c r="SR31" s="35"/>
      <c r="SS31" s="35"/>
      <c r="ST31" s="35"/>
      <c r="SU31" s="35"/>
      <c r="SV31" s="35"/>
      <c r="SW31" s="35"/>
      <c r="SX31" s="35"/>
      <c r="SY31" s="35"/>
      <c r="SZ31" s="35"/>
      <c r="TA31" s="35"/>
      <c r="TB31" s="35"/>
      <c r="TC31" s="35"/>
      <c r="TD31" s="35"/>
      <c r="TE31" s="35"/>
      <c r="TF31" s="35"/>
      <c r="TG31" s="35"/>
      <c r="TH31" s="35"/>
      <c r="TI31" s="35"/>
      <c r="TJ31" s="35"/>
      <c r="TK31" s="35"/>
      <c r="TL31" s="35"/>
      <c r="TM31" s="35"/>
      <c r="TN31" s="35"/>
      <c r="TO31" s="35"/>
      <c r="TP31" s="35"/>
      <c r="TQ31" s="35"/>
      <c r="TR31" s="35"/>
      <c r="TS31" s="35"/>
      <c r="TT31" s="35"/>
      <c r="TU31" s="35"/>
      <c r="TV31" s="35"/>
      <c r="TW31" s="35"/>
      <c r="TX31" s="35"/>
      <c r="TY31" s="35"/>
      <c r="TZ31" s="35"/>
      <c r="UA31" s="35"/>
      <c r="UB31" s="35"/>
      <c r="UC31" s="35"/>
      <c r="UD31" s="35"/>
      <c r="UE31" s="35"/>
      <c r="UF31" s="35"/>
      <c r="UG31" s="35"/>
      <c r="UH31" s="35"/>
      <c r="UI31" s="35"/>
      <c r="UJ31" s="35"/>
      <c r="UK31" s="35"/>
      <c r="UL31" s="35"/>
      <c r="UM31" s="35"/>
      <c r="UN31" s="35"/>
      <c r="UO31" s="35"/>
      <c r="UP31" s="35"/>
      <c r="UQ31" s="35"/>
      <c r="UR31" s="35"/>
      <c r="US31" s="35"/>
      <c r="UT31" s="35"/>
      <c r="UU31" s="35"/>
      <c r="UV31" s="35"/>
      <c r="UW31" s="35"/>
      <c r="UX31" s="35"/>
      <c r="UY31" s="35"/>
      <c r="UZ31" s="35"/>
      <c r="VA31" s="35"/>
      <c r="VB31" s="35"/>
      <c r="VC31" s="35"/>
      <c r="VD31" s="35"/>
      <c r="VE31" s="35"/>
      <c r="VF31" s="35"/>
      <c r="VG31" s="35"/>
      <c r="VH31" s="35"/>
      <c r="VI31" s="35"/>
      <c r="VJ31" s="35"/>
      <c r="VK31" s="35"/>
      <c r="VL31" s="35"/>
      <c r="VM31" s="35"/>
      <c r="VN31" s="35"/>
      <c r="VO31" s="35"/>
      <c r="VP31" s="35"/>
      <c r="VQ31" s="35"/>
      <c r="VR31" s="35"/>
      <c r="VS31" s="35"/>
      <c r="VT31" s="35"/>
      <c r="VU31" s="35"/>
      <c r="VV31" s="35"/>
      <c r="VW31" s="35"/>
      <c r="VX31" s="35"/>
      <c r="VY31" s="35"/>
      <c r="VZ31" s="35"/>
      <c r="WA31" s="35"/>
      <c r="WB31" s="35"/>
      <c r="WC31" s="35"/>
      <c r="WD31" s="35"/>
      <c r="WE31" s="35"/>
      <c r="WF31" s="35"/>
      <c r="WG31" s="35"/>
      <c r="WH31" s="35"/>
      <c r="WI31" s="35"/>
      <c r="WJ31" s="35"/>
      <c r="WK31" s="35"/>
      <c r="WL31" s="35"/>
      <c r="WM31" s="35"/>
      <c r="WN31" s="35"/>
      <c r="WO31" s="35"/>
      <c r="WP31" s="35"/>
      <c r="WQ31" s="35"/>
      <c r="WR31" s="35"/>
      <c r="WS31" s="35"/>
      <c r="WT31" s="35"/>
      <c r="WU31" s="35"/>
      <c r="WV31" s="35"/>
      <c r="WW31" s="35"/>
      <c r="WX31" s="35"/>
      <c r="WY31" s="35"/>
      <c r="WZ31" s="35"/>
      <c r="XA31" s="35"/>
      <c r="XB31" s="35"/>
      <c r="XC31" s="35"/>
      <c r="XD31" s="35"/>
      <c r="XE31" s="35"/>
      <c r="XF31" s="35"/>
      <c r="XG31" s="35"/>
      <c r="XH31" s="35"/>
      <c r="XI31" s="35"/>
      <c r="XJ31" s="35"/>
      <c r="XK31" s="35"/>
      <c r="XL31" s="35"/>
      <c r="XM31" s="35"/>
      <c r="XN31" s="35"/>
      <c r="XO31" s="35"/>
      <c r="XP31" s="35"/>
      <c r="XQ31" s="35"/>
      <c r="XR31" s="35"/>
      <c r="XS31" s="35"/>
      <c r="XT31" s="35"/>
      <c r="XU31" s="35"/>
      <c r="XV31" s="35"/>
      <c r="XW31" s="35"/>
      <c r="XX31" s="35"/>
      <c r="XY31" s="35"/>
      <c r="XZ31" s="35"/>
      <c r="YA31" s="35"/>
      <c r="YB31" s="35"/>
      <c r="YC31" s="35"/>
      <c r="YD31" s="35"/>
      <c r="YE31" s="35"/>
      <c r="YF31" s="35"/>
      <c r="YG31" s="35"/>
      <c r="YH31" s="35"/>
      <c r="YI31" s="35"/>
      <c r="YJ31" s="35"/>
      <c r="YK31" s="35"/>
      <c r="YL31" s="35"/>
      <c r="YM31" s="35"/>
      <c r="YN31" s="35"/>
      <c r="YO31" s="35"/>
      <c r="YP31" s="35"/>
      <c r="YQ31" s="35"/>
      <c r="YR31" s="35"/>
      <c r="YS31" s="35"/>
      <c r="YT31" s="35"/>
      <c r="YU31" s="35"/>
      <c r="YV31" s="35"/>
      <c r="YW31" s="35"/>
      <c r="YX31" s="35"/>
      <c r="YY31" s="35"/>
      <c r="YZ31" s="35"/>
      <c r="ZA31" s="35"/>
      <c r="ZB31" s="35"/>
      <c r="ZC31" s="35"/>
      <c r="ZD31" s="35"/>
      <c r="ZE31" s="35"/>
      <c r="ZF31" s="35"/>
      <c r="ZG31" s="35"/>
      <c r="ZH31" s="35"/>
      <c r="ZI31" s="35"/>
      <c r="ZJ31" s="35"/>
      <c r="ZK31" s="35"/>
      <c r="ZL31" s="35"/>
      <c r="ZM31" s="35"/>
      <c r="ZN31" s="35"/>
      <c r="ZO31" s="35"/>
      <c r="ZP31" s="35"/>
      <c r="ZQ31" s="35"/>
      <c r="ZR31" s="35"/>
      <c r="ZS31" s="35"/>
      <c r="ZT31" s="35"/>
      <c r="ZU31" s="35"/>
      <c r="ZV31" s="35"/>
      <c r="ZW31" s="35"/>
      <c r="ZX31" s="35"/>
      <c r="ZY31" s="35"/>
      <c r="ZZ31" s="35"/>
      <c r="AAA31" s="35"/>
      <c r="AAB31" s="35"/>
      <c r="AAC31" s="35"/>
      <c r="AAD31" s="35"/>
      <c r="AAE31" s="35"/>
      <c r="AAF31" s="35"/>
      <c r="AAG31" s="35"/>
      <c r="AAH31" s="35"/>
      <c r="AAI31" s="35"/>
      <c r="AAJ31" s="35"/>
      <c r="AAK31" s="35"/>
      <c r="AAL31" s="35"/>
      <c r="AAM31" s="35"/>
      <c r="AAN31" s="35"/>
      <c r="AAO31" s="35"/>
      <c r="AAP31" s="35"/>
      <c r="AAQ31" s="35"/>
      <c r="AAR31" s="35"/>
      <c r="AAS31" s="35"/>
      <c r="AAT31" s="35"/>
      <c r="AAU31" s="35"/>
      <c r="AAV31" s="35"/>
      <c r="AAW31" s="35"/>
      <c r="AAX31" s="35"/>
      <c r="AAY31" s="35"/>
      <c r="AAZ31" s="35"/>
      <c r="ABA31" s="35"/>
      <c r="ABB31" s="35"/>
      <c r="ABC31" s="35"/>
      <c r="ABD31" s="35"/>
      <c r="ABE31" s="35"/>
      <c r="ABF31" s="35"/>
      <c r="ABG31" s="35"/>
      <c r="ABH31" s="35"/>
      <c r="ABI31" s="35"/>
      <c r="ABJ31" s="35"/>
      <c r="ABK31" s="35"/>
      <c r="ABL31" s="35"/>
      <c r="ABM31" s="35"/>
      <c r="ABN31" s="35"/>
      <c r="ABO31" s="35"/>
      <c r="ABP31" s="35"/>
      <c r="ABQ31" s="35"/>
      <c r="ABR31" s="35"/>
      <c r="ABS31" s="35"/>
      <c r="ABT31" s="35"/>
      <c r="ABU31" s="35"/>
      <c r="ABV31" s="35"/>
      <c r="ABW31" s="35"/>
      <c r="ABX31" s="35"/>
      <c r="ABY31" s="35"/>
      <c r="ABZ31" s="35"/>
      <c r="ACA31" s="35"/>
      <c r="ACB31" s="35"/>
      <c r="ACC31" s="35"/>
      <c r="ACD31" s="35"/>
      <c r="ACE31" s="35"/>
      <c r="ACF31" s="35"/>
      <c r="ACG31" s="35"/>
      <c r="ACH31" s="35"/>
      <c r="ACI31" s="35"/>
      <c r="ACJ31" s="35"/>
      <c r="ACK31" s="35"/>
      <c r="ACL31" s="35"/>
      <c r="ACM31" s="35"/>
      <c r="ACN31" s="35"/>
      <c r="ACO31" s="35"/>
      <c r="ACP31" s="35"/>
      <c r="ACQ31" s="35"/>
      <c r="ACR31" s="35"/>
      <c r="ACS31" s="35"/>
      <c r="ACT31" s="35"/>
      <c r="ACU31" s="35"/>
      <c r="ACV31" s="35"/>
      <c r="ACW31" s="35"/>
      <c r="ACX31" s="35"/>
      <c r="ACY31" s="35"/>
      <c r="ACZ31" s="35"/>
      <c r="ADA31" s="35"/>
      <c r="ADB31" s="35"/>
      <c r="ADC31" s="35"/>
      <c r="ADD31" s="35"/>
      <c r="ADE31" s="35"/>
      <c r="ADF31" s="35"/>
      <c r="ADG31" s="35"/>
      <c r="ADH31" s="35"/>
      <c r="ADI31" s="35"/>
      <c r="ADJ31" s="35"/>
      <c r="ADK31" s="35"/>
      <c r="ADL31" s="35"/>
      <c r="ADM31" s="35"/>
      <c r="ADN31" s="35"/>
      <c r="ADO31" s="35"/>
      <c r="ADP31" s="35"/>
      <c r="ADQ31" s="35"/>
      <c r="ADR31" s="35"/>
      <c r="ADS31" s="35"/>
      <c r="ADT31" s="35"/>
      <c r="ADU31" s="35"/>
      <c r="ADV31" s="35"/>
      <c r="ADW31" s="35"/>
      <c r="ADX31" s="35"/>
      <c r="ADY31" s="35"/>
      <c r="ADZ31" s="35"/>
      <c r="AEA31" s="35"/>
      <c r="AEB31" s="35"/>
      <c r="AEC31" s="35"/>
      <c r="AED31" s="35"/>
      <c r="AEE31" s="35"/>
      <c r="AEF31" s="35"/>
      <c r="AEG31" s="35"/>
      <c r="AEH31" s="35"/>
      <c r="AEI31" s="35"/>
      <c r="AEJ31" s="35"/>
      <c r="AEK31" s="35"/>
      <c r="AEL31" s="35"/>
      <c r="AEM31" s="35"/>
      <c r="AEN31" s="35"/>
      <c r="AEO31" s="35"/>
      <c r="AEP31" s="35"/>
      <c r="AEQ31" s="35"/>
      <c r="AER31" s="35"/>
      <c r="AES31" s="35"/>
      <c r="AET31" s="35"/>
      <c r="AEU31" s="35"/>
      <c r="AEV31" s="35"/>
      <c r="AEW31" s="35"/>
      <c r="AEX31" s="35"/>
      <c r="AEY31" s="35"/>
      <c r="AEZ31" s="35"/>
      <c r="AFA31" s="35"/>
      <c r="AFB31" s="35"/>
      <c r="AFC31" s="35"/>
      <c r="AFD31" s="35"/>
      <c r="AFE31" s="35"/>
      <c r="AFF31" s="35"/>
      <c r="AFG31" s="35"/>
      <c r="AFH31" s="35"/>
      <c r="AFI31" s="35"/>
      <c r="AFJ31" s="35"/>
      <c r="AFK31" s="35"/>
      <c r="AFL31" s="35"/>
      <c r="AFM31" s="35"/>
      <c r="AFN31" s="35"/>
      <c r="AFO31" s="35"/>
      <c r="AFP31" s="35"/>
      <c r="AFQ31" s="35"/>
      <c r="AFR31" s="35"/>
      <c r="AFS31" s="35"/>
      <c r="AFT31" s="35"/>
      <c r="AFU31" s="35"/>
      <c r="AFV31" s="35"/>
      <c r="AFW31" s="35"/>
      <c r="AFX31" s="35"/>
      <c r="AFY31" s="35"/>
      <c r="AFZ31" s="35"/>
      <c r="AGA31" s="35"/>
      <c r="AGB31" s="35"/>
      <c r="AGC31" s="35"/>
      <c r="AGD31" s="35"/>
      <c r="AGE31" s="35"/>
      <c r="AGF31" s="35"/>
      <c r="AGG31" s="35"/>
      <c r="AGH31" s="35"/>
      <c r="AGI31" s="35"/>
      <c r="AGJ31" s="35"/>
      <c r="AGK31" s="35"/>
      <c r="AGL31" s="35"/>
      <c r="AGM31" s="35"/>
      <c r="AGN31" s="35"/>
      <c r="AGO31" s="35"/>
      <c r="AGP31" s="35"/>
      <c r="AGQ31" s="35"/>
      <c r="AGR31" s="35"/>
      <c r="AGS31" s="35"/>
      <c r="AGT31" s="35"/>
      <c r="AGU31" s="35"/>
      <c r="AGV31" s="35"/>
      <c r="AGW31" s="35"/>
      <c r="AGX31" s="35"/>
      <c r="AGY31" s="35"/>
      <c r="AGZ31" s="35"/>
      <c r="AHA31" s="35"/>
      <c r="AHB31" s="35"/>
      <c r="AHC31" s="35"/>
      <c r="AHD31" s="35"/>
      <c r="AHE31" s="35"/>
      <c r="AHF31" s="35"/>
      <c r="AHG31" s="35"/>
      <c r="AHH31" s="35"/>
      <c r="AHI31" s="35"/>
      <c r="AHJ31" s="35"/>
      <c r="AHK31" s="35"/>
      <c r="AHL31" s="35"/>
      <c r="AHM31" s="35"/>
      <c r="AHN31" s="35"/>
      <c r="AHO31" s="35"/>
      <c r="AHP31" s="35"/>
      <c r="AHQ31" s="35"/>
      <c r="AHR31" s="35"/>
      <c r="AHS31" s="35"/>
      <c r="AHT31" s="35"/>
      <c r="AHU31" s="35"/>
      <c r="AHV31" s="35"/>
      <c r="AHW31" s="35"/>
      <c r="AHX31" s="35"/>
      <c r="AHY31" s="35"/>
      <c r="AHZ31" s="35"/>
      <c r="AIA31" s="35"/>
      <c r="AIB31" s="35"/>
      <c r="AIC31" s="35"/>
      <c r="AID31" s="35"/>
      <c r="AIE31" s="35"/>
      <c r="AIF31" s="35"/>
      <c r="AIG31" s="35"/>
      <c r="AIH31" s="35"/>
      <c r="AII31" s="35"/>
      <c r="AIJ31" s="35"/>
      <c r="AIK31" s="35"/>
      <c r="AIL31" s="35"/>
      <c r="AIM31" s="35"/>
      <c r="AIN31" s="35"/>
      <c r="AIO31" s="35"/>
      <c r="AIP31" s="35"/>
      <c r="AIQ31" s="35"/>
      <c r="AIR31" s="35"/>
      <c r="AIS31" s="35"/>
      <c r="AIT31" s="35"/>
      <c r="AIU31" s="35"/>
      <c r="AIV31" s="35"/>
      <c r="AIW31" s="35"/>
      <c r="AIX31" s="35"/>
      <c r="AIY31" s="35"/>
      <c r="AIZ31" s="35"/>
      <c r="AJA31" s="35"/>
      <c r="AJB31" s="35"/>
      <c r="AJC31" s="35"/>
      <c r="AJD31" s="35"/>
      <c r="AJE31" s="35"/>
      <c r="AJF31" s="35"/>
      <c r="AJG31" s="35"/>
      <c r="AJH31" s="35"/>
      <c r="AJI31" s="35"/>
      <c r="AJJ31" s="35"/>
      <c r="AJK31" s="35"/>
      <c r="AJL31" s="35"/>
      <c r="AJM31" s="35"/>
      <c r="AJN31" s="35"/>
      <c r="AJO31" s="35"/>
      <c r="AJP31" s="35"/>
      <c r="AJQ31" s="35"/>
      <c r="AJR31" s="35"/>
      <c r="AJS31" s="35"/>
      <c r="AJT31" s="35"/>
      <c r="AJU31" s="35"/>
      <c r="AJV31" s="35"/>
      <c r="AJW31" s="35"/>
      <c r="AJX31" s="35"/>
      <c r="AJY31" s="35"/>
      <c r="AJZ31" s="35"/>
      <c r="AKA31" s="35"/>
      <c r="AKB31" s="35"/>
      <c r="AKC31" s="35"/>
      <c r="AKD31" s="35"/>
      <c r="AKE31" s="35"/>
      <c r="AKF31" s="35"/>
      <c r="AKG31" s="35"/>
      <c r="AKH31" s="35"/>
      <c r="AKI31" s="35"/>
      <c r="AKJ31" s="35"/>
      <c r="AKK31" s="35"/>
      <c r="AKL31" s="35"/>
      <c r="AKM31" s="35"/>
      <c r="AKN31" s="35"/>
      <c r="AKO31" s="35"/>
      <c r="AKP31" s="35"/>
      <c r="AKQ31" s="35"/>
      <c r="AKR31" s="35"/>
      <c r="AKS31" s="35"/>
      <c r="AKT31" s="35"/>
      <c r="AKU31" s="35"/>
      <c r="AKV31" s="35"/>
      <c r="AKW31" s="35"/>
      <c r="AKX31" s="35"/>
      <c r="AKY31" s="35"/>
      <c r="AKZ31" s="35"/>
      <c r="ALA31" s="35"/>
      <c r="ALB31" s="35"/>
      <c r="ALC31" s="35"/>
      <c r="ALD31" s="35"/>
      <c r="ALE31" s="35"/>
      <c r="ALF31" s="35"/>
      <c r="ALG31" s="35"/>
      <c r="ALH31" s="35"/>
      <c r="ALI31" s="35"/>
      <c r="ALJ31" s="35"/>
      <c r="ALK31" s="35"/>
      <c r="ALL31" s="35"/>
      <c r="ALM31" s="35"/>
      <c r="ALN31" s="35"/>
      <c r="ALO31" s="35"/>
      <c r="ALP31" s="35"/>
      <c r="ALQ31" s="35"/>
      <c r="ALR31" s="35"/>
      <c r="ALS31" s="35"/>
      <c r="ALT31" s="35"/>
      <c r="ALU31" s="35"/>
      <c r="ALV31" s="35"/>
      <c r="ALW31" s="35"/>
      <c r="ALX31" s="35"/>
      <c r="ALY31" s="35"/>
      <c r="ALZ31" s="35"/>
      <c r="AMA31" s="35"/>
      <c r="AMB31" s="35"/>
      <c r="AMC31" s="35"/>
      <c r="AMD31" s="35"/>
      <c r="AME31" s="35"/>
      <c r="AMF31" s="35"/>
      <c r="AMG31" s="35"/>
      <c r="AMH31" s="35"/>
      <c r="AMI31" s="35"/>
      <c r="AMJ31" s="35"/>
      <c r="AMK31" s="35"/>
      <c r="AML31" s="35"/>
      <c r="AMM31" s="35"/>
      <c r="AMN31" s="35"/>
      <c r="AMO31" s="35"/>
      <c r="AMP31" s="35"/>
      <c r="AMQ31" s="35"/>
      <c r="AMR31" s="35"/>
      <c r="AMS31" s="35"/>
      <c r="AMT31" s="35"/>
      <c r="AMU31" s="35"/>
      <c r="AMV31" s="35"/>
      <c r="AMW31" s="35"/>
      <c r="AMX31" s="35"/>
      <c r="AMY31" s="35"/>
      <c r="AMZ31" s="35"/>
      <c r="ANA31" s="35"/>
      <c r="ANB31" s="35"/>
      <c r="ANC31" s="35"/>
      <c r="AND31" s="35"/>
      <c r="ANE31" s="35"/>
      <c r="ANF31" s="35"/>
      <c r="ANG31" s="35"/>
      <c r="ANH31" s="35"/>
      <c r="ANI31" s="35"/>
      <c r="ANJ31" s="35"/>
      <c r="ANK31" s="35"/>
      <c r="ANL31" s="35"/>
      <c r="ANM31" s="35"/>
      <c r="ANN31" s="35"/>
      <c r="ANO31" s="35"/>
      <c r="ANP31" s="35"/>
      <c r="ANQ31" s="35"/>
      <c r="ANR31" s="35"/>
      <c r="ANS31" s="35"/>
      <c r="ANT31" s="35"/>
      <c r="ANU31" s="35"/>
      <c r="ANV31" s="35"/>
      <c r="ANW31" s="35"/>
      <c r="ANX31" s="35"/>
      <c r="ANY31" s="35"/>
      <c r="ANZ31" s="35"/>
      <c r="AOA31" s="35"/>
      <c r="AOB31" s="35"/>
      <c r="AOC31" s="35"/>
    </row>
    <row r="32" spans="1:1069" s="22" customFormat="1" ht="150" customHeight="1" x14ac:dyDescent="0.35">
      <c r="A32" s="126">
        <v>55</v>
      </c>
      <c r="B32" s="144" t="s">
        <v>188</v>
      </c>
      <c r="C32" s="150" t="e">
        <f>New[[#This Row],[Total capital £ ask (£)]]/#REF!</f>
        <v>#REF!</v>
      </c>
      <c r="D32" s="86" t="s">
        <v>807</v>
      </c>
      <c r="E32" s="87" t="s">
        <v>163</v>
      </c>
      <c r="F32" s="87" t="s">
        <v>808</v>
      </c>
      <c r="G32" s="87" t="s">
        <v>759</v>
      </c>
      <c r="H32" s="87" t="s">
        <v>167</v>
      </c>
      <c r="I32" s="87" t="s">
        <v>187</v>
      </c>
      <c r="J32" s="87">
        <v>27</v>
      </c>
      <c r="K32" s="186">
        <v>12000000</v>
      </c>
      <c r="L32" s="87" t="s">
        <v>180</v>
      </c>
      <c r="M32" s="87" t="s">
        <v>137</v>
      </c>
      <c r="N32" s="87" t="s">
        <v>780</v>
      </c>
      <c r="O32" s="87" t="s">
        <v>137</v>
      </c>
      <c r="P32" s="87" t="s">
        <v>809</v>
      </c>
      <c r="Q32" s="128"/>
      <c r="R32" s="128">
        <v>12000000</v>
      </c>
      <c r="S32" s="128"/>
      <c r="T32" s="128"/>
      <c r="U32" s="128"/>
      <c r="V32" s="128"/>
      <c r="W32" s="128"/>
      <c r="X32" s="128"/>
      <c r="Y32" s="128"/>
      <c r="Z32" s="128"/>
      <c r="AA32" s="128">
        <f t="shared" si="0"/>
        <v>12000000</v>
      </c>
      <c r="AB32" s="87" t="s">
        <v>99</v>
      </c>
      <c r="AC32" s="87" t="s">
        <v>137</v>
      </c>
      <c r="AD32" s="87" t="s">
        <v>99</v>
      </c>
      <c r="AE32" s="87" t="s">
        <v>137</v>
      </c>
      <c r="AF32" s="87" t="s">
        <v>99</v>
      </c>
      <c r="AG32" s="87" t="s">
        <v>137</v>
      </c>
      <c r="AH32" s="87" t="s">
        <v>137</v>
      </c>
      <c r="AI32" s="124" t="s">
        <v>810</v>
      </c>
      <c r="AJ32" s="87">
        <v>325</v>
      </c>
      <c r="AK32" s="87">
        <v>120</v>
      </c>
      <c r="AL32" s="87">
        <v>0</v>
      </c>
      <c r="AM32" s="87">
        <v>45</v>
      </c>
      <c r="AN32" s="87">
        <v>1300</v>
      </c>
      <c r="AO32" s="87">
        <v>0</v>
      </c>
      <c r="AP32" s="87">
        <v>0</v>
      </c>
      <c r="AQ32" s="87">
        <v>0</v>
      </c>
      <c r="AR32" s="87">
        <v>6.4</v>
      </c>
      <c r="AS32" s="87">
        <v>16366309.598823778</v>
      </c>
      <c r="AT32" s="87">
        <v>16366309.598823778</v>
      </c>
      <c r="AU32" s="87">
        <v>105412779.08874539</v>
      </c>
      <c r="AV32" s="87" t="s">
        <v>190</v>
      </c>
      <c r="AW32" s="114"/>
      <c r="AX32" s="69" t="s">
        <v>151</v>
      </c>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5"/>
      <c r="KR32" s="35"/>
      <c r="KS32" s="35"/>
      <c r="KT32" s="35"/>
      <c r="KU32" s="35"/>
      <c r="KV32" s="35"/>
      <c r="KW32" s="35"/>
      <c r="KX32" s="35"/>
      <c r="KY32" s="35"/>
      <c r="KZ32" s="35"/>
      <c r="LA32" s="35"/>
      <c r="LB32" s="35"/>
      <c r="LC32" s="35"/>
      <c r="LD32" s="35"/>
      <c r="LE32" s="35"/>
      <c r="LF32" s="35"/>
      <c r="LG32" s="35"/>
      <c r="LH32" s="35"/>
      <c r="LI32" s="35"/>
      <c r="LJ32" s="35"/>
      <c r="LK32" s="35"/>
      <c r="LL32" s="35"/>
      <c r="LM32" s="35"/>
      <c r="LN32" s="35"/>
      <c r="LO32" s="35"/>
      <c r="LP32" s="35"/>
      <c r="LQ32" s="35"/>
      <c r="LR32" s="35"/>
      <c r="LS32" s="35"/>
      <c r="LT32" s="35"/>
      <c r="LU32" s="35"/>
      <c r="LV32" s="35"/>
      <c r="LW32" s="35"/>
      <c r="LX32" s="35"/>
      <c r="LY32" s="35"/>
      <c r="LZ32" s="35"/>
      <c r="MA32" s="35"/>
      <c r="MB32" s="35"/>
      <c r="MC32" s="35"/>
      <c r="MD32" s="35"/>
      <c r="ME32" s="35"/>
      <c r="MF32" s="35"/>
      <c r="MG32" s="35"/>
      <c r="MH32" s="35"/>
      <c r="MI32" s="35"/>
      <c r="MJ32" s="35"/>
      <c r="MK32" s="35"/>
      <c r="ML32" s="35"/>
      <c r="MM32" s="35"/>
      <c r="MN32" s="35"/>
      <c r="MO32" s="35"/>
      <c r="MP32" s="35"/>
      <c r="MQ32" s="35"/>
      <c r="MR32" s="35"/>
      <c r="MS32" s="35"/>
      <c r="MT32" s="35"/>
      <c r="MU32" s="35"/>
      <c r="MV32" s="35"/>
      <c r="MW32" s="35"/>
      <c r="MX32" s="35"/>
      <c r="MY32" s="35"/>
      <c r="MZ32" s="35"/>
      <c r="NA32" s="35"/>
      <c r="NB32" s="35"/>
      <c r="NC32" s="35"/>
      <c r="ND32" s="35"/>
      <c r="NE32" s="35"/>
      <c r="NF32" s="35"/>
      <c r="NG32" s="35"/>
      <c r="NH32" s="35"/>
      <c r="NI32" s="35"/>
      <c r="NJ32" s="35"/>
      <c r="NK32" s="35"/>
      <c r="NL32" s="35"/>
      <c r="NM32" s="35"/>
      <c r="NN32" s="35"/>
      <c r="NO32" s="35"/>
      <c r="NP32" s="35"/>
      <c r="NQ32" s="35"/>
      <c r="NR32" s="35"/>
      <c r="NS32" s="35"/>
      <c r="NT32" s="35"/>
      <c r="NU32" s="35"/>
      <c r="NV32" s="35"/>
      <c r="NW32" s="35"/>
      <c r="NX32" s="35"/>
      <c r="NY32" s="35"/>
      <c r="NZ32" s="35"/>
      <c r="OA32" s="35"/>
      <c r="OB32" s="35"/>
      <c r="OC32" s="35"/>
      <c r="OD32" s="35"/>
      <c r="OE32" s="35"/>
      <c r="OF32" s="35"/>
      <c r="OG32" s="35"/>
      <c r="OH32" s="35"/>
      <c r="OI32" s="35"/>
      <c r="OJ32" s="35"/>
      <c r="OK32" s="35"/>
      <c r="OL32" s="35"/>
      <c r="OM32" s="35"/>
      <c r="ON32" s="35"/>
      <c r="OO32" s="35"/>
      <c r="OP32" s="35"/>
      <c r="OQ32" s="35"/>
      <c r="OR32" s="35"/>
      <c r="OS32" s="35"/>
      <c r="OT32" s="35"/>
      <c r="OU32" s="35"/>
      <c r="OV32" s="35"/>
      <c r="OW32" s="35"/>
      <c r="OX32" s="35"/>
      <c r="OY32" s="35"/>
      <c r="OZ32" s="35"/>
      <c r="PA32" s="35"/>
      <c r="PB32" s="35"/>
      <c r="PC32" s="35"/>
      <c r="PD32" s="35"/>
      <c r="PE32" s="35"/>
      <c r="PF32" s="35"/>
      <c r="PG32" s="35"/>
      <c r="PH32" s="35"/>
      <c r="PI32" s="35"/>
      <c r="PJ32" s="35"/>
      <c r="PK32" s="35"/>
      <c r="PL32" s="35"/>
      <c r="PM32" s="35"/>
      <c r="PN32" s="35"/>
      <c r="PO32" s="35"/>
      <c r="PP32" s="35"/>
      <c r="PQ32" s="35"/>
      <c r="PR32" s="35"/>
      <c r="PS32" s="35"/>
      <c r="PT32" s="35"/>
      <c r="PU32" s="35"/>
      <c r="PV32" s="35"/>
      <c r="PW32" s="35"/>
      <c r="PX32" s="35"/>
      <c r="PY32" s="35"/>
      <c r="PZ32" s="35"/>
      <c r="QA32" s="35"/>
      <c r="QB32" s="35"/>
      <c r="QC32" s="35"/>
      <c r="QD32" s="35"/>
      <c r="QE32" s="35"/>
      <c r="QF32" s="35"/>
      <c r="QG32" s="35"/>
      <c r="QH32" s="35"/>
      <c r="QI32" s="35"/>
      <c r="QJ32" s="35"/>
      <c r="QK32" s="35"/>
      <c r="QL32" s="35"/>
      <c r="QM32" s="35"/>
      <c r="QN32" s="35"/>
      <c r="QO32" s="35"/>
      <c r="QP32" s="35"/>
      <c r="QQ32" s="35"/>
      <c r="QR32" s="35"/>
      <c r="QS32" s="35"/>
      <c r="QT32" s="35"/>
      <c r="QU32" s="35"/>
      <c r="QV32" s="35"/>
      <c r="QW32" s="35"/>
      <c r="QX32" s="35"/>
      <c r="QY32" s="35"/>
      <c r="QZ32" s="35"/>
      <c r="RA32" s="35"/>
      <c r="RB32" s="35"/>
      <c r="RC32" s="35"/>
      <c r="RD32" s="35"/>
      <c r="RE32" s="35"/>
      <c r="RF32" s="35"/>
      <c r="RG32" s="35"/>
      <c r="RH32" s="35"/>
      <c r="RI32" s="35"/>
      <c r="RJ32" s="35"/>
      <c r="RK32" s="35"/>
      <c r="RL32" s="35"/>
      <c r="RM32" s="35"/>
      <c r="RN32" s="35"/>
      <c r="RO32" s="35"/>
      <c r="RP32" s="35"/>
      <c r="RQ32" s="35"/>
      <c r="RR32" s="35"/>
      <c r="RS32" s="35"/>
      <c r="RT32" s="35"/>
      <c r="RU32" s="35"/>
      <c r="RV32" s="35"/>
      <c r="RW32" s="35"/>
      <c r="RX32" s="35"/>
      <c r="RY32" s="35"/>
      <c r="RZ32" s="35"/>
      <c r="SA32" s="35"/>
      <c r="SB32" s="35"/>
      <c r="SC32" s="35"/>
      <c r="SD32" s="35"/>
      <c r="SE32" s="35"/>
      <c r="SF32" s="35"/>
      <c r="SG32" s="35"/>
      <c r="SH32" s="35"/>
      <c r="SI32" s="35"/>
      <c r="SJ32" s="35"/>
      <c r="SK32" s="35"/>
      <c r="SL32" s="35"/>
      <c r="SM32" s="35"/>
      <c r="SN32" s="35"/>
      <c r="SO32" s="35"/>
      <c r="SP32" s="35"/>
      <c r="SQ32" s="35"/>
      <c r="SR32" s="35"/>
      <c r="SS32" s="35"/>
      <c r="ST32" s="35"/>
      <c r="SU32" s="35"/>
      <c r="SV32" s="35"/>
      <c r="SW32" s="35"/>
      <c r="SX32" s="35"/>
      <c r="SY32" s="35"/>
      <c r="SZ32" s="35"/>
      <c r="TA32" s="35"/>
      <c r="TB32" s="35"/>
      <c r="TC32" s="35"/>
      <c r="TD32" s="35"/>
      <c r="TE32" s="35"/>
      <c r="TF32" s="35"/>
      <c r="TG32" s="35"/>
      <c r="TH32" s="35"/>
      <c r="TI32" s="35"/>
      <c r="TJ32" s="35"/>
      <c r="TK32" s="35"/>
      <c r="TL32" s="35"/>
      <c r="TM32" s="35"/>
      <c r="TN32" s="35"/>
      <c r="TO32" s="35"/>
      <c r="TP32" s="35"/>
      <c r="TQ32" s="35"/>
      <c r="TR32" s="35"/>
      <c r="TS32" s="35"/>
      <c r="TT32" s="35"/>
      <c r="TU32" s="35"/>
      <c r="TV32" s="35"/>
      <c r="TW32" s="35"/>
      <c r="TX32" s="35"/>
      <c r="TY32" s="35"/>
      <c r="TZ32" s="35"/>
      <c r="UA32" s="35"/>
      <c r="UB32" s="35"/>
      <c r="UC32" s="35"/>
      <c r="UD32" s="35"/>
      <c r="UE32" s="35"/>
      <c r="UF32" s="35"/>
      <c r="UG32" s="35"/>
      <c r="UH32" s="35"/>
      <c r="UI32" s="35"/>
      <c r="UJ32" s="35"/>
      <c r="UK32" s="35"/>
      <c r="UL32" s="35"/>
      <c r="UM32" s="35"/>
      <c r="UN32" s="35"/>
      <c r="UO32" s="35"/>
      <c r="UP32" s="35"/>
      <c r="UQ32" s="35"/>
      <c r="UR32" s="35"/>
      <c r="US32" s="35"/>
      <c r="UT32" s="35"/>
      <c r="UU32" s="35"/>
      <c r="UV32" s="35"/>
      <c r="UW32" s="35"/>
      <c r="UX32" s="35"/>
      <c r="UY32" s="35"/>
      <c r="UZ32" s="35"/>
      <c r="VA32" s="35"/>
      <c r="VB32" s="35"/>
      <c r="VC32" s="35"/>
      <c r="VD32" s="35"/>
      <c r="VE32" s="35"/>
      <c r="VF32" s="35"/>
      <c r="VG32" s="35"/>
      <c r="VH32" s="35"/>
      <c r="VI32" s="35"/>
      <c r="VJ32" s="35"/>
      <c r="VK32" s="35"/>
      <c r="VL32" s="35"/>
      <c r="VM32" s="35"/>
      <c r="VN32" s="35"/>
      <c r="VO32" s="35"/>
      <c r="VP32" s="35"/>
      <c r="VQ32" s="35"/>
      <c r="VR32" s="35"/>
      <c r="VS32" s="35"/>
      <c r="VT32" s="35"/>
      <c r="VU32" s="35"/>
      <c r="VV32" s="35"/>
      <c r="VW32" s="35"/>
      <c r="VX32" s="35"/>
      <c r="VY32" s="35"/>
      <c r="VZ32" s="35"/>
      <c r="WA32" s="35"/>
      <c r="WB32" s="35"/>
      <c r="WC32" s="35"/>
      <c r="WD32" s="35"/>
      <c r="WE32" s="35"/>
      <c r="WF32" s="35"/>
      <c r="WG32" s="35"/>
      <c r="WH32" s="35"/>
      <c r="WI32" s="35"/>
      <c r="WJ32" s="35"/>
      <c r="WK32" s="35"/>
      <c r="WL32" s="35"/>
      <c r="WM32" s="35"/>
      <c r="WN32" s="35"/>
      <c r="WO32" s="35"/>
      <c r="WP32" s="35"/>
      <c r="WQ32" s="35"/>
      <c r="WR32" s="35"/>
      <c r="WS32" s="35"/>
      <c r="WT32" s="35"/>
      <c r="WU32" s="35"/>
      <c r="WV32" s="35"/>
      <c r="WW32" s="35"/>
      <c r="WX32" s="35"/>
      <c r="WY32" s="35"/>
      <c r="WZ32" s="35"/>
      <c r="XA32" s="35"/>
      <c r="XB32" s="35"/>
      <c r="XC32" s="35"/>
      <c r="XD32" s="35"/>
      <c r="XE32" s="35"/>
      <c r="XF32" s="35"/>
      <c r="XG32" s="35"/>
      <c r="XH32" s="35"/>
      <c r="XI32" s="35"/>
      <c r="XJ32" s="35"/>
      <c r="XK32" s="35"/>
      <c r="XL32" s="35"/>
      <c r="XM32" s="35"/>
      <c r="XN32" s="35"/>
      <c r="XO32" s="35"/>
      <c r="XP32" s="35"/>
      <c r="XQ32" s="35"/>
      <c r="XR32" s="35"/>
      <c r="XS32" s="35"/>
      <c r="XT32" s="35"/>
      <c r="XU32" s="35"/>
      <c r="XV32" s="35"/>
      <c r="XW32" s="35"/>
      <c r="XX32" s="35"/>
      <c r="XY32" s="35"/>
      <c r="XZ32" s="35"/>
      <c r="YA32" s="35"/>
      <c r="YB32" s="35"/>
      <c r="YC32" s="35"/>
      <c r="YD32" s="35"/>
      <c r="YE32" s="35"/>
      <c r="YF32" s="35"/>
      <c r="YG32" s="35"/>
      <c r="YH32" s="35"/>
      <c r="YI32" s="35"/>
      <c r="YJ32" s="35"/>
      <c r="YK32" s="35"/>
      <c r="YL32" s="35"/>
      <c r="YM32" s="35"/>
      <c r="YN32" s="35"/>
      <c r="YO32" s="35"/>
      <c r="YP32" s="35"/>
      <c r="YQ32" s="35"/>
      <c r="YR32" s="35"/>
      <c r="YS32" s="35"/>
      <c r="YT32" s="35"/>
      <c r="YU32" s="35"/>
      <c r="YV32" s="35"/>
      <c r="YW32" s="35"/>
      <c r="YX32" s="35"/>
      <c r="YY32" s="35"/>
      <c r="YZ32" s="35"/>
      <c r="ZA32" s="35"/>
      <c r="ZB32" s="35"/>
      <c r="ZC32" s="35"/>
      <c r="ZD32" s="35"/>
      <c r="ZE32" s="35"/>
      <c r="ZF32" s="35"/>
      <c r="ZG32" s="35"/>
      <c r="ZH32" s="35"/>
      <c r="ZI32" s="35"/>
      <c r="ZJ32" s="35"/>
      <c r="ZK32" s="35"/>
      <c r="ZL32" s="35"/>
      <c r="ZM32" s="35"/>
      <c r="ZN32" s="35"/>
      <c r="ZO32" s="35"/>
      <c r="ZP32" s="35"/>
      <c r="ZQ32" s="35"/>
      <c r="ZR32" s="35"/>
      <c r="ZS32" s="35"/>
      <c r="ZT32" s="35"/>
      <c r="ZU32" s="35"/>
      <c r="ZV32" s="35"/>
      <c r="ZW32" s="35"/>
      <c r="ZX32" s="35"/>
      <c r="ZY32" s="35"/>
      <c r="ZZ32" s="35"/>
      <c r="AAA32" s="35"/>
      <c r="AAB32" s="35"/>
      <c r="AAC32" s="35"/>
      <c r="AAD32" s="35"/>
      <c r="AAE32" s="35"/>
      <c r="AAF32" s="35"/>
      <c r="AAG32" s="35"/>
      <c r="AAH32" s="35"/>
      <c r="AAI32" s="35"/>
      <c r="AAJ32" s="35"/>
      <c r="AAK32" s="35"/>
      <c r="AAL32" s="35"/>
      <c r="AAM32" s="35"/>
      <c r="AAN32" s="35"/>
      <c r="AAO32" s="35"/>
      <c r="AAP32" s="35"/>
      <c r="AAQ32" s="35"/>
      <c r="AAR32" s="35"/>
      <c r="AAS32" s="35"/>
      <c r="AAT32" s="35"/>
      <c r="AAU32" s="35"/>
      <c r="AAV32" s="35"/>
      <c r="AAW32" s="35"/>
      <c r="AAX32" s="35"/>
      <c r="AAY32" s="35"/>
      <c r="AAZ32" s="35"/>
      <c r="ABA32" s="35"/>
      <c r="ABB32" s="35"/>
      <c r="ABC32" s="35"/>
      <c r="ABD32" s="35"/>
      <c r="ABE32" s="35"/>
      <c r="ABF32" s="35"/>
      <c r="ABG32" s="35"/>
      <c r="ABH32" s="35"/>
      <c r="ABI32" s="35"/>
      <c r="ABJ32" s="35"/>
      <c r="ABK32" s="35"/>
      <c r="ABL32" s="35"/>
      <c r="ABM32" s="35"/>
      <c r="ABN32" s="35"/>
      <c r="ABO32" s="35"/>
      <c r="ABP32" s="35"/>
      <c r="ABQ32" s="35"/>
      <c r="ABR32" s="35"/>
      <c r="ABS32" s="35"/>
      <c r="ABT32" s="35"/>
      <c r="ABU32" s="35"/>
      <c r="ABV32" s="35"/>
      <c r="ABW32" s="35"/>
      <c r="ABX32" s="35"/>
      <c r="ABY32" s="35"/>
      <c r="ABZ32" s="35"/>
      <c r="ACA32" s="35"/>
      <c r="ACB32" s="35"/>
      <c r="ACC32" s="35"/>
      <c r="ACD32" s="35"/>
      <c r="ACE32" s="35"/>
      <c r="ACF32" s="35"/>
      <c r="ACG32" s="35"/>
      <c r="ACH32" s="35"/>
      <c r="ACI32" s="35"/>
      <c r="ACJ32" s="35"/>
      <c r="ACK32" s="35"/>
      <c r="ACL32" s="35"/>
      <c r="ACM32" s="35"/>
      <c r="ACN32" s="35"/>
      <c r="ACO32" s="35"/>
      <c r="ACP32" s="35"/>
      <c r="ACQ32" s="35"/>
      <c r="ACR32" s="35"/>
      <c r="ACS32" s="35"/>
      <c r="ACT32" s="35"/>
      <c r="ACU32" s="35"/>
      <c r="ACV32" s="35"/>
      <c r="ACW32" s="35"/>
      <c r="ACX32" s="35"/>
      <c r="ACY32" s="35"/>
      <c r="ACZ32" s="35"/>
      <c r="ADA32" s="35"/>
      <c r="ADB32" s="35"/>
      <c r="ADC32" s="35"/>
      <c r="ADD32" s="35"/>
      <c r="ADE32" s="35"/>
      <c r="ADF32" s="35"/>
      <c r="ADG32" s="35"/>
      <c r="ADH32" s="35"/>
      <c r="ADI32" s="35"/>
      <c r="ADJ32" s="35"/>
      <c r="ADK32" s="35"/>
      <c r="ADL32" s="35"/>
      <c r="ADM32" s="35"/>
      <c r="ADN32" s="35"/>
      <c r="ADO32" s="35"/>
      <c r="ADP32" s="35"/>
      <c r="ADQ32" s="35"/>
      <c r="ADR32" s="35"/>
      <c r="ADS32" s="35"/>
      <c r="ADT32" s="35"/>
      <c r="ADU32" s="35"/>
      <c r="ADV32" s="35"/>
      <c r="ADW32" s="35"/>
      <c r="ADX32" s="35"/>
      <c r="ADY32" s="35"/>
      <c r="ADZ32" s="35"/>
      <c r="AEA32" s="35"/>
      <c r="AEB32" s="35"/>
      <c r="AEC32" s="35"/>
      <c r="AED32" s="35"/>
      <c r="AEE32" s="35"/>
      <c r="AEF32" s="35"/>
      <c r="AEG32" s="35"/>
      <c r="AEH32" s="35"/>
      <c r="AEI32" s="35"/>
      <c r="AEJ32" s="35"/>
      <c r="AEK32" s="35"/>
      <c r="AEL32" s="35"/>
      <c r="AEM32" s="35"/>
      <c r="AEN32" s="35"/>
      <c r="AEO32" s="35"/>
      <c r="AEP32" s="35"/>
      <c r="AEQ32" s="35"/>
      <c r="AER32" s="35"/>
      <c r="AES32" s="35"/>
      <c r="AET32" s="35"/>
      <c r="AEU32" s="35"/>
      <c r="AEV32" s="35"/>
      <c r="AEW32" s="35"/>
      <c r="AEX32" s="35"/>
      <c r="AEY32" s="35"/>
      <c r="AEZ32" s="35"/>
      <c r="AFA32" s="35"/>
      <c r="AFB32" s="35"/>
      <c r="AFC32" s="35"/>
      <c r="AFD32" s="35"/>
      <c r="AFE32" s="35"/>
      <c r="AFF32" s="35"/>
      <c r="AFG32" s="35"/>
      <c r="AFH32" s="35"/>
      <c r="AFI32" s="35"/>
      <c r="AFJ32" s="35"/>
      <c r="AFK32" s="35"/>
      <c r="AFL32" s="35"/>
      <c r="AFM32" s="35"/>
      <c r="AFN32" s="35"/>
      <c r="AFO32" s="35"/>
      <c r="AFP32" s="35"/>
      <c r="AFQ32" s="35"/>
      <c r="AFR32" s="35"/>
      <c r="AFS32" s="35"/>
      <c r="AFT32" s="35"/>
      <c r="AFU32" s="35"/>
      <c r="AFV32" s="35"/>
      <c r="AFW32" s="35"/>
      <c r="AFX32" s="35"/>
      <c r="AFY32" s="35"/>
      <c r="AFZ32" s="35"/>
      <c r="AGA32" s="35"/>
      <c r="AGB32" s="35"/>
      <c r="AGC32" s="35"/>
      <c r="AGD32" s="35"/>
      <c r="AGE32" s="35"/>
      <c r="AGF32" s="35"/>
      <c r="AGG32" s="35"/>
      <c r="AGH32" s="35"/>
      <c r="AGI32" s="35"/>
      <c r="AGJ32" s="35"/>
      <c r="AGK32" s="35"/>
      <c r="AGL32" s="35"/>
      <c r="AGM32" s="35"/>
      <c r="AGN32" s="35"/>
      <c r="AGO32" s="35"/>
      <c r="AGP32" s="35"/>
      <c r="AGQ32" s="35"/>
      <c r="AGR32" s="35"/>
      <c r="AGS32" s="35"/>
      <c r="AGT32" s="35"/>
      <c r="AGU32" s="35"/>
      <c r="AGV32" s="35"/>
      <c r="AGW32" s="35"/>
      <c r="AGX32" s="35"/>
      <c r="AGY32" s="35"/>
      <c r="AGZ32" s="35"/>
      <c r="AHA32" s="35"/>
      <c r="AHB32" s="35"/>
      <c r="AHC32" s="35"/>
      <c r="AHD32" s="35"/>
      <c r="AHE32" s="35"/>
      <c r="AHF32" s="35"/>
      <c r="AHG32" s="35"/>
      <c r="AHH32" s="35"/>
      <c r="AHI32" s="35"/>
      <c r="AHJ32" s="35"/>
      <c r="AHK32" s="35"/>
      <c r="AHL32" s="35"/>
      <c r="AHM32" s="35"/>
      <c r="AHN32" s="35"/>
      <c r="AHO32" s="35"/>
      <c r="AHP32" s="35"/>
      <c r="AHQ32" s="35"/>
      <c r="AHR32" s="35"/>
      <c r="AHS32" s="35"/>
      <c r="AHT32" s="35"/>
      <c r="AHU32" s="35"/>
      <c r="AHV32" s="35"/>
      <c r="AHW32" s="35"/>
      <c r="AHX32" s="35"/>
      <c r="AHY32" s="35"/>
      <c r="AHZ32" s="35"/>
      <c r="AIA32" s="35"/>
      <c r="AIB32" s="35"/>
      <c r="AIC32" s="35"/>
      <c r="AID32" s="35"/>
      <c r="AIE32" s="35"/>
      <c r="AIF32" s="35"/>
      <c r="AIG32" s="35"/>
      <c r="AIH32" s="35"/>
      <c r="AII32" s="35"/>
      <c r="AIJ32" s="35"/>
      <c r="AIK32" s="35"/>
      <c r="AIL32" s="35"/>
      <c r="AIM32" s="35"/>
      <c r="AIN32" s="35"/>
      <c r="AIO32" s="35"/>
      <c r="AIP32" s="35"/>
      <c r="AIQ32" s="35"/>
      <c r="AIR32" s="35"/>
      <c r="AIS32" s="35"/>
      <c r="AIT32" s="35"/>
      <c r="AIU32" s="35"/>
      <c r="AIV32" s="35"/>
      <c r="AIW32" s="35"/>
      <c r="AIX32" s="35"/>
      <c r="AIY32" s="35"/>
      <c r="AIZ32" s="35"/>
      <c r="AJA32" s="35"/>
      <c r="AJB32" s="35"/>
      <c r="AJC32" s="35"/>
      <c r="AJD32" s="35"/>
      <c r="AJE32" s="35"/>
      <c r="AJF32" s="35"/>
      <c r="AJG32" s="35"/>
      <c r="AJH32" s="35"/>
      <c r="AJI32" s="35"/>
      <c r="AJJ32" s="35"/>
      <c r="AJK32" s="35"/>
      <c r="AJL32" s="35"/>
      <c r="AJM32" s="35"/>
      <c r="AJN32" s="35"/>
      <c r="AJO32" s="35"/>
      <c r="AJP32" s="35"/>
      <c r="AJQ32" s="35"/>
      <c r="AJR32" s="35"/>
      <c r="AJS32" s="35"/>
      <c r="AJT32" s="35"/>
      <c r="AJU32" s="35"/>
      <c r="AJV32" s="35"/>
      <c r="AJW32" s="35"/>
      <c r="AJX32" s="35"/>
      <c r="AJY32" s="35"/>
      <c r="AJZ32" s="35"/>
      <c r="AKA32" s="35"/>
      <c r="AKB32" s="35"/>
      <c r="AKC32" s="35"/>
      <c r="AKD32" s="35"/>
      <c r="AKE32" s="35"/>
      <c r="AKF32" s="35"/>
      <c r="AKG32" s="35"/>
      <c r="AKH32" s="35"/>
      <c r="AKI32" s="35"/>
      <c r="AKJ32" s="35"/>
      <c r="AKK32" s="35"/>
      <c r="AKL32" s="35"/>
      <c r="AKM32" s="35"/>
      <c r="AKN32" s="35"/>
      <c r="AKO32" s="35"/>
      <c r="AKP32" s="35"/>
      <c r="AKQ32" s="35"/>
      <c r="AKR32" s="35"/>
      <c r="AKS32" s="35"/>
      <c r="AKT32" s="35"/>
      <c r="AKU32" s="35"/>
      <c r="AKV32" s="35"/>
      <c r="AKW32" s="35"/>
      <c r="AKX32" s="35"/>
      <c r="AKY32" s="35"/>
      <c r="AKZ32" s="35"/>
      <c r="ALA32" s="35"/>
      <c r="ALB32" s="35"/>
      <c r="ALC32" s="35"/>
      <c r="ALD32" s="35"/>
      <c r="ALE32" s="35"/>
      <c r="ALF32" s="35"/>
      <c r="ALG32" s="35"/>
      <c r="ALH32" s="35"/>
      <c r="ALI32" s="35"/>
      <c r="ALJ32" s="35"/>
      <c r="ALK32" s="35"/>
      <c r="ALL32" s="35"/>
      <c r="ALM32" s="35"/>
      <c r="ALN32" s="35"/>
      <c r="ALO32" s="35"/>
      <c r="ALP32" s="35"/>
      <c r="ALQ32" s="35"/>
      <c r="ALR32" s="35"/>
      <c r="ALS32" s="35"/>
      <c r="ALT32" s="35"/>
      <c r="ALU32" s="35"/>
      <c r="ALV32" s="35"/>
      <c r="ALW32" s="35"/>
      <c r="ALX32" s="35"/>
      <c r="ALY32" s="35"/>
      <c r="ALZ32" s="35"/>
      <c r="AMA32" s="35"/>
      <c r="AMB32" s="35"/>
      <c r="AMC32" s="35"/>
      <c r="AMD32" s="35"/>
      <c r="AME32" s="35"/>
      <c r="AMF32" s="35"/>
      <c r="AMG32" s="35"/>
      <c r="AMH32" s="35"/>
      <c r="AMI32" s="35"/>
      <c r="AMJ32" s="35"/>
      <c r="AMK32" s="35"/>
      <c r="AML32" s="35"/>
      <c r="AMM32" s="35"/>
      <c r="AMN32" s="35"/>
      <c r="AMO32" s="35"/>
      <c r="AMP32" s="35"/>
      <c r="AMQ32" s="35"/>
      <c r="AMR32" s="35"/>
      <c r="AMS32" s="35"/>
      <c r="AMT32" s="35"/>
      <c r="AMU32" s="35"/>
      <c r="AMV32" s="35"/>
      <c r="AMW32" s="35"/>
      <c r="AMX32" s="35"/>
      <c r="AMY32" s="35"/>
      <c r="AMZ32" s="35"/>
      <c r="ANA32" s="35"/>
      <c r="ANB32" s="35"/>
      <c r="ANC32" s="35"/>
      <c r="AND32" s="35"/>
      <c r="ANE32" s="35"/>
      <c r="ANF32" s="35"/>
      <c r="ANG32" s="35"/>
      <c r="ANH32" s="35"/>
      <c r="ANI32" s="35"/>
      <c r="ANJ32" s="35"/>
      <c r="ANK32" s="35"/>
      <c r="ANL32" s="35"/>
      <c r="ANM32" s="35"/>
      <c r="ANN32" s="35"/>
      <c r="ANO32" s="35"/>
      <c r="ANP32" s="35"/>
      <c r="ANQ32" s="35"/>
      <c r="ANR32" s="35"/>
      <c r="ANS32" s="35"/>
      <c r="ANT32" s="35"/>
      <c r="ANU32" s="35"/>
      <c r="ANV32" s="35"/>
      <c r="ANW32" s="35"/>
      <c r="ANX32" s="35"/>
      <c r="ANY32" s="35"/>
      <c r="ANZ32" s="35"/>
      <c r="AOA32" s="35"/>
      <c r="AOB32" s="35"/>
      <c r="AOC32" s="35"/>
    </row>
    <row r="33" spans="1:1069" s="32" customFormat="1" ht="150" customHeight="1" x14ac:dyDescent="0.35">
      <c r="A33" s="126">
        <v>86</v>
      </c>
      <c r="B33" s="144" t="s">
        <v>188</v>
      </c>
      <c r="C33" s="150" t="e">
        <f>New[[#This Row],[Total capital £ ask (£)]]/#REF!</f>
        <v>#REF!</v>
      </c>
      <c r="D33" s="86" t="s">
        <v>1011</v>
      </c>
      <c r="E33" s="87" t="s">
        <v>222</v>
      </c>
      <c r="F33" s="87" t="s">
        <v>1012</v>
      </c>
      <c r="G33" s="87" t="s">
        <v>137</v>
      </c>
      <c r="H33" s="87" t="s">
        <v>1013</v>
      </c>
      <c r="I33" s="87" t="s">
        <v>147</v>
      </c>
      <c r="J33" s="87">
        <v>28</v>
      </c>
      <c r="K33" s="186">
        <v>5000000</v>
      </c>
      <c r="L33" s="87" t="s">
        <v>180</v>
      </c>
      <c r="M33" s="87" t="s">
        <v>137</v>
      </c>
      <c r="N33" s="87" t="s">
        <v>147</v>
      </c>
      <c r="O33" s="87" t="s">
        <v>99</v>
      </c>
      <c r="P33" s="87" t="s">
        <v>1014</v>
      </c>
      <c r="Q33" s="128">
        <v>2000000</v>
      </c>
      <c r="R33" s="128">
        <v>3000000</v>
      </c>
      <c r="S33" s="128">
        <v>0</v>
      </c>
      <c r="T33" s="128">
        <v>0</v>
      </c>
      <c r="U33" s="128">
        <v>2500000</v>
      </c>
      <c r="V33" s="128">
        <v>0</v>
      </c>
      <c r="W33" s="128">
        <v>0</v>
      </c>
      <c r="X33" s="128">
        <v>0</v>
      </c>
      <c r="Y33" s="128" t="s">
        <v>137</v>
      </c>
      <c r="Z33" s="128" t="s">
        <v>147</v>
      </c>
      <c r="AA33" s="128">
        <f t="shared" si="0"/>
        <v>7500000</v>
      </c>
      <c r="AB33" s="87" t="s">
        <v>99</v>
      </c>
      <c r="AC33" s="87" t="s">
        <v>99</v>
      </c>
      <c r="AD33" s="87" t="s">
        <v>137</v>
      </c>
      <c r="AE33" s="87" t="s">
        <v>99</v>
      </c>
      <c r="AF33" s="87" t="s">
        <v>137</v>
      </c>
      <c r="AG33" s="87" t="s">
        <v>137</v>
      </c>
      <c r="AH33" s="87" t="s">
        <v>137</v>
      </c>
      <c r="AI33" s="124" t="s">
        <v>1015</v>
      </c>
      <c r="AJ33" s="87">
        <f>398*0.8</f>
        <v>318.40000000000003</v>
      </c>
      <c r="AK33" s="87">
        <v>0</v>
      </c>
      <c r="AL33" s="87">
        <f>398*0.2</f>
        <v>79.600000000000009</v>
      </c>
      <c r="AM33" s="87">
        <v>0</v>
      </c>
      <c r="AN33" s="87">
        <v>0</v>
      </c>
      <c r="AO33" s="87">
        <v>0</v>
      </c>
      <c r="AP33" s="87">
        <v>0</v>
      </c>
      <c r="AQ33" s="87" t="s">
        <v>1016</v>
      </c>
      <c r="AR33" s="87">
        <v>2.4</v>
      </c>
      <c r="AS33" s="87">
        <v>4895000</v>
      </c>
      <c r="AT33" s="87">
        <v>7220000</v>
      </c>
      <c r="AU33" s="87">
        <v>11765676</v>
      </c>
      <c r="AV33" s="87" t="s">
        <v>1017</v>
      </c>
      <c r="AW33" s="114" t="s">
        <v>1018</v>
      </c>
      <c r="AX33" s="69" t="s">
        <v>151</v>
      </c>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31"/>
      <c r="AKJ33" s="31"/>
      <c r="AKK33" s="31"/>
      <c r="AKL33" s="31"/>
      <c r="AKM33" s="31"/>
      <c r="AKN33" s="31"/>
      <c r="AKO33" s="31"/>
      <c r="AKP33" s="31"/>
      <c r="AKQ33" s="31"/>
      <c r="AKR33" s="31"/>
      <c r="AKS33" s="31"/>
      <c r="AKT33" s="31"/>
      <c r="AKU33" s="31"/>
      <c r="AKV33" s="31"/>
      <c r="AKW33" s="31"/>
      <c r="AKX33" s="31"/>
      <c r="AKY33" s="31"/>
      <c r="AKZ33" s="31"/>
      <c r="ALA33" s="31"/>
      <c r="ALB33" s="31"/>
      <c r="ALC33" s="31"/>
      <c r="ALD33" s="31"/>
      <c r="ALE33" s="31"/>
      <c r="ALF33" s="31"/>
      <c r="ALG33" s="31"/>
      <c r="ALH33" s="31"/>
      <c r="ALI33" s="31"/>
      <c r="ALJ33" s="31"/>
      <c r="ALK33" s="31"/>
      <c r="ALL33" s="31"/>
      <c r="ALM33" s="31"/>
      <c r="ALN33" s="31"/>
      <c r="ALO33" s="31"/>
      <c r="ALP33" s="31"/>
      <c r="ALQ33" s="31"/>
      <c r="ALR33" s="31"/>
      <c r="ALS33" s="31"/>
      <c r="ALT33" s="31"/>
      <c r="ALU33" s="31"/>
      <c r="ALV33" s="31"/>
      <c r="ALW33" s="31"/>
      <c r="ALX33" s="31"/>
      <c r="ALY33" s="31"/>
      <c r="ALZ33" s="31"/>
      <c r="AMA33" s="31"/>
      <c r="AMB33" s="31"/>
      <c r="AMC33" s="31"/>
      <c r="AMD33" s="31"/>
      <c r="AME33" s="31"/>
      <c r="AMF33" s="31"/>
      <c r="AMG33" s="31"/>
      <c r="AMH33" s="31"/>
      <c r="AMI33" s="31"/>
      <c r="AMJ33" s="31"/>
      <c r="AMK33" s="31"/>
      <c r="AML33" s="31"/>
      <c r="AMM33" s="31"/>
      <c r="AMN33" s="31"/>
      <c r="AMO33" s="31"/>
      <c r="AMP33" s="31"/>
      <c r="AMQ33" s="31"/>
      <c r="AMR33" s="31"/>
      <c r="AMS33" s="31"/>
      <c r="AMT33" s="31"/>
      <c r="AMU33" s="31"/>
      <c r="AMV33" s="31"/>
      <c r="AMW33" s="31"/>
      <c r="AMX33" s="31"/>
      <c r="AMY33" s="31"/>
      <c r="AMZ33" s="31"/>
      <c r="ANA33" s="31"/>
      <c r="ANB33" s="31"/>
      <c r="ANC33" s="31"/>
      <c r="AND33" s="31"/>
      <c r="ANE33" s="31"/>
      <c r="ANF33" s="31"/>
      <c r="ANG33" s="31"/>
      <c r="ANH33" s="31"/>
      <c r="ANI33" s="31"/>
      <c r="ANJ33" s="31"/>
      <c r="ANK33" s="31"/>
      <c r="ANL33" s="31"/>
      <c r="ANM33" s="31"/>
      <c r="ANN33" s="31"/>
      <c r="ANO33" s="31"/>
      <c r="ANP33" s="31"/>
      <c r="ANQ33" s="31"/>
      <c r="ANR33" s="31"/>
      <c r="ANS33" s="31"/>
      <c r="ANT33" s="31"/>
      <c r="ANU33" s="31"/>
      <c r="ANV33" s="31"/>
      <c r="ANW33" s="31"/>
      <c r="ANX33" s="31"/>
      <c r="ANY33" s="31"/>
      <c r="ANZ33" s="31"/>
      <c r="AOA33" s="31"/>
      <c r="AOB33" s="31"/>
      <c r="AOC33" s="31"/>
    </row>
    <row r="34" spans="1:1069" s="32" customFormat="1" ht="150" customHeight="1" x14ac:dyDescent="0.35">
      <c r="A34" s="126">
        <v>117</v>
      </c>
      <c r="B34" s="144" t="s">
        <v>215</v>
      </c>
      <c r="C34" s="150" t="e">
        <f>New[[#This Row],[Total capital £ ask (£)]]/#REF!</f>
        <v>#REF!</v>
      </c>
      <c r="D34" s="86" t="s">
        <v>1288</v>
      </c>
      <c r="E34" s="87" t="s">
        <v>211</v>
      </c>
      <c r="F34" s="87" t="s">
        <v>1289</v>
      </c>
      <c r="G34" s="87" t="s">
        <v>137</v>
      </c>
      <c r="H34" s="87" t="s">
        <v>428</v>
      </c>
      <c r="I34" s="87" t="s">
        <v>1290</v>
      </c>
      <c r="J34" s="157" t="s">
        <v>1446</v>
      </c>
      <c r="K34" s="186">
        <v>5000000</v>
      </c>
      <c r="L34" s="87" t="s">
        <v>195</v>
      </c>
      <c r="M34" s="87" t="s">
        <v>137</v>
      </c>
      <c r="N34" s="87" t="s">
        <v>165</v>
      </c>
      <c r="O34" s="87" t="s">
        <v>99</v>
      </c>
      <c r="P34" s="87" t="s">
        <v>1291</v>
      </c>
      <c r="Q34" s="128" t="s">
        <v>1292</v>
      </c>
      <c r="R34" s="128" t="s">
        <v>1293</v>
      </c>
      <c r="S34" s="128" t="s">
        <v>1294</v>
      </c>
      <c r="T34" s="128" t="s">
        <v>1295</v>
      </c>
      <c r="U34" s="128"/>
      <c r="V34" s="128"/>
      <c r="W34" s="128"/>
      <c r="X34" s="128" t="s">
        <v>415</v>
      </c>
      <c r="Y34" s="128"/>
      <c r="Z34" s="128"/>
      <c r="AA34" s="128" t="s">
        <v>1296</v>
      </c>
      <c r="AB34" s="87" t="s">
        <v>99</v>
      </c>
      <c r="AC34" s="87" t="s">
        <v>137</v>
      </c>
      <c r="AD34" s="87"/>
      <c r="AE34" s="87" t="s">
        <v>99</v>
      </c>
      <c r="AF34" s="87"/>
      <c r="AG34" s="87"/>
      <c r="AH34" s="87"/>
      <c r="AI34" s="124" t="s">
        <v>1297</v>
      </c>
      <c r="AJ34" s="87">
        <v>360</v>
      </c>
      <c r="AK34" s="87"/>
      <c r="AL34" s="87"/>
      <c r="AM34" s="87"/>
      <c r="AN34" s="87"/>
      <c r="AO34" s="87"/>
      <c r="AP34" s="87"/>
      <c r="AQ34" s="87" t="s">
        <v>1298</v>
      </c>
      <c r="AR34" s="87">
        <v>4.03</v>
      </c>
      <c r="AS34" s="87"/>
      <c r="AT34" s="87">
        <v>6.08</v>
      </c>
      <c r="AU34" s="87">
        <v>24.46</v>
      </c>
      <c r="AV34" s="87"/>
      <c r="AW34" s="114"/>
      <c r="AX34" s="69" t="s">
        <v>151</v>
      </c>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row>
    <row r="35" spans="1:1069" s="32" customFormat="1" ht="150" customHeight="1" x14ac:dyDescent="0.35">
      <c r="A35" s="126">
        <v>79</v>
      </c>
      <c r="B35" s="144" t="s">
        <v>188</v>
      </c>
      <c r="C35" s="150" t="e">
        <f>New[[#This Row],[Total capital £ ask (£)]]/#REF!</f>
        <v>#REF!</v>
      </c>
      <c r="D35" s="86" t="s">
        <v>950</v>
      </c>
      <c r="E35" s="87" t="s">
        <v>141</v>
      </c>
      <c r="F35" s="87" t="s">
        <v>951</v>
      </c>
      <c r="G35" s="87" t="s">
        <v>137</v>
      </c>
      <c r="H35" s="87" t="s">
        <v>952</v>
      </c>
      <c r="I35" s="87" t="s">
        <v>953</v>
      </c>
      <c r="J35" s="157" t="s">
        <v>1446</v>
      </c>
      <c r="K35" s="186">
        <v>7000000</v>
      </c>
      <c r="L35" s="87" t="s">
        <v>922</v>
      </c>
      <c r="M35" s="87" t="s">
        <v>293</v>
      </c>
      <c r="N35" s="87"/>
      <c r="O35" s="87" t="s">
        <v>293</v>
      </c>
      <c r="P35" s="87" t="s">
        <v>954</v>
      </c>
      <c r="Q35" s="128" t="s">
        <v>955</v>
      </c>
      <c r="R35" s="128" t="s">
        <v>956</v>
      </c>
      <c r="S35" s="128" t="s">
        <v>957</v>
      </c>
      <c r="T35" s="128" t="s">
        <v>958</v>
      </c>
      <c r="U35" s="128" t="s">
        <v>959</v>
      </c>
      <c r="V35" s="128" t="s">
        <v>959</v>
      </c>
      <c r="W35" s="128" t="s">
        <v>960</v>
      </c>
      <c r="X35" s="128" t="s">
        <v>959</v>
      </c>
      <c r="Y35" s="128" t="s">
        <v>293</v>
      </c>
      <c r="Z35" s="128"/>
      <c r="AA35" s="128" t="s">
        <v>961</v>
      </c>
      <c r="AB35" s="87" t="s">
        <v>293</v>
      </c>
      <c r="AC35" s="87" t="s">
        <v>293</v>
      </c>
      <c r="AD35" s="87" t="s">
        <v>294</v>
      </c>
      <c r="AE35" s="87" t="s">
        <v>294</v>
      </c>
      <c r="AF35" s="87" t="s">
        <v>293</v>
      </c>
      <c r="AG35" s="87" t="s">
        <v>293</v>
      </c>
      <c r="AH35" s="87" t="s">
        <v>293</v>
      </c>
      <c r="AI35" s="124" t="s">
        <v>962</v>
      </c>
      <c r="AJ35" s="129">
        <v>150</v>
      </c>
      <c r="AK35" s="87">
        <v>60</v>
      </c>
      <c r="AL35" s="87">
        <v>150</v>
      </c>
      <c r="AM35" s="87" t="s">
        <v>147</v>
      </c>
      <c r="AN35" s="87" t="s">
        <v>963</v>
      </c>
      <c r="AO35" s="87"/>
      <c r="AP35" s="87"/>
      <c r="AQ35" s="87"/>
      <c r="AR35" s="87"/>
      <c r="AS35" s="87"/>
      <c r="AT35" s="87"/>
      <c r="AU35" s="87"/>
      <c r="AV35" s="87"/>
      <c r="AW35" s="114"/>
      <c r="AX35" s="69" t="s">
        <v>151</v>
      </c>
    </row>
    <row r="36" spans="1:1069" ht="150" customHeight="1" x14ac:dyDescent="0.35">
      <c r="A36" s="126">
        <v>48</v>
      </c>
      <c r="B36" s="144" t="s">
        <v>188</v>
      </c>
      <c r="C36" s="150" t="e">
        <f>New[[#This Row],[Total capital £ ask (£)]]/#REF!</f>
        <v>#REF!</v>
      </c>
      <c r="D36" s="86" t="s">
        <v>773</v>
      </c>
      <c r="E36" s="87" t="s">
        <v>211</v>
      </c>
      <c r="F36" s="87" t="s">
        <v>774</v>
      </c>
      <c r="G36" s="87" t="s">
        <v>137</v>
      </c>
      <c r="H36" s="87" t="s">
        <v>167</v>
      </c>
      <c r="I36" s="87" t="s">
        <v>676</v>
      </c>
      <c r="J36" s="87">
        <v>31</v>
      </c>
      <c r="K36" s="186">
        <v>3850000</v>
      </c>
      <c r="L36" s="87" t="s">
        <v>180</v>
      </c>
      <c r="M36" s="87" t="s">
        <v>137</v>
      </c>
      <c r="N36" s="87" t="s">
        <v>775</v>
      </c>
      <c r="O36" s="87" t="s">
        <v>99</v>
      </c>
      <c r="P36" s="87" t="s">
        <v>776</v>
      </c>
      <c r="Q36" s="128">
        <v>850000</v>
      </c>
      <c r="R36" s="128">
        <v>3000000</v>
      </c>
      <c r="S36" s="128"/>
      <c r="T36" s="128"/>
      <c r="U36" s="128">
        <v>3850000</v>
      </c>
      <c r="V36" s="128"/>
      <c r="W36" s="128"/>
      <c r="X36" s="128"/>
      <c r="Y36" s="128" t="s">
        <v>137</v>
      </c>
      <c r="Z36" s="128"/>
      <c r="AA36" s="128">
        <f t="shared" ref="AA36:AA41" si="1">K36+S36+T36+U36+V36+W36+X36</f>
        <v>7700000</v>
      </c>
      <c r="AB36" s="87" t="s">
        <v>99</v>
      </c>
      <c r="AC36" s="87" t="s">
        <v>137</v>
      </c>
      <c r="AD36" s="87" t="s">
        <v>137</v>
      </c>
      <c r="AE36" s="87" t="s">
        <v>99</v>
      </c>
      <c r="AF36" s="87" t="s">
        <v>137</v>
      </c>
      <c r="AG36" s="87" t="s">
        <v>99</v>
      </c>
      <c r="AH36" s="87" t="s">
        <v>137</v>
      </c>
      <c r="AI36" s="124" t="s">
        <v>777</v>
      </c>
      <c r="AJ36" s="87">
        <v>184</v>
      </c>
      <c r="AK36" s="87">
        <v>128</v>
      </c>
      <c r="AL36" s="87">
        <v>0</v>
      </c>
      <c r="AM36" s="87">
        <v>0</v>
      </c>
      <c r="AN36" s="87">
        <v>1921</v>
      </c>
      <c r="AO36" s="87">
        <v>0</v>
      </c>
      <c r="AP36" s="87">
        <v>0</v>
      </c>
      <c r="AQ36" s="87">
        <v>0</v>
      </c>
      <c r="AR36" s="87">
        <v>14.2</v>
      </c>
      <c r="AS36" s="87">
        <v>5544000</v>
      </c>
      <c r="AT36" s="87">
        <v>11088888</v>
      </c>
      <c r="AU36" s="87">
        <v>72984707</v>
      </c>
      <c r="AV36" s="87" t="s">
        <v>190</v>
      </c>
      <c r="AW36" s="114"/>
      <c r="AX36" s="69" t="s">
        <v>151</v>
      </c>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row>
    <row r="37" spans="1:1069" ht="150" customHeight="1" x14ac:dyDescent="0.35">
      <c r="A37" s="126">
        <v>62</v>
      </c>
      <c r="B37" s="144" t="s">
        <v>215</v>
      </c>
      <c r="C37" s="150" t="e">
        <f>New[[#This Row],[Total capital £ ask (£)]]/#REF!</f>
        <v>#REF!</v>
      </c>
      <c r="D37" s="86" t="s">
        <v>836</v>
      </c>
      <c r="E37" s="87" t="s">
        <v>211</v>
      </c>
      <c r="F37" s="87" t="s">
        <v>837</v>
      </c>
      <c r="G37" s="87" t="s">
        <v>137</v>
      </c>
      <c r="H37" s="87" t="s">
        <v>838</v>
      </c>
      <c r="I37" s="87" t="s">
        <v>839</v>
      </c>
      <c r="J37" s="87">
        <v>32</v>
      </c>
      <c r="K37" s="186">
        <v>11189553</v>
      </c>
      <c r="L37" s="87" t="s">
        <v>292</v>
      </c>
      <c r="M37" s="87" t="s">
        <v>294</v>
      </c>
      <c r="N37" s="87">
        <v>44000</v>
      </c>
      <c r="O37" s="87" t="s">
        <v>293</v>
      </c>
      <c r="P37" s="87"/>
      <c r="Q37" s="128">
        <v>5594776.5</v>
      </c>
      <c r="R37" s="128">
        <v>5594776.5</v>
      </c>
      <c r="S37" s="128">
        <v>11189553</v>
      </c>
      <c r="T37" s="128">
        <v>5000000</v>
      </c>
      <c r="U37" s="128">
        <v>750000</v>
      </c>
      <c r="V37" s="128"/>
      <c r="W37" s="128"/>
      <c r="X37" s="128"/>
      <c r="Y37" s="128"/>
      <c r="Z37" s="128"/>
      <c r="AA37" s="128">
        <f t="shared" si="1"/>
        <v>28129106</v>
      </c>
      <c r="AB37" s="87" t="s">
        <v>293</v>
      </c>
      <c r="AC37" s="87" t="s">
        <v>294</v>
      </c>
      <c r="AD37" s="87" t="s">
        <v>294</v>
      </c>
      <c r="AE37" s="87" t="s">
        <v>293</v>
      </c>
      <c r="AF37" s="87" t="s">
        <v>293</v>
      </c>
      <c r="AG37" s="87" t="s">
        <v>294</v>
      </c>
      <c r="AH37" s="87" t="s">
        <v>294</v>
      </c>
      <c r="AI37" s="124" t="s">
        <v>840</v>
      </c>
      <c r="AJ37" s="87">
        <v>300</v>
      </c>
      <c r="AK37" s="87">
        <v>0</v>
      </c>
      <c r="AL37" s="87">
        <v>0</v>
      </c>
      <c r="AM37" s="87" t="s">
        <v>147</v>
      </c>
      <c r="AN37" s="87">
        <v>4742</v>
      </c>
      <c r="AO37" s="87" t="s">
        <v>147</v>
      </c>
      <c r="AP37" s="87" t="s">
        <v>147</v>
      </c>
      <c r="AQ37" s="87">
        <v>0</v>
      </c>
      <c r="AR37" s="87">
        <v>11.2</v>
      </c>
      <c r="AS37" s="87">
        <v>68837824</v>
      </c>
      <c r="AT37" s="87">
        <v>6773709</v>
      </c>
      <c r="AU37" s="87">
        <v>75611533</v>
      </c>
      <c r="AV37" s="87" t="s">
        <v>841</v>
      </c>
      <c r="AW37" s="114" t="s">
        <v>842</v>
      </c>
      <c r="AX37" s="69" t="s">
        <v>151</v>
      </c>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row>
    <row r="38" spans="1:1069" ht="150" customHeight="1" x14ac:dyDescent="0.35">
      <c r="A38" s="126">
        <v>10</v>
      </c>
      <c r="B38" s="144" t="s">
        <v>188</v>
      </c>
      <c r="C38" s="150" t="e">
        <f>New[[#This Row],[Total capital £ ask (£)]]/#REF!</f>
        <v>#REF!</v>
      </c>
      <c r="D38" s="82" t="s">
        <v>530</v>
      </c>
      <c r="E38" s="84" t="s">
        <v>176</v>
      </c>
      <c r="F38" s="84" t="s">
        <v>531</v>
      </c>
      <c r="G38" s="84" t="s">
        <v>140</v>
      </c>
      <c r="H38" s="84" t="s">
        <v>464</v>
      </c>
      <c r="I38" s="84" t="s">
        <v>532</v>
      </c>
      <c r="J38" s="84">
        <v>33</v>
      </c>
      <c r="K38" s="187">
        <v>1300000</v>
      </c>
      <c r="L38" s="95" t="s">
        <v>180</v>
      </c>
      <c r="M38" s="95" t="s">
        <v>147</v>
      </c>
      <c r="N38" s="95" t="s">
        <v>466</v>
      </c>
      <c r="O38" s="95" t="s">
        <v>99</v>
      </c>
      <c r="P38" s="95" t="s">
        <v>137</v>
      </c>
      <c r="Q38" s="96">
        <v>700000</v>
      </c>
      <c r="R38" s="96">
        <v>600000</v>
      </c>
      <c r="S38" s="96"/>
      <c r="T38" s="96"/>
      <c r="U38" s="96"/>
      <c r="V38" s="96"/>
      <c r="W38" s="96"/>
      <c r="X38" s="96">
        <v>500000</v>
      </c>
      <c r="Y38" s="96" t="s">
        <v>137</v>
      </c>
      <c r="Z38" s="96" t="s">
        <v>533</v>
      </c>
      <c r="AA38" s="96">
        <f t="shared" si="1"/>
        <v>1800000</v>
      </c>
      <c r="AB38" s="95" t="s">
        <v>99</v>
      </c>
      <c r="AC38" s="95" t="s">
        <v>99</v>
      </c>
      <c r="AD38" s="95" t="s">
        <v>99</v>
      </c>
      <c r="AE38" s="95" t="s">
        <v>99</v>
      </c>
      <c r="AF38" s="95" t="s">
        <v>99</v>
      </c>
      <c r="AG38" s="95" t="s">
        <v>137</v>
      </c>
      <c r="AH38" s="95" t="s">
        <v>137</v>
      </c>
      <c r="AI38" s="111" t="s">
        <v>534</v>
      </c>
      <c r="AJ38" s="84">
        <v>32</v>
      </c>
      <c r="AK38" s="84">
        <v>74</v>
      </c>
      <c r="AL38" s="84">
        <v>184</v>
      </c>
      <c r="AM38" s="84"/>
      <c r="AN38" s="84">
        <v>1300</v>
      </c>
      <c r="AO38" s="84">
        <v>2601</v>
      </c>
      <c r="AP38" s="84">
        <v>346</v>
      </c>
      <c r="AQ38" s="84" t="s">
        <v>535</v>
      </c>
      <c r="AR38" s="84" t="s">
        <v>140</v>
      </c>
      <c r="AS38" s="84"/>
      <c r="AT38" s="84"/>
      <c r="AU38" s="84"/>
      <c r="AV38" s="84"/>
      <c r="AW38" s="107"/>
      <c r="AX38" s="69" t="s">
        <v>151</v>
      </c>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row>
    <row r="39" spans="1:1069" ht="150" customHeight="1" x14ac:dyDescent="0.35">
      <c r="A39" s="126">
        <v>58</v>
      </c>
      <c r="B39" s="144" t="s">
        <v>188</v>
      </c>
      <c r="C39" s="150" t="e">
        <f>New[[#This Row],[Total capital £ ask (£)]]/#REF!</f>
        <v>#REF!</v>
      </c>
      <c r="D39" s="86" t="s">
        <v>820</v>
      </c>
      <c r="E39" s="87" t="s">
        <v>163</v>
      </c>
      <c r="F39" s="87" t="s">
        <v>821</v>
      </c>
      <c r="G39" s="87" t="s">
        <v>137</v>
      </c>
      <c r="H39" s="87" t="s">
        <v>167</v>
      </c>
      <c r="I39" s="87" t="s">
        <v>259</v>
      </c>
      <c r="J39" s="87">
        <v>34</v>
      </c>
      <c r="K39" s="186">
        <v>4211000</v>
      </c>
      <c r="L39" s="87" t="s">
        <v>180</v>
      </c>
      <c r="M39" s="87" t="s">
        <v>137</v>
      </c>
      <c r="N39" s="87" t="s">
        <v>780</v>
      </c>
      <c r="O39" s="87" t="s">
        <v>137</v>
      </c>
      <c r="P39" s="87" t="s">
        <v>822</v>
      </c>
      <c r="Q39" s="128"/>
      <c r="R39" s="128">
        <v>4211000</v>
      </c>
      <c r="S39" s="128">
        <v>0</v>
      </c>
      <c r="T39" s="128">
        <v>0</v>
      </c>
      <c r="U39" s="128">
        <v>0</v>
      </c>
      <c r="V39" s="128">
        <v>0</v>
      </c>
      <c r="W39" s="128">
        <v>0</v>
      </c>
      <c r="X39" s="128">
        <v>0</v>
      </c>
      <c r="Y39" s="128" t="s">
        <v>99</v>
      </c>
      <c r="Z39" s="128"/>
      <c r="AA39" s="128">
        <f t="shared" si="1"/>
        <v>4211000</v>
      </c>
      <c r="AB39" s="87" t="s">
        <v>99</v>
      </c>
      <c r="AC39" s="87" t="s">
        <v>137</v>
      </c>
      <c r="AD39" s="87" t="s">
        <v>99</v>
      </c>
      <c r="AE39" s="87" t="s">
        <v>137</v>
      </c>
      <c r="AF39" s="87" t="s">
        <v>137</v>
      </c>
      <c r="AG39" s="87" t="s">
        <v>137</v>
      </c>
      <c r="AH39" s="87" t="s">
        <v>137</v>
      </c>
      <c r="AI39" s="124" t="s">
        <v>823</v>
      </c>
      <c r="AJ39" s="87">
        <v>280</v>
      </c>
      <c r="AK39" s="87">
        <v>0</v>
      </c>
      <c r="AL39" s="87">
        <v>0</v>
      </c>
      <c r="AM39" s="87">
        <v>60</v>
      </c>
      <c r="AN39" s="87">
        <v>0</v>
      </c>
      <c r="AO39" s="87">
        <v>0</v>
      </c>
      <c r="AP39" s="87">
        <v>0</v>
      </c>
      <c r="AQ39" s="87">
        <v>0</v>
      </c>
      <c r="AR39" s="87" t="s">
        <v>172</v>
      </c>
      <c r="AS39" s="87">
        <v>5858783</v>
      </c>
      <c r="AT39" s="87">
        <v>5858783</v>
      </c>
      <c r="AU39" s="87" t="s">
        <v>172</v>
      </c>
      <c r="AV39" s="87"/>
      <c r="AW39" s="114"/>
      <c r="AX39" s="69" t="s">
        <v>151</v>
      </c>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row>
    <row r="40" spans="1:1069" ht="150" customHeight="1" x14ac:dyDescent="0.35">
      <c r="A40" s="126">
        <v>1</v>
      </c>
      <c r="B40" s="144" t="s">
        <v>188</v>
      </c>
      <c r="C40" s="150" t="e">
        <f>New[[#This Row],[Total capital £ ask (£)]]/#REF!</f>
        <v>#REF!</v>
      </c>
      <c r="D40" s="82" t="s">
        <v>462</v>
      </c>
      <c r="E40" s="84" t="s">
        <v>211</v>
      </c>
      <c r="F40" s="84" t="s">
        <v>463</v>
      </c>
      <c r="G40" s="84" t="s">
        <v>99</v>
      </c>
      <c r="H40" s="84" t="s">
        <v>464</v>
      </c>
      <c r="I40" s="84" t="s">
        <v>465</v>
      </c>
      <c r="J40" s="84">
        <v>35</v>
      </c>
      <c r="K40" s="187">
        <v>200000</v>
      </c>
      <c r="L40" s="95" t="s">
        <v>273</v>
      </c>
      <c r="M40" s="95" t="s">
        <v>147</v>
      </c>
      <c r="N40" s="95" t="s">
        <v>466</v>
      </c>
      <c r="O40" s="95" t="s">
        <v>99</v>
      </c>
      <c r="P40" s="95" t="s">
        <v>467</v>
      </c>
      <c r="Q40" s="96">
        <v>200000</v>
      </c>
      <c r="R40" s="96">
        <v>0</v>
      </c>
      <c r="S40" s="96"/>
      <c r="T40" s="96"/>
      <c r="U40" s="96"/>
      <c r="V40" s="96">
        <v>100000</v>
      </c>
      <c r="W40" s="96"/>
      <c r="X40" s="96"/>
      <c r="Y40" s="96" t="s">
        <v>99</v>
      </c>
      <c r="Z40" s="96"/>
      <c r="AA40" s="96">
        <f t="shared" si="1"/>
        <v>300000</v>
      </c>
      <c r="AB40" s="95" t="s">
        <v>99</v>
      </c>
      <c r="AC40" s="95" t="s">
        <v>99</v>
      </c>
      <c r="AD40" s="95" t="s">
        <v>137</v>
      </c>
      <c r="AE40" s="95" t="s">
        <v>99</v>
      </c>
      <c r="AF40" s="95" t="s">
        <v>99</v>
      </c>
      <c r="AG40" s="95" t="s">
        <v>99</v>
      </c>
      <c r="AH40" s="95" t="s">
        <v>99</v>
      </c>
      <c r="AI40" s="139" t="s">
        <v>468</v>
      </c>
      <c r="AJ40" s="84">
        <v>90</v>
      </c>
      <c r="AK40" s="84"/>
      <c r="AL40" s="84">
        <v>180</v>
      </c>
      <c r="AM40" s="84"/>
      <c r="AN40" s="84">
        <v>2137</v>
      </c>
      <c r="AO40" s="84"/>
      <c r="AP40" s="84"/>
      <c r="AQ40" s="84" t="s">
        <v>469</v>
      </c>
      <c r="AR40" s="84" t="s">
        <v>140</v>
      </c>
      <c r="AS40" s="84"/>
      <c r="AT40" s="84" t="s">
        <v>470</v>
      </c>
      <c r="AU40" s="84" t="s">
        <v>471</v>
      </c>
      <c r="AV40" s="84"/>
      <c r="AW40" s="107" t="s">
        <v>472</v>
      </c>
      <c r="AX40" s="69" t="s">
        <v>151</v>
      </c>
      <c r="AY40" s="26"/>
      <c r="AZ40" s="26"/>
      <c r="BA40" s="26"/>
      <c r="BB40" s="26"/>
      <c r="BC40" s="26"/>
      <c r="BD40" s="26"/>
      <c r="BE40" s="26"/>
      <c r="BF40" s="26"/>
      <c r="BG40" s="26"/>
      <c r="BH40" s="26"/>
      <c r="BI40" s="26"/>
      <c r="BJ40" s="26"/>
      <c r="BK40" s="26"/>
      <c r="BL40" s="26"/>
      <c r="BM40" s="26"/>
      <c r="BN40" s="26"/>
      <c r="BO40" s="26"/>
      <c r="BP40" s="26"/>
      <c r="BQ40" s="26"/>
      <c r="BR40" s="26"/>
      <c r="BS40" s="26"/>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row>
    <row r="41" spans="1:1069" ht="150" customHeight="1" x14ac:dyDescent="0.35">
      <c r="A41" s="126">
        <v>125</v>
      </c>
      <c r="B41" s="144" t="s">
        <v>188</v>
      </c>
      <c r="C41" s="150" t="e">
        <f>New[[#This Row],[Total capital £ ask (£)]]/#REF!</f>
        <v>#REF!</v>
      </c>
      <c r="D41" s="86" t="s">
        <v>1374</v>
      </c>
      <c r="E41" s="87" t="s">
        <v>163</v>
      </c>
      <c r="F41" s="87" t="s">
        <v>1375</v>
      </c>
      <c r="G41" s="87" t="s">
        <v>1376</v>
      </c>
      <c r="H41" s="87" t="s">
        <v>1377</v>
      </c>
      <c r="I41" s="87" t="s">
        <v>1378</v>
      </c>
      <c r="J41" s="87">
        <v>36</v>
      </c>
      <c r="K41" s="186">
        <v>5240000</v>
      </c>
      <c r="L41" s="87" t="s">
        <v>156</v>
      </c>
      <c r="M41" s="87" t="s">
        <v>137</v>
      </c>
      <c r="N41" s="87" t="s">
        <v>1379</v>
      </c>
      <c r="O41" s="87" t="s">
        <v>99</v>
      </c>
      <c r="P41" s="87" t="s">
        <v>1380</v>
      </c>
      <c r="Q41" s="128">
        <v>2100000</v>
      </c>
      <c r="R41" s="128">
        <v>3140000</v>
      </c>
      <c r="S41" s="128">
        <f>30400000+246800+100000-T41-5240000</f>
        <v>15707300</v>
      </c>
      <c r="T41" s="128">
        <v>9799500</v>
      </c>
      <c r="U41" s="128">
        <v>0</v>
      </c>
      <c r="V41" s="128">
        <v>0</v>
      </c>
      <c r="W41" s="128">
        <v>0</v>
      </c>
      <c r="X41" s="128">
        <v>0</v>
      </c>
      <c r="Y41" s="128" t="s">
        <v>137</v>
      </c>
      <c r="Z41" s="128" t="s">
        <v>1381</v>
      </c>
      <c r="AA41" s="128">
        <f t="shared" si="1"/>
        <v>30746800</v>
      </c>
      <c r="AB41" s="87" t="s">
        <v>99</v>
      </c>
      <c r="AC41" s="87" t="s">
        <v>137</v>
      </c>
      <c r="AD41" s="87" t="s">
        <v>99</v>
      </c>
      <c r="AE41" s="87" t="s">
        <v>99</v>
      </c>
      <c r="AF41" s="87" t="s">
        <v>137</v>
      </c>
      <c r="AG41" s="87" t="s">
        <v>137</v>
      </c>
      <c r="AH41" s="87" t="s">
        <v>137</v>
      </c>
      <c r="AI41" s="124" t="s">
        <v>1382</v>
      </c>
      <c r="AJ41" s="87">
        <v>18</v>
      </c>
      <c r="AK41" s="87">
        <v>124</v>
      </c>
      <c r="AL41" s="87">
        <v>113</v>
      </c>
      <c r="AM41" s="87">
        <v>724</v>
      </c>
      <c r="AN41" s="87">
        <v>560</v>
      </c>
      <c r="AO41" s="87">
        <v>0</v>
      </c>
      <c r="AP41" s="87">
        <v>0</v>
      </c>
      <c r="AQ41" s="87" t="s">
        <v>147</v>
      </c>
      <c r="AR41" s="87" t="s">
        <v>558</v>
      </c>
      <c r="AS41" s="87" t="s">
        <v>558</v>
      </c>
      <c r="AT41" s="87" t="s">
        <v>558</v>
      </c>
      <c r="AU41" s="87" t="s">
        <v>558</v>
      </c>
      <c r="AV41" s="87" t="s">
        <v>558</v>
      </c>
      <c r="AW41" s="114" t="s">
        <v>558</v>
      </c>
      <c r="AX41" s="69" t="s">
        <v>151</v>
      </c>
      <c r="AY41" s="26"/>
      <c r="AZ41" s="26"/>
      <c r="BA41" s="26"/>
      <c r="BB41" s="26"/>
      <c r="BC41" s="26"/>
      <c r="BD41" s="26"/>
      <c r="BE41" s="26"/>
      <c r="BF41" s="26"/>
      <c r="BG41" s="26"/>
      <c r="BH41" s="26"/>
      <c r="BI41" s="26"/>
      <c r="BJ41" s="26"/>
      <c r="BK41" s="26"/>
      <c r="BL41" s="26"/>
      <c r="BM41" s="26"/>
      <c r="BN41" s="26"/>
      <c r="BO41" s="26"/>
      <c r="BP41" s="26"/>
      <c r="BQ41" s="26"/>
      <c r="BR41" s="26"/>
      <c r="BS41" s="26"/>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row>
    <row r="42" spans="1:1069" ht="150" customHeight="1" x14ac:dyDescent="0.35">
      <c r="A42" s="126">
        <v>103</v>
      </c>
      <c r="B42" s="144" t="s">
        <v>188</v>
      </c>
      <c r="C42" s="150" t="e">
        <f>New[[#This Row],[Total capital £ ask (£)]]/#REF!</f>
        <v>#REF!</v>
      </c>
      <c r="D42" s="86" t="s">
        <v>1160</v>
      </c>
      <c r="E42" s="87" t="s">
        <v>211</v>
      </c>
      <c r="F42" s="87" t="s">
        <v>1161</v>
      </c>
      <c r="G42" s="87" t="s">
        <v>137</v>
      </c>
      <c r="H42" s="87" t="s">
        <v>334</v>
      </c>
      <c r="I42" s="87" t="s">
        <v>1162</v>
      </c>
      <c r="J42" s="87">
        <v>37</v>
      </c>
      <c r="K42" s="186">
        <v>500000</v>
      </c>
      <c r="L42" s="87" t="s">
        <v>180</v>
      </c>
      <c r="M42" s="87" t="s">
        <v>137</v>
      </c>
      <c r="N42" s="87" t="s">
        <v>1163</v>
      </c>
      <c r="O42" s="87" t="s">
        <v>99</v>
      </c>
      <c r="P42" s="87" t="s">
        <v>1164</v>
      </c>
      <c r="Q42" s="128">
        <v>500000</v>
      </c>
      <c r="R42" s="128">
        <v>0</v>
      </c>
      <c r="S42" s="128">
        <v>0</v>
      </c>
      <c r="T42" s="128" t="s">
        <v>1165</v>
      </c>
      <c r="U42" s="128">
        <v>1200000</v>
      </c>
      <c r="V42" s="128">
        <v>0</v>
      </c>
      <c r="W42" s="128">
        <v>0</v>
      </c>
      <c r="X42" s="128">
        <v>0</v>
      </c>
      <c r="Y42" s="128" t="s">
        <v>137</v>
      </c>
      <c r="Z42" s="128" t="s">
        <v>1166</v>
      </c>
      <c r="AA42" s="128">
        <v>2200000</v>
      </c>
      <c r="AB42" s="87" t="s">
        <v>99</v>
      </c>
      <c r="AC42" s="87" t="s">
        <v>137</v>
      </c>
      <c r="AD42" s="87" t="s">
        <v>137</v>
      </c>
      <c r="AE42" s="87" t="s">
        <v>99</v>
      </c>
      <c r="AF42" s="87" t="s">
        <v>137</v>
      </c>
      <c r="AG42" s="87" t="s">
        <v>137</v>
      </c>
      <c r="AH42" s="87" t="s">
        <v>99</v>
      </c>
      <c r="AI42" s="124" t="s">
        <v>1167</v>
      </c>
      <c r="AJ42" s="87">
        <v>250</v>
      </c>
      <c r="AK42" s="87" t="s">
        <v>172</v>
      </c>
      <c r="AL42" s="87">
        <v>2</v>
      </c>
      <c r="AM42" s="87">
        <v>0</v>
      </c>
      <c r="AN42" s="87" t="s">
        <v>1168</v>
      </c>
      <c r="AO42" s="87">
        <v>0</v>
      </c>
      <c r="AP42" s="87">
        <v>0</v>
      </c>
      <c r="AQ42" s="87" t="s">
        <v>1169</v>
      </c>
      <c r="AR42" s="87" t="s">
        <v>1170</v>
      </c>
      <c r="AS42" s="87"/>
      <c r="AT42" s="87"/>
      <c r="AU42" s="87"/>
      <c r="AV42" s="87"/>
      <c r="AW42" s="114"/>
      <c r="AX42" s="69" t="s">
        <v>151</v>
      </c>
      <c r="AY42" s="26"/>
      <c r="AZ42" s="26"/>
      <c r="BA42" s="26"/>
      <c r="BB42" s="26"/>
      <c r="BC42" s="26"/>
      <c r="BD42" s="26"/>
      <c r="BE42" s="26"/>
      <c r="BF42" s="26"/>
      <c r="BG42" s="26"/>
      <c r="BH42" s="26"/>
      <c r="BI42" s="26"/>
      <c r="BJ42" s="26"/>
      <c r="BK42" s="26"/>
      <c r="BL42" s="26"/>
      <c r="BM42" s="26"/>
      <c r="BN42" s="26"/>
      <c r="BO42" s="26"/>
      <c r="BP42" s="26"/>
      <c r="BQ42" s="26"/>
      <c r="BR42" s="26"/>
      <c r="BS42" s="26"/>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row>
    <row r="43" spans="1:1069" ht="150" customHeight="1" x14ac:dyDescent="0.35">
      <c r="A43" s="126">
        <v>89</v>
      </c>
      <c r="B43" s="144" t="s">
        <v>215</v>
      </c>
      <c r="C43" s="150" t="e">
        <f>New[[#This Row],[Total capital £ ask (£)]]/#REF!</f>
        <v>#REF!</v>
      </c>
      <c r="D43" s="86" t="s">
        <v>1034</v>
      </c>
      <c r="E43" s="87" t="s">
        <v>184</v>
      </c>
      <c r="F43" s="87" t="s">
        <v>1035</v>
      </c>
      <c r="G43" s="87" t="s">
        <v>1036</v>
      </c>
      <c r="H43" s="87" t="s">
        <v>299</v>
      </c>
      <c r="I43" s="87" t="s">
        <v>1037</v>
      </c>
      <c r="J43" s="157" t="s">
        <v>1447</v>
      </c>
      <c r="K43" s="186">
        <v>18000000</v>
      </c>
      <c r="L43" s="87" t="s">
        <v>156</v>
      </c>
      <c r="M43" s="87" t="s">
        <v>99</v>
      </c>
      <c r="N43" s="87"/>
      <c r="O43" s="87" t="s">
        <v>188</v>
      </c>
      <c r="P43" s="87" t="s">
        <v>1038</v>
      </c>
      <c r="Q43" s="128">
        <v>2600000</v>
      </c>
      <c r="R43" s="128">
        <v>15400000</v>
      </c>
      <c r="S43" s="128">
        <v>0</v>
      </c>
      <c r="T43" s="128">
        <v>2829000</v>
      </c>
      <c r="U43" s="128">
        <v>1410000</v>
      </c>
      <c r="V43" s="128"/>
      <c r="W43" s="128"/>
      <c r="X43" s="128"/>
      <c r="Y43" s="128" t="s">
        <v>99</v>
      </c>
      <c r="Z43" s="128" t="s">
        <v>1039</v>
      </c>
      <c r="AA43" s="128">
        <v>22239000</v>
      </c>
      <c r="AB43" s="87" t="s">
        <v>99</v>
      </c>
      <c r="AC43" s="87" t="s">
        <v>137</v>
      </c>
      <c r="AD43" s="87" t="s">
        <v>694</v>
      </c>
      <c r="AE43" s="87" t="s">
        <v>693</v>
      </c>
      <c r="AF43" s="87" t="s">
        <v>694</v>
      </c>
      <c r="AG43" s="87" t="s">
        <v>694</v>
      </c>
      <c r="AH43" s="87" t="s">
        <v>694</v>
      </c>
      <c r="AI43" s="124" t="s">
        <v>1040</v>
      </c>
      <c r="AJ43" s="87">
        <v>250</v>
      </c>
      <c r="AK43" s="87"/>
      <c r="AL43" s="87"/>
      <c r="AM43" s="87">
        <v>600</v>
      </c>
      <c r="AN43" s="87"/>
      <c r="AO43" s="87"/>
      <c r="AP43" s="87"/>
      <c r="AQ43" s="87" t="s">
        <v>1041</v>
      </c>
      <c r="AR43" s="87">
        <v>7.7939999999999996</v>
      </c>
      <c r="AS43" s="87"/>
      <c r="AT43" s="87">
        <v>24.518000000000001</v>
      </c>
      <c r="AU43" s="87">
        <v>166.58600000000001</v>
      </c>
      <c r="AV43" s="87" t="s">
        <v>1042</v>
      </c>
      <c r="AW43" s="114" t="s">
        <v>1043</v>
      </c>
      <c r="AX43" s="69" t="s">
        <v>151</v>
      </c>
      <c r="AY43" s="26"/>
      <c r="AZ43" s="26"/>
      <c r="BA43" s="26"/>
      <c r="BB43" s="26"/>
      <c r="BC43" s="26"/>
      <c r="BD43" s="26"/>
      <c r="BE43" s="26"/>
      <c r="BF43" s="26"/>
      <c r="BG43" s="26"/>
      <c r="BH43" s="26"/>
      <c r="BI43" s="26"/>
      <c r="BJ43" s="26"/>
      <c r="BK43" s="26"/>
      <c r="BL43" s="26"/>
      <c r="BM43" s="26"/>
      <c r="BN43" s="26"/>
      <c r="BO43" s="26"/>
      <c r="BP43" s="26"/>
      <c r="BQ43" s="26"/>
      <c r="BR43" s="26"/>
      <c r="BS43" s="26"/>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row>
    <row r="44" spans="1:1069" ht="150" customHeight="1" x14ac:dyDescent="0.35">
      <c r="A44" s="126">
        <v>61</v>
      </c>
      <c r="B44" s="144" t="s">
        <v>188</v>
      </c>
      <c r="C44" s="150" t="e">
        <f>New[[#This Row],[Total capital £ ask (£)]]/#REF!</f>
        <v>#REF!</v>
      </c>
      <c r="D44" s="86" t="s">
        <v>832</v>
      </c>
      <c r="E44" s="87" t="s">
        <v>211</v>
      </c>
      <c r="F44" s="87" t="s">
        <v>833</v>
      </c>
      <c r="G44" s="87" t="s">
        <v>677</v>
      </c>
      <c r="H44" s="87" t="s">
        <v>167</v>
      </c>
      <c r="I44" s="87" t="s">
        <v>259</v>
      </c>
      <c r="J44" s="157" t="s">
        <v>1447</v>
      </c>
      <c r="K44" s="186">
        <v>7000000</v>
      </c>
      <c r="L44" s="87" t="s">
        <v>180</v>
      </c>
      <c r="M44" s="87" t="s">
        <v>137</v>
      </c>
      <c r="N44" s="87" t="s">
        <v>834</v>
      </c>
      <c r="O44" s="87" t="s">
        <v>137</v>
      </c>
      <c r="P44" s="87" t="s">
        <v>835</v>
      </c>
      <c r="Q44" s="128">
        <v>3500000</v>
      </c>
      <c r="R44" s="128">
        <v>3500000</v>
      </c>
      <c r="S44" s="128"/>
      <c r="T44" s="128"/>
      <c r="U44" s="128"/>
      <c r="V44" s="128"/>
      <c r="W44" s="128"/>
      <c r="X44" s="128"/>
      <c r="Y44" s="128"/>
      <c r="Z44" s="128"/>
      <c r="AA44" s="128">
        <f>K44+S44+T44+U44+V44+W44+X44</f>
        <v>7000000</v>
      </c>
      <c r="AB44" s="87" t="s">
        <v>99</v>
      </c>
      <c r="AC44" s="87" t="s">
        <v>137</v>
      </c>
      <c r="AD44" s="87" t="s">
        <v>137</v>
      </c>
      <c r="AE44" s="87" t="s">
        <v>99</v>
      </c>
      <c r="AF44" s="87" t="s">
        <v>137</v>
      </c>
      <c r="AG44" s="87" t="s">
        <v>137</v>
      </c>
      <c r="AH44" s="87" t="s">
        <v>137</v>
      </c>
      <c r="AI44" s="124"/>
      <c r="AJ44" s="87">
        <v>150</v>
      </c>
      <c r="AK44" s="87">
        <v>100</v>
      </c>
      <c r="AL44" s="87">
        <v>0</v>
      </c>
      <c r="AM44" s="87">
        <v>0</v>
      </c>
      <c r="AN44" s="87">
        <v>0</v>
      </c>
      <c r="AO44" s="87">
        <v>0</v>
      </c>
      <c r="AP44" s="87">
        <v>0</v>
      </c>
      <c r="AQ44" s="87">
        <v>0</v>
      </c>
      <c r="AR44" s="87" t="s">
        <v>172</v>
      </c>
      <c r="AS44" s="87" t="s">
        <v>172</v>
      </c>
      <c r="AT44" s="87" t="s">
        <v>172</v>
      </c>
      <c r="AU44" s="87" t="s">
        <v>172</v>
      </c>
      <c r="AV44" s="87" t="s">
        <v>190</v>
      </c>
      <c r="AW44" s="114"/>
      <c r="AX44" s="69" t="s">
        <v>151</v>
      </c>
      <c r="AY44" s="26"/>
      <c r="AZ44" s="26"/>
      <c r="BA44" s="26"/>
      <c r="BB44" s="26"/>
      <c r="BC44" s="26"/>
      <c r="BD44" s="26"/>
      <c r="BE44" s="26"/>
      <c r="BF44" s="26"/>
      <c r="BG44" s="26"/>
      <c r="BH44" s="26"/>
      <c r="BI44" s="26"/>
      <c r="BJ44" s="26"/>
      <c r="BK44" s="26"/>
      <c r="BL44" s="26"/>
      <c r="BM44" s="26"/>
      <c r="BN44" s="26"/>
      <c r="BO44" s="26"/>
      <c r="BP44" s="26"/>
      <c r="BQ44" s="26"/>
      <c r="BR44" s="26"/>
      <c r="BS44" s="26"/>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row>
    <row r="45" spans="1:1069" ht="150" customHeight="1" x14ac:dyDescent="0.35">
      <c r="A45" s="126">
        <v>30</v>
      </c>
      <c r="B45" s="144" t="s">
        <v>188</v>
      </c>
      <c r="C45" s="150" t="e">
        <f>New[[#This Row],[Total capital £ ask (£)]]/#REF!</f>
        <v>#REF!</v>
      </c>
      <c r="D45" s="86" t="s">
        <v>674</v>
      </c>
      <c r="E45" s="87" t="s">
        <v>184</v>
      </c>
      <c r="F45" s="87" t="s">
        <v>675</v>
      </c>
      <c r="G45" s="87" t="s">
        <v>137</v>
      </c>
      <c r="H45" s="87" t="s">
        <v>167</v>
      </c>
      <c r="I45" s="87" t="s">
        <v>676</v>
      </c>
      <c r="J45" s="157" t="s">
        <v>1447</v>
      </c>
      <c r="K45" s="186">
        <v>4000000</v>
      </c>
      <c r="L45" s="87" t="s">
        <v>180</v>
      </c>
      <c r="M45" s="87"/>
      <c r="N45" s="87"/>
      <c r="O45" s="87" t="s">
        <v>137</v>
      </c>
      <c r="P45" s="87"/>
      <c r="Q45" s="128">
        <v>1000000</v>
      </c>
      <c r="R45" s="128">
        <v>3000000</v>
      </c>
      <c r="S45" s="128">
        <v>100000</v>
      </c>
      <c r="T45" s="128">
        <v>5000000</v>
      </c>
      <c r="U45" s="128"/>
      <c r="V45" s="128"/>
      <c r="W45" s="128"/>
      <c r="X45" s="128"/>
      <c r="Y45" s="128"/>
      <c r="Z45" s="128"/>
      <c r="AA45" s="128">
        <f>K45+S45+T45+U45+V45+W45+X45</f>
        <v>9100000</v>
      </c>
      <c r="AB45" s="87" t="s">
        <v>99</v>
      </c>
      <c r="AC45" s="87" t="s">
        <v>99</v>
      </c>
      <c r="AD45" s="87" t="s">
        <v>137</v>
      </c>
      <c r="AE45" s="87" t="s">
        <v>99</v>
      </c>
      <c r="AF45" s="87" t="s">
        <v>137</v>
      </c>
      <c r="AG45" s="87" t="s">
        <v>137</v>
      </c>
      <c r="AH45" s="87" t="s">
        <v>677</v>
      </c>
      <c r="AI45" s="124" t="s">
        <v>678</v>
      </c>
      <c r="AJ45" s="87">
        <v>250</v>
      </c>
      <c r="AK45" s="87">
        <v>0</v>
      </c>
      <c r="AL45" s="87">
        <v>0</v>
      </c>
      <c r="AM45" s="87">
        <v>2500</v>
      </c>
      <c r="AN45" s="87">
        <v>0</v>
      </c>
      <c r="AO45" s="87">
        <v>0</v>
      </c>
      <c r="AP45" s="87">
        <v>0</v>
      </c>
      <c r="AQ45" s="87">
        <v>0</v>
      </c>
      <c r="AR45" s="87" t="s">
        <v>172</v>
      </c>
      <c r="AS45" s="87" t="s">
        <v>172</v>
      </c>
      <c r="AT45" s="87" t="s">
        <v>172</v>
      </c>
      <c r="AU45" s="87" t="s">
        <v>172</v>
      </c>
      <c r="AV45" s="87"/>
      <c r="AW45" s="114"/>
      <c r="AX45" s="69" t="s">
        <v>151</v>
      </c>
      <c r="AY45" s="26"/>
      <c r="AZ45" s="26"/>
      <c r="BA45" s="26"/>
      <c r="BB45" s="26"/>
      <c r="BC45" s="26"/>
      <c r="BD45" s="26"/>
      <c r="BE45" s="26"/>
      <c r="BF45" s="26"/>
      <c r="BG45" s="26"/>
      <c r="BH45" s="26"/>
      <c r="BI45" s="26"/>
      <c r="BJ45" s="26"/>
      <c r="BK45" s="26"/>
      <c r="BL45" s="26"/>
      <c r="BM45" s="26"/>
      <c r="BN45" s="26"/>
      <c r="BO45" s="26"/>
      <c r="BP45" s="26"/>
      <c r="BQ45" s="26"/>
      <c r="BR45" s="26"/>
      <c r="BS45" s="26"/>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row>
    <row r="46" spans="1:1069" ht="150" customHeight="1" x14ac:dyDescent="0.35">
      <c r="A46" s="126">
        <v>4</v>
      </c>
      <c r="B46" s="144" t="s">
        <v>188</v>
      </c>
      <c r="C46" s="150" t="e">
        <f>New[[#This Row],[Total capital £ ask (£)]]/#REF!</f>
        <v>#REF!</v>
      </c>
      <c r="D46" s="82" t="s">
        <v>490</v>
      </c>
      <c r="E46" s="84" t="s">
        <v>237</v>
      </c>
      <c r="F46" s="84" t="s">
        <v>491</v>
      </c>
      <c r="G46" s="84" t="s">
        <v>140</v>
      </c>
      <c r="H46" s="84" t="s">
        <v>485</v>
      </c>
      <c r="I46" s="84" t="s">
        <v>492</v>
      </c>
      <c r="J46" s="84">
        <v>41</v>
      </c>
      <c r="K46" s="187">
        <v>5000000</v>
      </c>
      <c r="L46" s="95" t="s">
        <v>180</v>
      </c>
      <c r="M46" s="95" t="s">
        <v>137</v>
      </c>
      <c r="N46" s="95" t="s">
        <v>493</v>
      </c>
      <c r="O46" s="95" t="s">
        <v>99</v>
      </c>
      <c r="P46" s="95" t="s">
        <v>137</v>
      </c>
      <c r="Q46" s="96">
        <v>3174954</v>
      </c>
      <c r="R46" s="96">
        <v>1825046</v>
      </c>
      <c r="S46" s="96">
        <v>1600000</v>
      </c>
      <c r="T46" s="96"/>
      <c r="U46" s="96"/>
      <c r="V46" s="96"/>
      <c r="W46" s="96"/>
      <c r="X46" s="96"/>
      <c r="Y46" s="96" t="s">
        <v>137</v>
      </c>
      <c r="Z46" s="96" t="s">
        <v>494</v>
      </c>
      <c r="AA46" s="96">
        <f>K46+S46+T46+U46+V46+W46+X46</f>
        <v>6600000</v>
      </c>
      <c r="AB46" s="95" t="s">
        <v>99</v>
      </c>
      <c r="AC46" s="95" t="s">
        <v>137</v>
      </c>
      <c r="AD46" s="95" t="s">
        <v>99</v>
      </c>
      <c r="AE46" s="95" t="s">
        <v>99</v>
      </c>
      <c r="AF46" s="95" t="s">
        <v>137</v>
      </c>
      <c r="AG46" s="95" t="s">
        <v>137</v>
      </c>
      <c r="AH46" s="95" t="s">
        <v>137</v>
      </c>
      <c r="AI46" s="111" t="s">
        <v>495</v>
      </c>
      <c r="AJ46" s="84">
        <v>26</v>
      </c>
      <c r="AK46" s="84">
        <v>205</v>
      </c>
      <c r="AL46" s="84"/>
      <c r="AM46" s="84"/>
      <c r="AN46" s="84">
        <v>1425</v>
      </c>
      <c r="AO46" s="84"/>
      <c r="AP46" s="84"/>
      <c r="AQ46" s="84"/>
      <c r="AR46" s="84"/>
      <c r="AS46" s="84"/>
      <c r="AT46" s="84"/>
      <c r="AU46" s="84"/>
      <c r="AV46" s="84"/>
      <c r="AW46" s="107"/>
      <c r="AX46" s="69" t="s">
        <v>151</v>
      </c>
      <c r="AY46" s="26"/>
      <c r="AZ46" s="26"/>
      <c r="BA46" s="26"/>
      <c r="BB46" s="26"/>
      <c r="BC46" s="26"/>
      <c r="BD46" s="26"/>
      <c r="BE46" s="26"/>
      <c r="BF46" s="26"/>
      <c r="BG46" s="26"/>
      <c r="BH46" s="26"/>
      <c r="BI46" s="26"/>
      <c r="BJ46" s="26"/>
      <c r="BK46" s="26"/>
      <c r="BL46" s="26"/>
      <c r="BM46" s="26"/>
      <c r="BN46" s="26"/>
      <c r="BO46" s="26"/>
      <c r="BP46" s="26"/>
      <c r="BQ46" s="26"/>
      <c r="BR46" s="26"/>
      <c r="BS46" s="26"/>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row>
    <row r="47" spans="1:1069" ht="150" customHeight="1" x14ac:dyDescent="0.35">
      <c r="A47" s="126">
        <v>57</v>
      </c>
      <c r="B47" s="144" t="s">
        <v>188</v>
      </c>
      <c r="C47" s="150" t="e">
        <f>New[[#This Row],[Total capital £ ask (£)]]/#REF!</f>
        <v>#REF!</v>
      </c>
      <c r="D47" s="86" t="s">
        <v>815</v>
      </c>
      <c r="E47" s="87" t="s">
        <v>163</v>
      </c>
      <c r="F47" s="87" t="s">
        <v>816</v>
      </c>
      <c r="G47" s="87" t="s">
        <v>759</v>
      </c>
      <c r="H47" s="87" t="s">
        <v>167</v>
      </c>
      <c r="I47" s="87" t="s">
        <v>817</v>
      </c>
      <c r="J47" s="87">
        <v>42</v>
      </c>
      <c r="K47" s="186">
        <v>1638000</v>
      </c>
      <c r="L47" s="87" t="s">
        <v>180</v>
      </c>
      <c r="M47" s="87" t="s">
        <v>147</v>
      </c>
      <c r="N47" s="87" t="s">
        <v>147</v>
      </c>
      <c r="O47" s="87" t="s">
        <v>99</v>
      </c>
      <c r="P47" s="87" t="s">
        <v>137</v>
      </c>
      <c r="Q47" s="128">
        <v>0</v>
      </c>
      <c r="R47" s="128">
        <v>1638000</v>
      </c>
      <c r="S47" s="128"/>
      <c r="T47" s="128">
        <v>1697000</v>
      </c>
      <c r="U47" s="128"/>
      <c r="V47" s="128"/>
      <c r="W47" s="128"/>
      <c r="X47" s="128"/>
      <c r="Y47" s="128" t="s">
        <v>137</v>
      </c>
      <c r="Z47" s="128" t="s">
        <v>818</v>
      </c>
      <c r="AA47" s="128">
        <f>K47+S47+T47+U47+V47+W47+X47</f>
        <v>3335000</v>
      </c>
      <c r="AB47" s="87" t="s">
        <v>99</v>
      </c>
      <c r="AC47" s="87" t="s">
        <v>99</v>
      </c>
      <c r="AD47" s="87" t="s">
        <v>99</v>
      </c>
      <c r="AE47" s="87" t="s">
        <v>99</v>
      </c>
      <c r="AF47" s="87" t="s">
        <v>137</v>
      </c>
      <c r="AG47" s="87" t="s">
        <v>137</v>
      </c>
      <c r="AH47" s="87" t="s">
        <v>137</v>
      </c>
      <c r="AI47" s="124" t="s">
        <v>819</v>
      </c>
      <c r="AJ47" s="87">
        <v>130</v>
      </c>
      <c r="AK47" s="87">
        <v>24</v>
      </c>
      <c r="AL47" s="87">
        <v>70</v>
      </c>
      <c r="AM47" s="87">
        <v>0</v>
      </c>
      <c r="AN47" s="87">
        <v>0</v>
      </c>
      <c r="AO47" s="87">
        <v>0</v>
      </c>
      <c r="AP47" s="87">
        <v>0</v>
      </c>
      <c r="AQ47" s="87" t="s">
        <v>165</v>
      </c>
      <c r="AR47" s="87">
        <v>12.8</v>
      </c>
      <c r="AS47" s="87">
        <v>4640000</v>
      </c>
      <c r="AT47" s="87">
        <v>4640000</v>
      </c>
      <c r="AU47" s="87">
        <v>59330366.774915807</v>
      </c>
      <c r="AV47" s="87" t="s">
        <v>190</v>
      </c>
      <c r="AW47" s="114"/>
      <c r="AX47" s="69" t="s">
        <v>151</v>
      </c>
      <c r="AY47" s="26"/>
      <c r="AZ47" s="26"/>
      <c r="BA47" s="26"/>
      <c r="BB47" s="26"/>
      <c r="BC47" s="26"/>
      <c r="BD47" s="26"/>
      <c r="BE47" s="26"/>
      <c r="BF47" s="26"/>
      <c r="BG47" s="26"/>
      <c r="BH47" s="26"/>
      <c r="BI47" s="26"/>
      <c r="BJ47" s="26"/>
      <c r="BK47" s="26"/>
      <c r="BL47" s="26"/>
      <c r="BM47" s="26"/>
      <c r="BN47" s="26"/>
      <c r="BO47" s="26"/>
      <c r="BP47" s="26"/>
      <c r="BQ47" s="26"/>
      <c r="BR47" s="26"/>
      <c r="BS47" s="26"/>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row>
    <row r="48" spans="1:1069" ht="150" customHeight="1" x14ac:dyDescent="0.35">
      <c r="A48" s="126">
        <v>90</v>
      </c>
      <c r="B48" s="144" t="s">
        <v>188</v>
      </c>
      <c r="C48" s="150" t="e">
        <f>New[[#This Row],[Total capital £ ask (£)]]/#REF!</f>
        <v>#REF!</v>
      </c>
      <c r="D48" s="86" t="s">
        <v>1044</v>
      </c>
      <c r="E48" s="87" t="s">
        <v>237</v>
      </c>
      <c r="F48" s="87" t="s">
        <v>1045</v>
      </c>
      <c r="G48" s="87" t="s">
        <v>137</v>
      </c>
      <c r="H48" s="87" t="s">
        <v>1046</v>
      </c>
      <c r="I48" s="87" t="s">
        <v>1047</v>
      </c>
      <c r="J48" s="87">
        <v>43</v>
      </c>
      <c r="K48" s="186">
        <v>4440000</v>
      </c>
      <c r="L48" s="87" t="s">
        <v>156</v>
      </c>
      <c r="M48" s="87" t="s">
        <v>137</v>
      </c>
      <c r="N48" s="87" t="s">
        <v>1048</v>
      </c>
      <c r="O48" s="87" t="s">
        <v>99</v>
      </c>
      <c r="P48" s="87" t="s">
        <v>1049</v>
      </c>
      <c r="Q48" s="128">
        <v>1330000</v>
      </c>
      <c r="R48" s="128">
        <v>3110000</v>
      </c>
      <c r="S48" s="128">
        <v>0</v>
      </c>
      <c r="T48" s="128">
        <v>0</v>
      </c>
      <c r="U48" s="128">
        <v>600000</v>
      </c>
      <c r="V48" s="128">
        <v>0</v>
      </c>
      <c r="W48" s="128">
        <v>0</v>
      </c>
      <c r="X48" s="128">
        <v>0</v>
      </c>
      <c r="Y48" s="128" t="s">
        <v>137</v>
      </c>
      <c r="Z48" s="128" t="s">
        <v>1050</v>
      </c>
      <c r="AA48" s="128">
        <v>5040000</v>
      </c>
      <c r="AB48" s="87" t="s">
        <v>99</v>
      </c>
      <c r="AC48" s="87" t="s">
        <v>99</v>
      </c>
      <c r="AD48" s="87" t="s">
        <v>137</v>
      </c>
      <c r="AE48" s="87" t="s">
        <v>99</v>
      </c>
      <c r="AF48" s="87" t="s">
        <v>99</v>
      </c>
      <c r="AG48" s="87" t="s">
        <v>99</v>
      </c>
      <c r="AH48" s="87" t="s">
        <v>137</v>
      </c>
      <c r="AI48" s="124" t="s">
        <v>1051</v>
      </c>
      <c r="AJ48" s="87">
        <v>95</v>
      </c>
      <c r="AK48" s="87">
        <v>65</v>
      </c>
      <c r="AL48" s="87">
        <v>40</v>
      </c>
      <c r="AM48" s="87">
        <v>0</v>
      </c>
      <c r="AN48" s="87">
        <v>1515</v>
      </c>
      <c r="AO48" s="87">
        <v>0</v>
      </c>
      <c r="AP48" s="87">
        <v>0</v>
      </c>
      <c r="AQ48" s="87">
        <v>0</v>
      </c>
      <c r="AR48" s="87" t="s">
        <v>172</v>
      </c>
      <c r="AS48" s="87"/>
      <c r="AT48" s="87"/>
      <c r="AU48" s="87"/>
      <c r="AV48" s="87"/>
      <c r="AW48" s="114" t="s">
        <v>1052</v>
      </c>
      <c r="AX48" s="69" t="s">
        <v>151</v>
      </c>
      <c r="AY48" s="26"/>
      <c r="AZ48" s="26"/>
      <c r="BA48" s="26"/>
      <c r="BB48" s="26"/>
      <c r="BC48" s="26"/>
      <c r="BD48" s="26"/>
      <c r="BE48" s="26"/>
      <c r="BF48" s="26"/>
      <c r="BG48" s="26"/>
      <c r="BH48" s="26"/>
      <c r="BI48" s="26"/>
      <c r="BJ48" s="26"/>
      <c r="BK48" s="26"/>
      <c r="BL48" s="26"/>
      <c r="BM48" s="26"/>
      <c r="BN48" s="26"/>
      <c r="BO48" s="26"/>
      <c r="BP48" s="26"/>
      <c r="BQ48" s="26"/>
      <c r="BR48" s="26"/>
      <c r="BS48" s="26"/>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row>
    <row r="49" spans="1:1069" ht="150" customHeight="1" x14ac:dyDescent="0.35">
      <c r="A49" s="126">
        <v>2</v>
      </c>
      <c r="B49" s="144" t="s">
        <v>215</v>
      </c>
      <c r="C49" s="150" t="e">
        <f>New[[#This Row],[Total capital £ ask (£)]]/#REF!</f>
        <v>#REF!</v>
      </c>
      <c r="D49" s="82" t="s">
        <v>473</v>
      </c>
      <c r="E49" s="84" t="s">
        <v>474</v>
      </c>
      <c r="F49" s="84" t="s">
        <v>475</v>
      </c>
      <c r="G49" s="84" t="s">
        <v>137</v>
      </c>
      <c r="H49" s="84" t="s">
        <v>476</v>
      </c>
      <c r="I49" s="84" t="s">
        <v>140</v>
      </c>
      <c r="J49" s="84">
        <v>44</v>
      </c>
      <c r="K49" s="187">
        <v>1750000</v>
      </c>
      <c r="L49" s="95" t="s">
        <v>195</v>
      </c>
      <c r="M49" s="95" t="s">
        <v>137</v>
      </c>
      <c r="N49" s="95" t="s">
        <v>477</v>
      </c>
      <c r="O49" s="95" t="s">
        <v>99</v>
      </c>
      <c r="P49" s="95" t="s">
        <v>478</v>
      </c>
      <c r="Q49" s="96">
        <v>400000</v>
      </c>
      <c r="R49" s="96">
        <v>1350000</v>
      </c>
      <c r="S49" s="96">
        <v>6500000</v>
      </c>
      <c r="T49" s="96">
        <v>1750000</v>
      </c>
      <c r="U49" s="96">
        <v>0</v>
      </c>
      <c r="V49" s="96">
        <v>0</v>
      </c>
      <c r="W49" s="96">
        <v>0</v>
      </c>
      <c r="X49" s="96"/>
      <c r="Y49" s="96" t="s">
        <v>137</v>
      </c>
      <c r="Z49" s="87" t="s">
        <v>479</v>
      </c>
      <c r="AA49" s="96">
        <f>K49+S49+T49+U49+V49+W49+X49</f>
        <v>10000000</v>
      </c>
      <c r="AB49" s="95" t="s">
        <v>99</v>
      </c>
      <c r="AC49" s="95" t="s">
        <v>99</v>
      </c>
      <c r="AD49" s="95" t="s">
        <v>137</v>
      </c>
      <c r="AE49" s="95" t="s">
        <v>99</v>
      </c>
      <c r="AF49" s="95" t="s">
        <v>99</v>
      </c>
      <c r="AG49" s="95" t="s">
        <v>137</v>
      </c>
      <c r="AH49" s="95" t="s">
        <v>137</v>
      </c>
      <c r="AI49" s="111" t="s">
        <v>480</v>
      </c>
      <c r="AJ49" s="84">
        <v>133</v>
      </c>
      <c r="AK49" s="84">
        <v>45</v>
      </c>
      <c r="AL49" s="84">
        <v>20</v>
      </c>
      <c r="AM49" s="84">
        <v>475</v>
      </c>
      <c r="AN49" s="84">
        <v>4200</v>
      </c>
      <c r="AO49" s="84"/>
      <c r="AP49" s="84"/>
      <c r="AQ49" s="84" t="s">
        <v>481</v>
      </c>
      <c r="AR49" s="84" t="s">
        <v>482</v>
      </c>
      <c r="AS49" s="84"/>
      <c r="AT49" s="84"/>
      <c r="AU49" s="84"/>
      <c r="AV49" s="84"/>
      <c r="AW49" s="107"/>
      <c r="AX49" s="69" t="s">
        <v>151</v>
      </c>
      <c r="AY49" s="26"/>
      <c r="AZ49" s="26"/>
      <c r="BA49" s="26"/>
      <c r="BB49" s="26"/>
      <c r="BC49" s="26"/>
      <c r="BD49" s="26"/>
      <c r="BE49" s="26"/>
      <c r="BF49" s="26"/>
      <c r="BG49" s="26"/>
      <c r="BH49" s="26"/>
      <c r="BI49" s="26"/>
      <c r="BJ49" s="26"/>
      <c r="BK49" s="26"/>
      <c r="BL49" s="26"/>
      <c r="BM49" s="26"/>
      <c r="BN49" s="26"/>
      <c r="BO49" s="26"/>
      <c r="BP49" s="26"/>
      <c r="BQ49" s="26"/>
      <c r="BR49" s="26"/>
      <c r="BS49" s="26"/>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row>
    <row r="50" spans="1:1069" ht="150" customHeight="1" x14ac:dyDescent="0.35">
      <c r="A50" s="126">
        <v>128</v>
      </c>
      <c r="B50" s="144" t="s">
        <v>188</v>
      </c>
      <c r="C50" s="150" t="e">
        <f>New[[#This Row],[Total capital £ ask (£)]]/#REF!</f>
        <v>#REF!</v>
      </c>
      <c r="D50" s="86" t="s">
        <v>1401</v>
      </c>
      <c r="E50" s="87" t="s">
        <v>229</v>
      </c>
      <c r="F50" s="87" t="s">
        <v>1402</v>
      </c>
      <c r="G50" s="87" t="s">
        <v>1403</v>
      </c>
      <c r="H50" s="87" t="s">
        <v>1377</v>
      </c>
      <c r="I50" s="87" t="s">
        <v>1378</v>
      </c>
      <c r="J50" s="157" t="s">
        <v>1448</v>
      </c>
      <c r="K50" s="186">
        <v>9000000</v>
      </c>
      <c r="L50" s="87" t="s">
        <v>195</v>
      </c>
      <c r="M50" s="87" t="s">
        <v>137</v>
      </c>
      <c r="N50" s="87" t="s">
        <v>1404</v>
      </c>
      <c r="O50" s="87" t="s">
        <v>99</v>
      </c>
      <c r="P50" s="87" t="s">
        <v>1405</v>
      </c>
      <c r="Q50" s="128">
        <v>6000000</v>
      </c>
      <c r="R50" s="128">
        <v>3000000</v>
      </c>
      <c r="S50" s="128">
        <v>0</v>
      </c>
      <c r="T50" s="128">
        <v>0</v>
      </c>
      <c r="U50" s="128">
        <v>0</v>
      </c>
      <c r="V50" s="128">
        <v>0</v>
      </c>
      <c r="W50" s="128">
        <v>0</v>
      </c>
      <c r="X50" s="128">
        <v>0</v>
      </c>
      <c r="Y50" s="128" t="s">
        <v>137</v>
      </c>
      <c r="Z50" s="128" t="s">
        <v>1406</v>
      </c>
      <c r="AA50" s="128">
        <f>K50+S50+T50+U50+V50+W50+X50</f>
        <v>9000000</v>
      </c>
      <c r="AB50" s="87" t="s">
        <v>99</v>
      </c>
      <c r="AC50" s="87" t="s">
        <v>137</v>
      </c>
      <c r="AD50" s="87" t="s">
        <v>99</v>
      </c>
      <c r="AE50" s="87" t="s">
        <v>137</v>
      </c>
      <c r="AF50" s="87" t="s">
        <v>99</v>
      </c>
      <c r="AG50" s="87" t="s">
        <v>137</v>
      </c>
      <c r="AH50" s="87" t="s">
        <v>137</v>
      </c>
      <c r="AI50" s="124" t="s">
        <v>1407</v>
      </c>
      <c r="AJ50" s="87">
        <v>70</v>
      </c>
      <c r="AK50" s="87">
        <v>90</v>
      </c>
      <c r="AL50" s="87">
        <v>30</v>
      </c>
      <c r="AM50" s="87">
        <v>0</v>
      </c>
      <c r="AN50" s="87">
        <v>0</v>
      </c>
      <c r="AO50" s="87">
        <v>200</v>
      </c>
      <c r="AP50" s="87">
        <v>5</v>
      </c>
      <c r="AQ50" s="87" t="s">
        <v>1408</v>
      </c>
      <c r="AR50" s="87" t="s">
        <v>172</v>
      </c>
      <c r="AS50" s="87" t="s">
        <v>172</v>
      </c>
      <c r="AT50" s="87" t="s">
        <v>172</v>
      </c>
      <c r="AU50" s="87" t="s">
        <v>172</v>
      </c>
      <c r="AV50" s="87" t="s">
        <v>172</v>
      </c>
      <c r="AW50" s="114" t="s">
        <v>172</v>
      </c>
      <c r="AX50" s="69" t="s">
        <v>151</v>
      </c>
      <c r="AY50" s="26"/>
      <c r="AZ50" s="26"/>
      <c r="BA50" s="26"/>
      <c r="BB50" s="26"/>
      <c r="BC50" s="26"/>
      <c r="BD50" s="26"/>
      <c r="BE50" s="26"/>
      <c r="BF50" s="26"/>
      <c r="BG50" s="26"/>
      <c r="BH50" s="26"/>
      <c r="BI50" s="26"/>
      <c r="BJ50" s="26"/>
      <c r="BK50" s="26"/>
      <c r="BL50" s="26"/>
      <c r="BM50" s="26"/>
      <c r="BN50" s="26"/>
      <c r="BO50" s="26"/>
      <c r="BP50" s="26"/>
      <c r="BQ50" s="26"/>
      <c r="BR50" s="26"/>
      <c r="BS50" s="26"/>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row>
    <row r="51" spans="1:1069" ht="150" customHeight="1" x14ac:dyDescent="0.35">
      <c r="A51" s="126">
        <v>3</v>
      </c>
      <c r="B51" s="144" t="s">
        <v>188</v>
      </c>
      <c r="C51" s="150" t="e">
        <f>New[[#This Row],[Total capital £ ask (£)]]/#REF!</f>
        <v>#REF!</v>
      </c>
      <c r="D51" s="82" t="s">
        <v>483</v>
      </c>
      <c r="E51" s="84" t="s">
        <v>237</v>
      </c>
      <c r="F51" s="84" t="s">
        <v>484</v>
      </c>
      <c r="G51" s="84" t="s">
        <v>140</v>
      </c>
      <c r="H51" s="84" t="s">
        <v>485</v>
      </c>
      <c r="I51" s="84" t="s">
        <v>486</v>
      </c>
      <c r="J51" s="157" t="s">
        <v>1448</v>
      </c>
      <c r="K51" s="187">
        <v>2000000</v>
      </c>
      <c r="L51" s="95" t="s">
        <v>156</v>
      </c>
      <c r="M51" s="95" t="s">
        <v>137</v>
      </c>
      <c r="N51" s="95" t="s">
        <v>487</v>
      </c>
      <c r="O51" s="95" t="s">
        <v>99</v>
      </c>
      <c r="P51" s="95" t="s">
        <v>488</v>
      </c>
      <c r="Q51" s="96">
        <v>1000000</v>
      </c>
      <c r="R51" s="96">
        <v>1000000</v>
      </c>
      <c r="S51" s="96">
        <v>1000000</v>
      </c>
      <c r="T51" s="96"/>
      <c r="U51" s="96"/>
      <c r="V51" s="96"/>
      <c r="W51" s="96"/>
      <c r="X51" s="96"/>
      <c r="Y51" s="96" t="s">
        <v>137</v>
      </c>
      <c r="Z51" s="96"/>
      <c r="AA51" s="96">
        <f>K51+S51+T51+U51+V51+W51+X51</f>
        <v>3000000</v>
      </c>
      <c r="AB51" s="95" t="s">
        <v>99</v>
      </c>
      <c r="AC51" s="95" t="s">
        <v>137</v>
      </c>
      <c r="AD51" s="95" t="s">
        <v>99</v>
      </c>
      <c r="AE51" s="95" t="s">
        <v>99</v>
      </c>
      <c r="AF51" s="95" t="s">
        <v>137</v>
      </c>
      <c r="AG51" s="95" t="s">
        <v>137</v>
      </c>
      <c r="AH51" s="95" t="s">
        <v>137</v>
      </c>
      <c r="AI51" s="111" t="s">
        <v>489</v>
      </c>
      <c r="AJ51" s="84"/>
      <c r="AK51" s="84">
        <v>62</v>
      </c>
      <c r="AL51" s="84">
        <v>128</v>
      </c>
      <c r="AM51" s="84"/>
      <c r="AN51" s="84"/>
      <c r="AO51" s="84"/>
      <c r="AP51" s="84"/>
      <c r="AQ51" s="84"/>
      <c r="AR51" s="84"/>
      <c r="AS51" s="84"/>
      <c r="AT51" s="84"/>
      <c r="AU51" s="84"/>
      <c r="AV51" s="84"/>
      <c r="AW51" s="107"/>
      <c r="AX51" s="69" t="s">
        <v>151</v>
      </c>
      <c r="AY51" s="26"/>
      <c r="AZ51" s="26"/>
      <c r="BA51" s="26"/>
      <c r="BB51" s="26"/>
      <c r="BC51" s="26"/>
      <c r="BD51" s="26"/>
      <c r="BE51" s="26"/>
      <c r="BF51" s="26"/>
      <c r="BG51" s="26"/>
      <c r="BH51" s="26"/>
      <c r="BI51" s="26"/>
      <c r="BJ51" s="26"/>
      <c r="BK51" s="26"/>
      <c r="BL51" s="26"/>
      <c r="BM51" s="26"/>
      <c r="BN51" s="26"/>
      <c r="BO51" s="26"/>
      <c r="BP51" s="26"/>
      <c r="BQ51" s="26"/>
      <c r="BR51" s="26"/>
      <c r="BS51" s="26"/>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row>
    <row r="52" spans="1:1069" ht="150" customHeight="1" x14ac:dyDescent="0.35">
      <c r="A52" s="126">
        <v>16</v>
      </c>
      <c r="B52" s="144" t="s">
        <v>215</v>
      </c>
      <c r="C52" s="150" t="e">
        <f>New[[#This Row],[Total capital £ ask (£)]]/#REF!</f>
        <v>#REF!</v>
      </c>
      <c r="D52" s="82" t="s">
        <v>574</v>
      </c>
      <c r="E52" s="84" t="s">
        <v>163</v>
      </c>
      <c r="F52" s="84" t="s">
        <v>575</v>
      </c>
      <c r="G52" s="84" t="s">
        <v>568</v>
      </c>
      <c r="H52" s="84" t="s">
        <v>548</v>
      </c>
      <c r="I52" s="84" t="s">
        <v>569</v>
      </c>
      <c r="J52" s="168" t="s">
        <v>1449</v>
      </c>
      <c r="K52" s="187">
        <v>3540000</v>
      </c>
      <c r="L52" s="95" t="s">
        <v>195</v>
      </c>
      <c r="M52" s="95" t="s">
        <v>137</v>
      </c>
      <c r="N52" s="95" t="s">
        <v>570</v>
      </c>
      <c r="O52" s="95" t="s">
        <v>99</v>
      </c>
      <c r="P52" s="95" t="s">
        <v>137</v>
      </c>
      <c r="Q52" s="96">
        <v>1770000</v>
      </c>
      <c r="R52" s="96">
        <v>1770000</v>
      </c>
      <c r="S52" s="96"/>
      <c r="T52" s="96">
        <v>811000</v>
      </c>
      <c r="U52" s="96"/>
      <c r="V52" s="96"/>
      <c r="W52" s="96"/>
      <c r="X52" s="96"/>
      <c r="Y52" s="96" t="s">
        <v>99</v>
      </c>
      <c r="Z52" s="96"/>
      <c r="AA52" s="96">
        <f>K52+S52+T52+U52+V52+W52+X52</f>
        <v>4351000</v>
      </c>
      <c r="AB52" s="95" t="s">
        <v>99</v>
      </c>
      <c r="AC52" s="95" t="s">
        <v>99</v>
      </c>
      <c r="AD52" s="95" t="s">
        <v>99</v>
      </c>
      <c r="AE52" s="95" t="s">
        <v>99</v>
      </c>
      <c r="AF52" s="95" t="s">
        <v>99</v>
      </c>
      <c r="AG52" s="95" t="s">
        <v>99</v>
      </c>
      <c r="AH52" s="95" t="s">
        <v>99</v>
      </c>
      <c r="AI52" s="111" t="s">
        <v>571</v>
      </c>
      <c r="AJ52" s="84">
        <v>166</v>
      </c>
      <c r="AK52" s="84">
        <v>10</v>
      </c>
      <c r="AL52" s="84">
        <v>4</v>
      </c>
      <c r="AM52" s="84">
        <v>15</v>
      </c>
      <c r="AN52" s="84">
        <v>2000</v>
      </c>
      <c r="AO52" s="84">
        <v>700</v>
      </c>
      <c r="AP52" s="84">
        <v>84</v>
      </c>
      <c r="AQ52" s="84"/>
      <c r="AR52" s="84">
        <v>2.31</v>
      </c>
      <c r="AS52" s="84">
        <v>3633848</v>
      </c>
      <c r="AT52" s="84">
        <v>3633848</v>
      </c>
      <c r="AU52" s="84">
        <v>8405237</v>
      </c>
      <c r="AV52" s="84" t="s">
        <v>572</v>
      </c>
      <c r="AW52" s="107" t="s">
        <v>573</v>
      </c>
      <c r="AX52" s="69" t="s">
        <v>151</v>
      </c>
      <c r="AY52" s="26"/>
      <c r="AZ52" s="26"/>
      <c r="BA52" s="26"/>
      <c r="BB52" s="26"/>
      <c r="BC52" s="26"/>
      <c r="BD52" s="26"/>
      <c r="BE52" s="26"/>
      <c r="BF52" s="26"/>
      <c r="BG52" s="26"/>
      <c r="BH52" s="26"/>
      <c r="BI52" s="26"/>
      <c r="BJ52" s="26"/>
      <c r="BK52" s="26"/>
      <c r="BL52" s="26"/>
      <c r="BM52" s="26"/>
      <c r="BN52" s="26"/>
      <c r="BO52" s="26"/>
      <c r="BP52" s="26"/>
      <c r="BQ52" s="26"/>
      <c r="BR52" s="26"/>
      <c r="BS52" s="26"/>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row>
    <row r="53" spans="1:1069" ht="150" customHeight="1" x14ac:dyDescent="0.35">
      <c r="A53" s="126">
        <v>15</v>
      </c>
      <c r="B53" s="144" t="s">
        <v>215</v>
      </c>
      <c r="C53" s="150" t="e">
        <f>New[[#This Row],[Total capital £ ask (£)]]/#REF!</f>
        <v>#REF!</v>
      </c>
      <c r="D53" s="82" t="s">
        <v>566</v>
      </c>
      <c r="E53" s="84" t="s">
        <v>163</v>
      </c>
      <c r="F53" s="84" t="s">
        <v>567</v>
      </c>
      <c r="G53" s="84" t="s">
        <v>568</v>
      </c>
      <c r="H53" s="84" t="s">
        <v>548</v>
      </c>
      <c r="I53" s="84" t="s">
        <v>569</v>
      </c>
      <c r="J53" s="168" t="s">
        <v>1449</v>
      </c>
      <c r="K53" s="187">
        <v>1614000</v>
      </c>
      <c r="L53" s="95" t="s">
        <v>195</v>
      </c>
      <c r="M53" s="95" t="s">
        <v>137</v>
      </c>
      <c r="N53" s="95" t="s">
        <v>570</v>
      </c>
      <c r="O53" s="95" t="s">
        <v>99</v>
      </c>
      <c r="P53" s="95" t="s">
        <v>137</v>
      </c>
      <c r="Q53" s="96">
        <v>807000</v>
      </c>
      <c r="R53" s="96">
        <v>807000</v>
      </c>
      <c r="S53" s="96"/>
      <c r="T53" s="96">
        <v>811000</v>
      </c>
      <c r="U53" s="96"/>
      <c r="V53" s="96"/>
      <c r="W53" s="96"/>
      <c r="X53" s="96"/>
      <c r="Y53" s="96" t="s">
        <v>99</v>
      </c>
      <c r="Z53" s="96"/>
      <c r="AA53" s="96">
        <f>K53+S53+T53+U53+V53+W53+X53</f>
        <v>2425000</v>
      </c>
      <c r="AB53" s="95" t="s">
        <v>99</v>
      </c>
      <c r="AC53" s="95" t="s">
        <v>99</v>
      </c>
      <c r="AD53" s="95" t="s">
        <v>99</v>
      </c>
      <c r="AE53" s="95" t="s">
        <v>99</v>
      </c>
      <c r="AF53" s="95" t="s">
        <v>99</v>
      </c>
      <c r="AG53" s="95" t="s">
        <v>99</v>
      </c>
      <c r="AH53" s="95" t="s">
        <v>99</v>
      </c>
      <c r="AI53" s="111" t="s">
        <v>571</v>
      </c>
      <c r="AJ53" s="84">
        <v>166</v>
      </c>
      <c r="AK53" s="84">
        <v>10</v>
      </c>
      <c r="AL53" s="84">
        <v>4</v>
      </c>
      <c r="AM53" s="84">
        <v>4.71</v>
      </c>
      <c r="AN53" s="84">
        <v>2000</v>
      </c>
      <c r="AO53" s="84">
        <v>700</v>
      </c>
      <c r="AP53" s="84">
        <v>84</v>
      </c>
      <c r="AQ53" s="84"/>
      <c r="AR53" s="84">
        <v>4.71</v>
      </c>
      <c r="AS53" s="84">
        <v>1782686</v>
      </c>
      <c r="AT53" s="84">
        <v>1782686</v>
      </c>
      <c r="AU53" s="84">
        <v>8405237</v>
      </c>
      <c r="AV53" s="84" t="s">
        <v>572</v>
      </c>
      <c r="AW53" s="107" t="s">
        <v>573</v>
      </c>
      <c r="AX53" s="69" t="s">
        <v>151</v>
      </c>
      <c r="AY53" s="26"/>
      <c r="AZ53" s="26"/>
      <c r="BA53" s="26"/>
      <c r="BB53" s="26"/>
      <c r="BC53" s="26"/>
      <c r="BD53" s="26"/>
      <c r="BE53" s="26"/>
      <c r="BF53" s="26"/>
      <c r="BG53" s="26"/>
      <c r="BH53" s="26"/>
      <c r="BI53" s="26"/>
      <c r="BJ53" s="26"/>
      <c r="BK53" s="26"/>
      <c r="BL53" s="26"/>
      <c r="BM53" s="26"/>
      <c r="BN53" s="26"/>
      <c r="BO53" s="26"/>
      <c r="BP53" s="26"/>
      <c r="BQ53" s="26"/>
      <c r="BR53" s="26"/>
      <c r="BS53" s="26"/>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row>
    <row r="54" spans="1:1069" ht="150" customHeight="1" x14ac:dyDescent="0.35">
      <c r="A54" s="126">
        <v>74</v>
      </c>
      <c r="B54" s="144" t="s">
        <v>188</v>
      </c>
      <c r="C54" s="150" t="e">
        <f>New[[#This Row],[Total capital £ ask (£)]]/#REF!</f>
        <v>#REF!</v>
      </c>
      <c r="D54" s="86" t="s">
        <v>918</v>
      </c>
      <c r="E54" s="87" t="s">
        <v>919</v>
      </c>
      <c r="F54" s="87" t="s">
        <v>920</v>
      </c>
      <c r="G54" s="87" t="s">
        <v>137</v>
      </c>
      <c r="H54" s="87" t="s">
        <v>179</v>
      </c>
      <c r="I54" s="87" t="s">
        <v>921</v>
      </c>
      <c r="J54" s="157" t="s">
        <v>1450</v>
      </c>
      <c r="K54" s="186">
        <v>902054</v>
      </c>
      <c r="L54" s="87" t="s">
        <v>922</v>
      </c>
      <c r="M54" s="87" t="s">
        <v>294</v>
      </c>
      <c r="N54" s="87" t="s">
        <v>923</v>
      </c>
      <c r="O54" s="87" t="s">
        <v>293</v>
      </c>
      <c r="P54" s="87" t="s">
        <v>294</v>
      </c>
      <c r="Q54" s="128">
        <v>902054</v>
      </c>
      <c r="R54" s="128" t="s">
        <v>295</v>
      </c>
      <c r="S54" s="128">
        <v>15000</v>
      </c>
      <c r="T54" s="128" t="s">
        <v>295</v>
      </c>
      <c r="U54" s="128">
        <v>105866</v>
      </c>
      <c r="V54" s="128" t="s">
        <v>295</v>
      </c>
      <c r="W54" s="128">
        <v>2500</v>
      </c>
      <c r="X54" s="128" t="s">
        <v>295</v>
      </c>
      <c r="Y54" s="128" t="s">
        <v>293</v>
      </c>
      <c r="Z54" s="128" t="s">
        <v>924</v>
      </c>
      <c r="AA54" s="128">
        <v>1025420</v>
      </c>
      <c r="AB54" s="87" t="s">
        <v>293</v>
      </c>
      <c r="AC54" s="87" t="s">
        <v>293</v>
      </c>
      <c r="AD54" s="87" t="s">
        <v>293</v>
      </c>
      <c r="AE54" s="87" t="s">
        <v>293</v>
      </c>
      <c r="AF54" s="87" t="s">
        <v>294</v>
      </c>
      <c r="AG54" s="87" t="s">
        <v>294</v>
      </c>
      <c r="AH54" s="87" t="s">
        <v>294</v>
      </c>
      <c r="AI54" s="124" t="s">
        <v>787</v>
      </c>
      <c r="AJ54" s="87">
        <v>25</v>
      </c>
      <c r="AK54" s="87">
        <v>2</v>
      </c>
      <c r="AL54" s="87">
        <v>150</v>
      </c>
      <c r="AM54" s="87" t="s">
        <v>925</v>
      </c>
      <c r="AN54" s="87">
        <v>0</v>
      </c>
      <c r="AO54" s="87">
        <v>0</v>
      </c>
      <c r="AP54" s="87">
        <v>0</v>
      </c>
      <c r="AQ54" s="87" t="s">
        <v>788</v>
      </c>
      <c r="AR54" s="87" t="s">
        <v>789</v>
      </c>
      <c r="AS54" s="87">
        <v>902054</v>
      </c>
      <c r="AT54" s="87">
        <v>1025420</v>
      </c>
      <c r="AU54" s="87">
        <v>3639685</v>
      </c>
      <c r="AV54" s="87" t="s">
        <v>790</v>
      </c>
      <c r="AW54" s="114" t="s">
        <v>791</v>
      </c>
      <c r="AX54" s="69" t="s">
        <v>151</v>
      </c>
      <c r="AY54" s="26"/>
      <c r="AZ54" s="26"/>
      <c r="BA54" s="26"/>
      <c r="BB54" s="26"/>
      <c r="BC54" s="26"/>
      <c r="BD54" s="26"/>
      <c r="BE54" s="26"/>
      <c r="BF54" s="26"/>
      <c r="BG54" s="26"/>
      <c r="BH54" s="26"/>
      <c r="BI54" s="26"/>
      <c r="BJ54" s="26"/>
      <c r="BK54" s="26"/>
      <c r="BL54" s="26"/>
      <c r="BM54" s="26"/>
      <c r="BN54" s="26"/>
      <c r="BO54" s="26"/>
      <c r="BP54" s="26"/>
      <c r="BQ54" s="26"/>
      <c r="BR54" s="26"/>
      <c r="BS54" s="26"/>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row>
    <row r="55" spans="1:1069" ht="150" customHeight="1" x14ac:dyDescent="0.35">
      <c r="A55" s="126">
        <v>50</v>
      </c>
      <c r="B55" s="144" t="s">
        <v>215</v>
      </c>
      <c r="C55" s="150" t="e">
        <f>New[[#This Row],[Total capital £ ask (£)]]/#REF!</f>
        <v>#REF!</v>
      </c>
      <c r="D55" s="86" t="s">
        <v>783</v>
      </c>
      <c r="E55" s="87" t="s">
        <v>141</v>
      </c>
      <c r="F55" s="87" t="s">
        <v>784</v>
      </c>
      <c r="G55" s="87" t="s">
        <v>99</v>
      </c>
      <c r="H55" s="87" t="s">
        <v>167</v>
      </c>
      <c r="I55" s="87" t="s">
        <v>179</v>
      </c>
      <c r="J55" s="157" t="s">
        <v>1450</v>
      </c>
      <c r="K55" s="186">
        <v>3777451</v>
      </c>
      <c r="L55" s="87" t="s">
        <v>195</v>
      </c>
      <c r="M55" s="87" t="s">
        <v>137</v>
      </c>
      <c r="N55" s="87" t="s">
        <v>785</v>
      </c>
      <c r="O55" s="87" t="s">
        <v>99</v>
      </c>
      <c r="P55" s="87" t="s">
        <v>786</v>
      </c>
      <c r="Q55" s="128">
        <v>3777451</v>
      </c>
      <c r="R55" s="128"/>
      <c r="S55" s="128">
        <v>900000</v>
      </c>
      <c r="T55" s="128">
        <v>0</v>
      </c>
      <c r="U55" s="128">
        <v>0</v>
      </c>
      <c r="V55" s="128">
        <v>0</v>
      </c>
      <c r="W55" s="128">
        <v>2500</v>
      </c>
      <c r="X55" s="128"/>
      <c r="Y55" s="128" t="s">
        <v>99</v>
      </c>
      <c r="Z55" s="128"/>
      <c r="AA55" s="128">
        <f>K55+S55+T55+U55+V55+W55+X55</f>
        <v>4679951</v>
      </c>
      <c r="AB55" s="87" t="s">
        <v>99</v>
      </c>
      <c r="AC55" s="87" t="s">
        <v>99</v>
      </c>
      <c r="AD55" s="87" t="s">
        <v>99</v>
      </c>
      <c r="AE55" s="87" t="s">
        <v>99</v>
      </c>
      <c r="AF55" s="87" t="s">
        <v>137</v>
      </c>
      <c r="AG55" s="87" t="s">
        <v>137</v>
      </c>
      <c r="AH55" s="87" t="s">
        <v>137</v>
      </c>
      <c r="AI55" s="124" t="s">
        <v>787</v>
      </c>
      <c r="AJ55" s="87">
        <v>25</v>
      </c>
      <c r="AK55" s="87">
        <v>2</v>
      </c>
      <c r="AL55" s="87">
        <v>150</v>
      </c>
      <c r="AM55" s="87">
        <v>24</v>
      </c>
      <c r="AN55" s="87">
        <v>0</v>
      </c>
      <c r="AO55" s="87">
        <v>0</v>
      </c>
      <c r="AP55" s="87"/>
      <c r="AQ55" s="87" t="s">
        <v>788</v>
      </c>
      <c r="AR55" s="87" t="s">
        <v>789</v>
      </c>
      <c r="AS55" s="87">
        <v>902054</v>
      </c>
      <c r="AT55" s="87">
        <v>1025420</v>
      </c>
      <c r="AU55" s="87">
        <v>3639685</v>
      </c>
      <c r="AV55" s="87" t="s">
        <v>790</v>
      </c>
      <c r="AW55" s="114" t="s">
        <v>791</v>
      </c>
      <c r="AX55" s="69" t="s">
        <v>151</v>
      </c>
      <c r="AY55" s="26"/>
      <c r="AZ55" s="26"/>
      <c r="BA55" s="26"/>
      <c r="BB55" s="26"/>
      <c r="BC55" s="26"/>
      <c r="BD55" s="26"/>
      <c r="BE55" s="26"/>
      <c r="BF55" s="26"/>
      <c r="BG55" s="26"/>
      <c r="BH55" s="26"/>
      <c r="BI55" s="26"/>
      <c r="BJ55" s="26"/>
      <c r="BK55" s="26"/>
      <c r="BL55" s="26"/>
      <c r="BM55" s="26"/>
      <c r="BN55" s="26"/>
      <c r="BO55" s="26"/>
      <c r="BP55" s="26"/>
      <c r="BQ55" s="26"/>
      <c r="BR55" s="26"/>
      <c r="BS55" s="26"/>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row>
    <row r="56" spans="1:1069" ht="150" customHeight="1" x14ac:dyDescent="0.35">
      <c r="A56" s="126">
        <v>122</v>
      </c>
      <c r="B56" s="144" t="s">
        <v>188</v>
      </c>
      <c r="C56" s="150" t="e">
        <f>New[[#This Row],[Total capital £ ask (£)]]/#REF!</f>
        <v>#REF!</v>
      </c>
      <c r="D56" s="86" t="s">
        <v>1348</v>
      </c>
      <c r="E56" s="87" t="s">
        <v>163</v>
      </c>
      <c r="F56" s="87" t="s">
        <v>1349</v>
      </c>
      <c r="G56" s="87" t="s">
        <v>137</v>
      </c>
      <c r="H56" s="87" t="s">
        <v>1217</v>
      </c>
      <c r="I56" s="87" t="s">
        <v>1350</v>
      </c>
      <c r="J56" s="87">
        <v>51</v>
      </c>
      <c r="K56" s="186">
        <v>8632632</v>
      </c>
      <c r="L56" s="87" t="s">
        <v>156</v>
      </c>
      <c r="M56" s="87" t="s">
        <v>137</v>
      </c>
      <c r="N56" s="87" t="s">
        <v>1351</v>
      </c>
      <c r="O56" s="87" t="s">
        <v>99</v>
      </c>
      <c r="P56" s="87" t="s">
        <v>1352</v>
      </c>
      <c r="Q56" s="128">
        <v>750000</v>
      </c>
      <c r="R56" s="128">
        <v>7882632</v>
      </c>
      <c r="S56" s="128"/>
      <c r="T56" s="128"/>
      <c r="U56" s="128" t="s">
        <v>1353</v>
      </c>
      <c r="V56" s="128"/>
      <c r="W56" s="128"/>
      <c r="X56" s="128"/>
      <c r="Y56" s="128"/>
      <c r="Z56" s="128"/>
      <c r="AA56" s="128">
        <v>8632632</v>
      </c>
      <c r="AB56" s="87" t="s">
        <v>99</v>
      </c>
      <c r="AC56" s="87" t="s">
        <v>99</v>
      </c>
      <c r="AD56" s="87" t="s">
        <v>99</v>
      </c>
      <c r="AE56" s="87" t="s">
        <v>99</v>
      </c>
      <c r="AF56" s="87" t="s">
        <v>99</v>
      </c>
      <c r="AG56" s="87" t="s">
        <v>99</v>
      </c>
      <c r="AH56" s="87" t="s">
        <v>137</v>
      </c>
      <c r="AI56" s="124" t="s">
        <v>1354</v>
      </c>
      <c r="AJ56" s="87" t="s">
        <v>1355</v>
      </c>
      <c r="AK56" s="87">
        <v>150</v>
      </c>
      <c r="AL56" s="87" t="s">
        <v>1356</v>
      </c>
      <c r="AM56" s="87" t="s">
        <v>1357</v>
      </c>
      <c r="AN56" s="87" t="s">
        <v>1358</v>
      </c>
      <c r="AO56" s="87" t="s">
        <v>1359</v>
      </c>
      <c r="AP56" s="87" t="s">
        <v>1360</v>
      </c>
      <c r="AQ56" s="87" t="s">
        <v>1361</v>
      </c>
      <c r="AR56" s="87" t="s">
        <v>1362</v>
      </c>
      <c r="AS56" s="87" t="s">
        <v>1362</v>
      </c>
      <c r="AT56" s="87" t="s">
        <v>1362</v>
      </c>
      <c r="AU56" s="87" t="s">
        <v>1362</v>
      </c>
      <c r="AV56" s="87" t="s">
        <v>1362</v>
      </c>
      <c r="AW56" s="114" t="s">
        <v>1362</v>
      </c>
      <c r="AX56" s="69" t="s">
        <v>151</v>
      </c>
      <c r="AY56" s="26"/>
      <c r="AZ56" s="26"/>
      <c r="BA56" s="26"/>
      <c r="BB56" s="26"/>
      <c r="BC56" s="26"/>
      <c r="BD56" s="26"/>
      <c r="BE56" s="26"/>
      <c r="BF56" s="26"/>
      <c r="BG56" s="26"/>
      <c r="BH56" s="26"/>
      <c r="BI56" s="26"/>
      <c r="BJ56" s="26"/>
      <c r="BK56" s="26"/>
      <c r="BL56" s="26"/>
      <c r="BM56" s="26"/>
      <c r="BN56" s="26"/>
      <c r="BO56" s="26"/>
      <c r="BP56" s="26"/>
      <c r="BQ56" s="26"/>
      <c r="BR56" s="26"/>
      <c r="BS56" s="26"/>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row>
    <row r="57" spans="1:1069" ht="150" customHeight="1" x14ac:dyDescent="0.35">
      <c r="A57" s="126">
        <v>94</v>
      </c>
      <c r="B57" s="144" t="s">
        <v>188</v>
      </c>
      <c r="C57" s="150" t="e">
        <f>New[[#This Row],[Total capital £ ask (£)]]/#REF!</f>
        <v>#REF!</v>
      </c>
      <c r="D57" s="86" t="s">
        <v>1083</v>
      </c>
      <c r="E57" s="87" t="s">
        <v>256</v>
      </c>
      <c r="F57" s="87" t="s">
        <v>1084</v>
      </c>
      <c r="G57" s="87" t="s">
        <v>137</v>
      </c>
      <c r="H57" s="87" t="s">
        <v>1013</v>
      </c>
      <c r="I57" s="87" t="s">
        <v>147</v>
      </c>
      <c r="J57" s="87">
        <v>52</v>
      </c>
      <c r="K57" s="186">
        <v>2500000</v>
      </c>
      <c r="L57" s="87" t="s">
        <v>180</v>
      </c>
      <c r="M57" s="87" t="s">
        <v>137</v>
      </c>
      <c r="N57" s="87" t="s">
        <v>147</v>
      </c>
      <c r="O57" s="87" t="s">
        <v>99</v>
      </c>
      <c r="P57" s="87" t="s">
        <v>1085</v>
      </c>
      <c r="Q57" s="128">
        <v>1000000</v>
      </c>
      <c r="R57" s="128">
        <v>1500000</v>
      </c>
      <c r="S57" s="128">
        <v>200000</v>
      </c>
      <c r="T57" s="128">
        <v>0</v>
      </c>
      <c r="U57" s="128">
        <v>200000</v>
      </c>
      <c r="V57" s="128">
        <v>200000</v>
      </c>
      <c r="W57" s="128">
        <v>0</v>
      </c>
      <c r="X57" s="128">
        <v>0</v>
      </c>
      <c r="Y57" s="128" t="s">
        <v>693</v>
      </c>
      <c r="Z57" s="128" t="s">
        <v>147</v>
      </c>
      <c r="AA57" s="128">
        <f>K57+S57+T57+U57+V57+W57+X57</f>
        <v>3100000</v>
      </c>
      <c r="AB57" s="87" t="s">
        <v>99</v>
      </c>
      <c r="AC57" s="87" t="s">
        <v>99</v>
      </c>
      <c r="AD57" s="87" t="s">
        <v>137</v>
      </c>
      <c r="AE57" s="87" t="s">
        <v>99</v>
      </c>
      <c r="AF57" s="87" t="s">
        <v>137</v>
      </c>
      <c r="AG57" s="87" t="s">
        <v>137</v>
      </c>
      <c r="AH57" s="87" t="s">
        <v>137</v>
      </c>
      <c r="AI57" s="124" t="s">
        <v>1086</v>
      </c>
      <c r="AJ57" s="87">
        <v>147</v>
      </c>
      <c r="AK57" s="87">
        <v>0</v>
      </c>
      <c r="AL57" s="87">
        <v>0</v>
      </c>
      <c r="AM57" s="87">
        <v>0</v>
      </c>
      <c r="AN57" s="87">
        <v>0</v>
      </c>
      <c r="AO57" s="87">
        <v>0</v>
      </c>
      <c r="AP57" s="87">
        <v>0</v>
      </c>
      <c r="AQ57" s="87" t="s">
        <v>1087</v>
      </c>
      <c r="AR57" s="87">
        <v>2.7</v>
      </c>
      <c r="AS57" s="87">
        <v>2447500</v>
      </c>
      <c r="AT57" s="87">
        <v>3026500</v>
      </c>
      <c r="AU57" s="87">
        <v>6540593</v>
      </c>
      <c r="AV57" s="87" t="s">
        <v>1017</v>
      </c>
      <c r="AW57" s="114" t="s">
        <v>1018</v>
      </c>
      <c r="AX57" s="69" t="s">
        <v>151</v>
      </c>
      <c r="AY57" s="26"/>
      <c r="AZ57" s="26"/>
      <c r="BA57" s="26"/>
      <c r="BB57" s="26"/>
      <c r="BC57" s="26"/>
      <c r="BD57" s="26"/>
      <c r="BE57" s="26"/>
      <c r="BF57" s="26"/>
      <c r="BG57" s="26"/>
      <c r="BH57" s="26"/>
      <c r="BI57" s="26"/>
      <c r="BJ57" s="26"/>
      <c r="BK57" s="26"/>
      <c r="BL57" s="26"/>
      <c r="BM57" s="26"/>
      <c r="BN57" s="26"/>
      <c r="BO57" s="26"/>
      <c r="BP57" s="26"/>
      <c r="BQ57" s="26"/>
      <c r="BR57" s="26"/>
      <c r="BS57" s="26"/>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row>
    <row r="58" spans="1:1069" ht="150" customHeight="1" x14ac:dyDescent="0.35">
      <c r="A58" s="126">
        <v>21</v>
      </c>
      <c r="B58" s="144" t="s">
        <v>188</v>
      </c>
      <c r="C58" s="150" t="e">
        <f>New[[#This Row],[Total capital £ ask (£)]]/#REF!</f>
        <v>#REF!</v>
      </c>
      <c r="D58" s="82" t="s">
        <v>618</v>
      </c>
      <c r="E58" s="84" t="s">
        <v>211</v>
      </c>
      <c r="F58" s="84" t="s">
        <v>619</v>
      </c>
      <c r="G58" s="84" t="s">
        <v>608</v>
      </c>
      <c r="H58" s="84" t="s">
        <v>548</v>
      </c>
      <c r="I58" s="84" t="s">
        <v>620</v>
      </c>
      <c r="J58" s="84">
        <v>53</v>
      </c>
      <c r="K58" s="187">
        <v>3500000</v>
      </c>
      <c r="L58" s="95" t="s">
        <v>195</v>
      </c>
      <c r="M58" s="95" t="s">
        <v>137</v>
      </c>
      <c r="N58" s="95" t="s">
        <v>610</v>
      </c>
      <c r="O58" s="95" t="s">
        <v>99</v>
      </c>
      <c r="P58" s="95" t="s">
        <v>147</v>
      </c>
      <c r="Q58" s="96">
        <v>250000</v>
      </c>
      <c r="R58" s="96">
        <v>3250000</v>
      </c>
      <c r="S58" s="96"/>
      <c r="T58" s="96">
        <v>1000000</v>
      </c>
      <c r="U58" s="96"/>
      <c r="V58" s="96"/>
      <c r="W58" s="96"/>
      <c r="X58" s="96"/>
      <c r="Y58" s="96" t="s">
        <v>99</v>
      </c>
      <c r="Z58" s="96"/>
      <c r="AA58" s="96">
        <f>K58+S58+T58+U58+V58+W58+X58</f>
        <v>4500000</v>
      </c>
      <c r="AB58" s="95" t="s">
        <v>99</v>
      </c>
      <c r="AC58" s="95" t="s">
        <v>99</v>
      </c>
      <c r="AD58" s="95" t="s">
        <v>99</v>
      </c>
      <c r="AE58" s="95" t="s">
        <v>99</v>
      </c>
      <c r="AF58" s="95" t="s">
        <v>99</v>
      </c>
      <c r="AG58" s="95" t="s">
        <v>99</v>
      </c>
      <c r="AH58" s="95" t="s">
        <v>137</v>
      </c>
      <c r="AI58" s="111" t="s">
        <v>621</v>
      </c>
      <c r="AJ58" s="84">
        <v>96</v>
      </c>
      <c r="AK58" s="84">
        <v>17</v>
      </c>
      <c r="AL58" s="84">
        <v>33</v>
      </c>
      <c r="AM58" s="84" t="s">
        <v>140</v>
      </c>
      <c r="AN58" s="84">
        <v>3995</v>
      </c>
      <c r="AO58" s="84" t="s">
        <v>140</v>
      </c>
      <c r="AP58" s="84"/>
      <c r="AQ58" s="84" t="s">
        <v>622</v>
      </c>
      <c r="AR58" s="84" t="s">
        <v>623</v>
      </c>
      <c r="AS58" s="84" t="s">
        <v>624</v>
      </c>
      <c r="AT58" s="84" t="s">
        <v>624</v>
      </c>
      <c r="AU58" s="84">
        <v>6679753</v>
      </c>
      <c r="AV58" s="84" t="s">
        <v>625</v>
      </c>
      <c r="AW58" s="107" t="s">
        <v>626</v>
      </c>
      <c r="AX58" s="69" t="s">
        <v>151</v>
      </c>
      <c r="AY58" s="26"/>
      <c r="AZ58" s="26"/>
      <c r="BA58" s="26"/>
      <c r="BB58" s="26"/>
      <c r="BC58" s="26"/>
      <c r="BD58" s="26"/>
      <c r="BE58" s="26"/>
      <c r="BF58" s="26"/>
      <c r="BG58" s="26"/>
      <c r="BH58" s="26"/>
      <c r="BI58" s="26"/>
      <c r="BJ58" s="26"/>
      <c r="BK58" s="26"/>
      <c r="BL58" s="26"/>
      <c r="BM58" s="26"/>
      <c r="BN58" s="26"/>
      <c r="BO58" s="26"/>
      <c r="BP58" s="26"/>
      <c r="BQ58" s="26"/>
      <c r="BR58" s="26"/>
      <c r="BS58" s="26"/>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row>
    <row r="59" spans="1:1069" ht="150" customHeight="1" x14ac:dyDescent="0.35">
      <c r="A59" s="126">
        <v>6</v>
      </c>
      <c r="B59" s="144" t="s">
        <v>188</v>
      </c>
      <c r="C59" s="150" t="e">
        <f>New[[#This Row],[Total capital £ ask (£)]]/#REF!</f>
        <v>#REF!</v>
      </c>
      <c r="D59" s="82" t="s">
        <v>501</v>
      </c>
      <c r="E59" s="84" t="s">
        <v>163</v>
      </c>
      <c r="F59" s="84" t="s">
        <v>502</v>
      </c>
      <c r="G59" s="84" t="s">
        <v>99</v>
      </c>
      <c r="H59" s="84" t="s">
        <v>485</v>
      </c>
      <c r="I59" s="84" t="s">
        <v>503</v>
      </c>
      <c r="J59" s="84">
        <v>54</v>
      </c>
      <c r="K59" s="187">
        <v>695230</v>
      </c>
      <c r="L59" s="95" t="s">
        <v>146</v>
      </c>
      <c r="M59" s="95" t="s">
        <v>137</v>
      </c>
      <c r="N59" s="95" t="s">
        <v>504</v>
      </c>
      <c r="O59" s="95" t="s">
        <v>505</v>
      </c>
      <c r="P59" s="95" t="s">
        <v>137</v>
      </c>
      <c r="Q59" s="96">
        <v>160000</v>
      </c>
      <c r="R59" s="96">
        <v>535230</v>
      </c>
      <c r="S59" s="96">
        <v>5255105</v>
      </c>
      <c r="T59" s="96">
        <v>147088</v>
      </c>
      <c r="U59" s="96"/>
      <c r="V59" s="96"/>
      <c r="W59" s="96"/>
      <c r="X59" s="96"/>
      <c r="Y59" s="96" t="s">
        <v>99</v>
      </c>
      <c r="Z59" s="96"/>
      <c r="AA59" s="96">
        <f>K59+S59+T59+U59+V59+W59+X59</f>
        <v>6097423</v>
      </c>
      <c r="AB59" s="95" t="s">
        <v>99</v>
      </c>
      <c r="AC59" s="95" t="s">
        <v>137</v>
      </c>
      <c r="AD59" s="95" t="s">
        <v>99</v>
      </c>
      <c r="AE59" s="95" t="s">
        <v>99</v>
      </c>
      <c r="AF59" s="95" t="s">
        <v>137</v>
      </c>
      <c r="AG59" s="95" t="s">
        <v>137</v>
      </c>
      <c r="AH59" s="95" t="s">
        <v>137</v>
      </c>
      <c r="AI59" s="111" t="s">
        <v>506</v>
      </c>
      <c r="AJ59" s="84">
        <v>23</v>
      </c>
      <c r="AK59" s="84">
        <v>100</v>
      </c>
      <c r="AL59" s="84"/>
      <c r="AM59" s="84">
        <v>15</v>
      </c>
      <c r="AN59" s="84">
        <v>900</v>
      </c>
      <c r="AO59" s="84"/>
      <c r="AP59" s="84"/>
      <c r="AQ59" s="84" t="s">
        <v>507</v>
      </c>
      <c r="AR59" s="84" t="s">
        <v>140</v>
      </c>
      <c r="AS59" s="84"/>
      <c r="AT59" s="84"/>
      <c r="AU59" s="84"/>
      <c r="AV59" s="84"/>
      <c r="AW59" s="107"/>
      <c r="AX59" s="69" t="s">
        <v>151</v>
      </c>
      <c r="AY59" s="26"/>
      <c r="AZ59" s="26"/>
      <c r="BA59" s="26"/>
      <c r="BB59" s="26"/>
      <c r="BC59" s="26"/>
      <c r="BD59" s="26"/>
      <c r="BE59" s="26"/>
      <c r="BF59" s="26"/>
      <c r="BG59" s="26"/>
      <c r="BH59" s="26"/>
      <c r="BI59" s="26"/>
      <c r="BJ59" s="26"/>
      <c r="BK59" s="26"/>
      <c r="BL59" s="26"/>
      <c r="BM59" s="26"/>
      <c r="BN59" s="26"/>
      <c r="BO59" s="26"/>
      <c r="BP59" s="26"/>
      <c r="BQ59" s="26"/>
      <c r="BR59" s="26"/>
      <c r="BS59" s="26"/>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row>
    <row r="60" spans="1:1069" ht="150" customHeight="1" x14ac:dyDescent="0.35">
      <c r="A60" s="126">
        <v>95</v>
      </c>
      <c r="B60" s="144" t="s">
        <v>188</v>
      </c>
      <c r="C60" s="150" t="e">
        <f>New[[#This Row],[Total capital £ ask (£)]]/#REF!</f>
        <v>#REF!</v>
      </c>
      <c r="D60" s="86" t="s">
        <v>1088</v>
      </c>
      <c r="E60" s="87" t="s">
        <v>201</v>
      </c>
      <c r="F60" s="87" t="s">
        <v>1089</v>
      </c>
      <c r="G60" s="87" t="s">
        <v>1090</v>
      </c>
      <c r="H60" s="87" t="s">
        <v>1091</v>
      </c>
      <c r="I60" s="87" t="s">
        <v>1092</v>
      </c>
      <c r="J60" s="87">
        <v>55</v>
      </c>
      <c r="K60" s="186">
        <v>10000000</v>
      </c>
      <c r="L60" s="87" t="s">
        <v>180</v>
      </c>
      <c r="M60" s="87" t="s">
        <v>99</v>
      </c>
      <c r="N60" s="87" t="s">
        <v>147</v>
      </c>
      <c r="O60" s="87" t="s">
        <v>137</v>
      </c>
      <c r="P60" s="87" t="s">
        <v>1093</v>
      </c>
      <c r="Q60" s="128">
        <v>3000000</v>
      </c>
      <c r="R60" s="128">
        <v>7000000</v>
      </c>
      <c r="S60" s="128">
        <v>0</v>
      </c>
      <c r="T60" s="128">
        <v>0</v>
      </c>
      <c r="U60" s="128">
        <v>1394818</v>
      </c>
      <c r="V60" s="128">
        <v>0</v>
      </c>
      <c r="W60" s="128">
        <v>0</v>
      </c>
      <c r="X60" s="128">
        <v>0</v>
      </c>
      <c r="Y60" s="128" t="s">
        <v>99</v>
      </c>
      <c r="Z60" s="128" t="s">
        <v>147</v>
      </c>
      <c r="AA60" s="128">
        <v>11394818</v>
      </c>
      <c r="AB60" s="87" t="s">
        <v>99</v>
      </c>
      <c r="AC60" s="87" t="s">
        <v>99</v>
      </c>
      <c r="AD60" s="87" t="s">
        <v>99</v>
      </c>
      <c r="AE60" s="87" t="s">
        <v>99</v>
      </c>
      <c r="AF60" s="87" t="s">
        <v>99</v>
      </c>
      <c r="AG60" s="87" t="s">
        <v>99</v>
      </c>
      <c r="AH60" s="87" t="s">
        <v>137</v>
      </c>
      <c r="AI60" s="124" t="s">
        <v>1094</v>
      </c>
      <c r="AJ60" s="87">
        <v>95</v>
      </c>
      <c r="AK60" s="87">
        <v>27</v>
      </c>
      <c r="AL60" s="87">
        <v>0</v>
      </c>
      <c r="AM60" s="87">
        <v>0</v>
      </c>
      <c r="AN60" s="87">
        <v>2686</v>
      </c>
      <c r="AO60" s="87">
        <v>0</v>
      </c>
      <c r="AP60" s="87">
        <v>0</v>
      </c>
      <c r="AQ60" s="87" t="s">
        <v>1095</v>
      </c>
      <c r="AR60" s="87">
        <v>2.94</v>
      </c>
      <c r="AS60" s="87">
        <v>14032000</v>
      </c>
      <c r="AT60" s="87">
        <v>15044924</v>
      </c>
      <c r="AU60" s="87">
        <v>41277000</v>
      </c>
      <c r="AV60" s="87" t="s">
        <v>1096</v>
      </c>
      <c r="AW60" s="114" t="s">
        <v>1097</v>
      </c>
      <c r="AX60" s="69" t="s">
        <v>151</v>
      </c>
      <c r="AY60" s="26"/>
      <c r="AZ60" s="26"/>
      <c r="BA60" s="26"/>
      <c r="BB60" s="26"/>
      <c r="BC60" s="26"/>
      <c r="BD60" s="26"/>
      <c r="BE60" s="26"/>
      <c r="BF60" s="26"/>
      <c r="BG60" s="26"/>
      <c r="BH60" s="26"/>
      <c r="BI60" s="26"/>
      <c r="BJ60" s="26"/>
      <c r="BK60" s="26"/>
      <c r="BL60" s="26"/>
      <c r="BM60" s="26"/>
      <c r="BN60" s="26"/>
      <c r="BO60" s="26"/>
      <c r="BP60" s="26"/>
      <c r="BQ60" s="26"/>
      <c r="BR60" s="26"/>
      <c r="BS60" s="26"/>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row>
    <row r="61" spans="1:1069" ht="150" customHeight="1" x14ac:dyDescent="0.35">
      <c r="A61" s="126">
        <v>120</v>
      </c>
      <c r="B61" s="144" t="s">
        <v>188</v>
      </c>
      <c r="C61" s="150" t="e">
        <f>New[[#This Row],[Total capital £ ask (£)]]/#REF!</f>
        <v>#REF!</v>
      </c>
      <c r="D61" s="86" t="s">
        <v>1324</v>
      </c>
      <c r="E61" s="87" t="s">
        <v>163</v>
      </c>
      <c r="F61" s="87" t="s">
        <v>1325</v>
      </c>
      <c r="G61" s="87" t="s">
        <v>165</v>
      </c>
      <c r="H61" s="87" t="s">
        <v>401</v>
      </c>
      <c r="I61" s="87" t="s">
        <v>1326</v>
      </c>
      <c r="J61" s="157" t="s">
        <v>1451</v>
      </c>
      <c r="K61" s="186">
        <v>325000</v>
      </c>
      <c r="L61" s="87" t="s">
        <v>922</v>
      </c>
      <c r="M61" s="87" t="s">
        <v>294</v>
      </c>
      <c r="N61" s="87" t="s">
        <v>1327</v>
      </c>
      <c r="O61" s="87" t="s">
        <v>293</v>
      </c>
      <c r="P61" s="87" t="s">
        <v>959</v>
      </c>
      <c r="Q61" s="128" t="s">
        <v>1328</v>
      </c>
      <c r="R61" s="128" t="s">
        <v>1329</v>
      </c>
      <c r="S61" s="128" t="s">
        <v>1330</v>
      </c>
      <c r="T61" s="128" t="s">
        <v>295</v>
      </c>
      <c r="U61" s="128" t="s">
        <v>295</v>
      </c>
      <c r="V61" s="128" t="s">
        <v>295</v>
      </c>
      <c r="W61" s="128" t="s">
        <v>295</v>
      </c>
      <c r="X61" s="128" t="s">
        <v>295</v>
      </c>
      <c r="Y61" s="128" t="s">
        <v>294</v>
      </c>
      <c r="Z61" s="128" t="s">
        <v>1331</v>
      </c>
      <c r="AA61" s="128" t="s">
        <v>1332</v>
      </c>
      <c r="AB61" s="87" t="s">
        <v>293</v>
      </c>
      <c r="AC61" s="87" t="s">
        <v>294</v>
      </c>
      <c r="AD61" s="87" t="s">
        <v>293</v>
      </c>
      <c r="AE61" s="87" t="s">
        <v>294</v>
      </c>
      <c r="AF61" s="87" t="s">
        <v>294</v>
      </c>
      <c r="AG61" s="87" t="s">
        <v>294</v>
      </c>
      <c r="AH61" s="87" t="s">
        <v>294</v>
      </c>
      <c r="AI61" s="124" t="s">
        <v>1333</v>
      </c>
      <c r="AJ61" s="87">
        <v>20</v>
      </c>
      <c r="AK61" s="87">
        <v>50</v>
      </c>
      <c r="AL61" s="87">
        <v>50</v>
      </c>
      <c r="AM61" s="87">
        <v>50</v>
      </c>
      <c r="AN61" s="87">
        <v>500</v>
      </c>
      <c r="AO61" s="87" t="s">
        <v>165</v>
      </c>
      <c r="AP61" s="87" t="s">
        <v>165</v>
      </c>
      <c r="AQ61" s="87" t="s">
        <v>1334</v>
      </c>
      <c r="AR61" s="87" t="s">
        <v>1335</v>
      </c>
      <c r="AS61" s="87"/>
      <c r="AT61" s="87"/>
      <c r="AU61" s="87"/>
      <c r="AV61" s="87"/>
      <c r="AW61" s="114"/>
      <c r="AX61" s="69" t="s">
        <v>151</v>
      </c>
      <c r="AY61" s="26"/>
      <c r="AZ61" s="26"/>
      <c r="BA61" s="26"/>
      <c r="BB61" s="26"/>
      <c r="BC61" s="26"/>
      <c r="BD61" s="26"/>
      <c r="BE61" s="26"/>
      <c r="BF61" s="26"/>
      <c r="BG61" s="26"/>
      <c r="BH61" s="26"/>
      <c r="BI61" s="26"/>
      <c r="BJ61" s="26"/>
      <c r="BK61" s="26"/>
      <c r="BL61" s="26"/>
      <c r="BM61" s="26"/>
      <c r="BN61" s="26"/>
      <c r="BO61" s="26"/>
      <c r="BP61" s="26"/>
      <c r="BQ61" s="26"/>
      <c r="BR61" s="26"/>
      <c r="BS61" s="26"/>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row>
    <row r="62" spans="1:1069" ht="150" customHeight="1" x14ac:dyDescent="0.35">
      <c r="A62" s="126">
        <v>92</v>
      </c>
      <c r="B62" s="144" t="s">
        <v>188</v>
      </c>
      <c r="C62" s="150" t="e">
        <f>New[[#This Row],[Total capital £ ask (£)]]/#REF!</f>
        <v>#REF!</v>
      </c>
      <c r="D62" s="86" t="s">
        <v>1061</v>
      </c>
      <c r="E62" s="87" t="s">
        <v>222</v>
      </c>
      <c r="F62" s="87" t="s">
        <v>1062</v>
      </c>
      <c r="G62" s="87" t="s">
        <v>137</v>
      </c>
      <c r="H62" s="87" t="s">
        <v>1063</v>
      </c>
      <c r="I62" s="87" t="s">
        <v>1064</v>
      </c>
      <c r="J62" s="157" t="s">
        <v>1451</v>
      </c>
      <c r="K62" s="186">
        <v>3100000</v>
      </c>
      <c r="L62" s="87" t="s">
        <v>180</v>
      </c>
      <c r="M62" s="87" t="s">
        <v>137</v>
      </c>
      <c r="N62" s="87" t="s">
        <v>147</v>
      </c>
      <c r="O62" s="87" t="s">
        <v>1065</v>
      </c>
      <c r="P62" s="87" t="s">
        <v>1066</v>
      </c>
      <c r="Q62" s="128">
        <v>0</v>
      </c>
      <c r="R62" s="128">
        <v>3100000</v>
      </c>
      <c r="S62" s="128">
        <v>0</v>
      </c>
      <c r="T62" s="128">
        <v>2100000</v>
      </c>
      <c r="U62" s="128">
        <v>0</v>
      </c>
      <c r="V62" s="128">
        <v>0</v>
      </c>
      <c r="W62" s="128">
        <v>0</v>
      </c>
      <c r="X62" s="128">
        <v>0</v>
      </c>
      <c r="Y62" s="128" t="s">
        <v>99</v>
      </c>
      <c r="Z62" s="128" t="s">
        <v>147</v>
      </c>
      <c r="AA62" s="128">
        <f t="shared" ref="AA62:AA67" si="2">K62+S62+T62+U62+V62+W62+X62</f>
        <v>5200000</v>
      </c>
      <c r="AB62" s="87" t="s">
        <v>99</v>
      </c>
      <c r="AC62" s="87" t="s">
        <v>99</v>
      </c>
      <c r="AD62" s="87" t="s">
        <v>99</v>
      </c>
      <c r="AE62" s="87" t="s">
        <v>99</v>
      </c>
      <c r="AF62" s="87" t="s">
        <v>137</v>
      </c>
      <c r="AG62" s="87" t="s">
        <v>137</v>
      </c>
      <c r="AH62" s="87" t="s">
        <v>137</v>
      </c>
      <c r="AI62" s="124" t="s">
        <v>1067</v>
      </c>
      <c r="AJ62" s="87">
        <v>20</v>
      </c>
      <c r="AK62" s="87">
        <v>100</v>
      </c>
      <c r="AL62" s="87">
        <v>0</v>
      </c>
      <c r="AM62" s="87">
        <v>0</v>
      </c>
      <c r="AN62" s="87">
        <v>0</v>
      </c>
      <c r="AO62" s="87">
        <v>0</v>
      </c>
      <c r="AP62" s="87">
        <v>0</v>
      </c>
      <c r="AQ62" s="87" t="s">
        <v>1068</v>
      </c>
      <c r="AR62" s="87" t="s">
        <v>1069</v>
      </c>
      <c r="AS62" s="87"/>
      <c r="AT62" s="87"/>
      <c r="AU62" s="87"/>
      <c r="AV62" s="87"/>
      <c r="AW62" s="114"/>
      <c r="AX62" s="69" t="s">
        <v>151</v>
      </c>
      <c r="AY62" s="26"/>
      <c r="AZ62" s="26"/>
      <c r="BA62" s="26"/>
      <c r="BB62" s="26"/>
      <c r="BC62" s="26"/>
      <c r="BD62" s="26"/>
      <c r="BE62" s="26"/>
      <c r="BF62" s="26"/>
      <c r="BG62" s="26"/>
      <c r="BH62" s="26"/>
      <c r="BI62" s="26"/>
      <c r="BJ62" s="26"/>
      <c r="BK62" s="26"/>
      <c r="BL62" s="26"/>
      <c r="BM62" s="26"/>
      <c r="BN62" s="26"/>
      <c r="BO62" s="26"/>
      <c r="BP62" s="26"/>
      <c r="BQ62" s="26"/>
      <c r="BR62" s="26"/>
      <c r="BS62" s="26"/>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row>
    <row r="63" spans="1:1069" ht="150" customHeight="1" x14ac:dyDescent="0.35">
      <c r="A63" s="126">
        <v>59</v>
      </c>
      <c r="B63" s="144" t="s">
        <v>188</v>
      </c>
      <c r="C63" s="150" t="e">
        <f>New[[#This Row],[Total capital £ ask (£)]]/#REF!</f>
        <v>#REF!</v>
      </c>
      <c r="D63" s="86" t="s">
        <v>824</v>
      </c>
      <c r="E63" s="87" t="s">
        <v>152</v>
      </c>
      <c r="F63" s="87" t="s">
        <v>825</v>
      </c>
      <c r="G63" s="87" t="s">
        <v>826</v>
      </c>
      <c r="H63" s="87" t="s">
        <v>167</v>
      </c>
      <c r="I63" s="87" t="s">
        <v>259</v>
      </c>
      <c r="J63" s="157" t="s">
        <v>1451</v>
      </c>
      <c r="K63" s="186">
        <v>3700000</v>
      </c>
      <c r="L63" s="87" t="s">
        <v>180</v>
      </c>
      <c r="M63" s="87" t="s">
        <v>137</v>
      </c>
      <c r="N63" s="87" t="s">
        <v>780</v>
      </c>
      <c r="O63" s="87" t="s">
        <v>137</v>
      </c>
      <c r="P63" s="87"/>
      <c r="Q63" s="128"/>
      <c r="R63" s="128">
        <v>3700000</v>
      </c>
      <c r="S63" s="128"/>
      <c r="T63" s="128"/>
      <c r="U63" s="128"/>
      <c r="V63" s="128"/>
      <c r="W63" s="128"/>
      <c r="X63" s="128"/>
      <c r="Y63" s="128" t="s">
        <v>99</v>
      </c>
      <c r="Z63" s="128"/>
      <c r="AA63" s="128">
        <f t="shared" si="2"/>
        <v>3700000</v>
      </c>
      <c r="AB63" s="87" t="s">
        <v>99</v>
      </c>
      <c r="AC63" s="87" t="s">
        <v>137</v>
      </c>
      <c r="AD63" s="87" t="s">
        <v>99</v>
      </c>
      <c r="AE63" s="87" t="s">
        <v>137</v>
      </c>
      <c r="AF63" s="87" t="s">
        <v>137</v>
      </c>
      <c r="AG63" s="87" t="s">
        <v>137</v>
      </c>
      <c r="AH63" s="87" t="s">
        <v>137</v>
      </c>
      <c r="AI63" s="124" t="s">
        <v>827</v>
      </c>
      <c r="AJ63" s="87">
        <v>120</v>
      </c>
      <c r="AK63" s="87">
        <v>0</v>
      </c>
      <c r="AL63" s="87">
        <v>0</v>
      </c>
      <c r="AM63" s="87">
        <v>200</v>
      </c>
      <c r="AN63" s="87">
        <v>0</v>
      </c>
      <c r="AO63" s="87">
        <v>0</v>
      </c>
      <c r="AP63" s="87">
        <v>0</v>
      </c>
      <c r="AQ63" s="87">
        <v>0</v>
      </c>
      <c r="AR63" s="87" t="s">
        <v>172</v>
      </c>
      <c r="AS63" s="87">
        <v>5147826</v>
      </c>
      <c r="AT63" s="87">
        <v>5147826</v>
      </c>
      <c r="AU63" s="87" t="s">
        <v>172</v>
      </c>
      <c r="AV63" s="87"/>
      <c r="AW63" s="114"/>
      <c r="AX63" s="69" t="s">
        <v>151</v>
      </c>
      <c r="AY63" s="26"/>
      <c r="AZ63" s="26"/>
      <c r="BA63" s="26"/>
      <c r="BB63" s="26"/>
      <c r="BC63" s="26"/>
      <c r="BD63" s="26"/>
      <c r="BE63" s="26"/>
      <c r="BF63" s="26"/>
      <c r="BG63" s="26"/>
      <c r="BH63" s="26"/>
      <c r="BI63" s="26"/>
      <c r="BJ63" s="26"/>
      <c r="BK63" s="26"/>
      <c r="BL63" s="26"/>
      <c r="BM63" s="26"/>
      <c r="BN63" s="26"/>
      <c r="BO63" s="26"/>
      <c r="BP63" s="26"/>
      <c r="BQ63" s="26"/>
      <c r="BR63" s="26"/>
      <c r="BS63" s="26"/>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row>
    <row r="64" spans="1:1069" ht="150" customHeight="1" x14ac:dyDescent="0.35">
      <c r="A64" s="126">
        <v>46</v>
      </c>
      <c r="B64" s="144" t="s">
        <v>188</v>
      </c>
      <c r="C64" s="150" t="e">
        <f>New[[#This Row],[Total capital £ ask (£)]]/#REF!</f>
        <v>#REF!</v>
      </c>
      <c r="D64" s="86" t="s">
        <v>764</v>
      </c>
      <c r="E64" s="87" t="s">
        <v>163</v>
      </c>
      <c r="F64" s="87" t="s">
        <v>765</v>
      </c>
      <c r="G64" s="87" t="s">
        <v>137</v>
      </c>
      <c r="H64" s="87" t="s">
        <v>167</v>
      </c>
      <c r="I64" s="87" t="s">
        <v>179</v>
      </c>
      <c r="J64" s="157" t="s">
        <v>1451</v>
      </c>
      <c r="K64" s="186">
        <v>8000000</v>
      </c>
      <c r="L64" s="87" t="s">
        <v>180</v>
      </c>
      <c r="M64" s="87" t="s">
        <v>137</v>
      </c>
      <c r="N64" s="87" t="s">
        <v>766</v>
      </c>
      <c r="O64" s="87" t="s">
        <v>137</v>
      </c>
      <c r="P64" s="87" t="s">
        <v>767</v>
      </c>
      <c r="Q64" s="128">
        <v>2000000</v>
      </c>
      <c r="R64" s="128">
        <v>6000000</v>
      </c>
      <c r="S64" s="128"/>
      <c r="T64" s="128"/>
      <c r="U64" s="128"/>
      <c r="V64" s="128"/>
      <c r="W64" s="128"/>
      <c r="X64" s="128">
        <v>4000000</v>
      </c>
      <c r="Y64" s="128" t="s">
        <v>137</v>
      </c>
      <c r="Z64" s="128"/>
      <c r="AA64" s="128">
        <f t="shared" si="2"/>
        <v>12000000</v>
      </c>
      <c r="AB64" s="87" t="s">
        <v>99</v>
      </c>
      <c r="AC64" s="87" t="s">
        <v>137</v>
      </c>
      <c r="AD64" s="87" t="s">
        <v>99</v>
      </c>
      <c r="AE64" s="87" t="s">
        <v>99</v>
      </c>
      <c r="AF64" s="87" t="s">
        <v>99</v>
      </c>
      <c r="AG64" s="87" t="s">
        <v>137</v>
      </c>
      <c r="AH64" s="87" t="s">
        <v>137</v>
      </c>
      <c r="AI64" s="124" t="s">
        <v>768</v>
      </c>
      <c r="AJ64" s="87">
        <v>60</v>
      </c>
      <c r="AK64" s="87">
        <v>60</v>
      </c>
      <c r="AL64" s="87">
        <v>0</v>
      </c>
      <c r="AM64" s="87">
        <v>80</v>
      </c>
      <c r="AN64" s="87" t="s">
        <v>172</v>
      </c>
      <c r="AO64" s="87">
        <v>0</v>
      </c>
      <c r="AP64" s="87">
        <v>0</v>
      </c>
      <c r="AQ64" s="87">
        <v>0</v>
      </c>
      <c r="AR64" s="87" t="s">
        <v>172</v>
      </c>
      <c r="AS64" s="87" t="s">
        <v>172</v>
      </c>
      <c r="AT64" s="87" t="s">
        <v>172</v>
      </c>
      <c r="AU64" s="87" t="s">
        <v>172</v>
      </c>
      <c r="AV64" s="87"/>
      <c r="AW64" s="114"/>
      <c r="AX64" s="69" t="s">
        <v>151</v>
      </c>
      <c r="AY64" s="26"/>
      <c r="AZ64" s="26"/>
      <c r="BA64" s="26"/>
      <c r="BB64" s="26"/>
      <c r="BC64" s="26"/>
      <c r="BD64" s="26"/>
      <c r="BE64" s="26"/>
      <c r="BF64" s="26"/>
      <c r="BG64" s="26"/>
      <c r="BH64" s="26"/>
      <c r="BI64" s="26"/>
      <c r="BJ64" s="26"/>
      <c r="BK64" s="26"/>
      <c r="BL64" s="26"/>
      <c r="BM64" s="26"/>
      <c r="BN64" s="26"/>
      <c r="BO64" s="26"/>
      <c r="BP64" s="26"/>
      <c r="BQ64" s="26"/>
      <c r="BR64" s="26"/>
      <c r="BS64" s="26"/>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row>
    <row r="65" spans="1:1069" ht="150" customHeight="1" x14ac:dyDescent="0.35">
      <c r="A65" s="126">
        <v>107</v>
      </c>
      <c r="B65" s="144" t="s">
        <v>188</v>
      </c>
      <c r="C65" s="150" t="e">
        <f>New[[#This Row],[Total capital £ ask (£)]]/#REF!</f>
        <v>#REF!</v>
      </c>
      <c r="D65" s="86" t="s">
        <v>1197</v>
      </c>
      <c r="E65" s="87" t="s">
        <v>152</v>
      </c>
      <c r="F65" s="87" t="s">
        <v>1198</v>
      </c>
      <c r="G65" s="87" t="s">
        <v>137</v>
      </c>
      <c r="H65" s="87" t="s">
        <v>442</v>
      </c>
      <c r="I65" s="87" t="s">
        <v>1199</v>
      </c>
      <c r="J65" s="87">
        <v>60</v>
      </c>
      <c r="K65" s="186">
        <v>4530000</v>
      </c>
      <c r="L65" s="87" t="s">
        <v>156</v>
      </c>
      <c r="M65" s="87" t="s">
        <v>99</v>
      </c>
      <c r="N65" s="87" t="s">
        <v>147</v>
      </c>
      <c r="O65" s="87" t="s">
        <v>215</v>
      </c>
      <c r="P65" s="87" t="s">
        <v>137</v>
      </c>
      <c r="Q65" s="128">
        <v>2670000</v>
      </c>
      <c r="R65" s="128">
        <f>K65-Q65</f>
        <v>1860000</v>
      </c>
      <c r="S65" s="128"/>
      <c r="T65" s="128"/>
      <c r="U65" s="128">
        <v>3926863.8618482593</v>
      </c>
      <c r="V65" s="128"/>
      <c r="W65" s="128"/>
      <c r="X65" s="128"/>
      <c r="Y65" s="128" t="s">
        <v>99</v>
      </c>
      <c r="Z65" s="128"/>
      <c r="AA65" s="128">
        <f t="shared" si="2"/>
        <v>8456863.8618482593</v>
      </c>
      <c r="AB65" s="87" t="s">
        <v>99</v>
      </c>
      <c r="AC65" s="87" t="s">
        <v>99</v>
      </c>
      <c r="AD65" s="87" t="s">
        <v>99</v>
      </c>
      <c r="AE65" s="87" t="s">
        <v>99</v>
      </c>
      <c r="AF65" s="87" t="s">
        <v>137</v>
      </c>
      <c r="AG65" s="87" t="s">
        <v>99</v>
      </c>
      <c r="AH65" s="87" t="s">
        <v>99</v>
      </c>
      <c r="AI65" s="124" t="s">
        <v>1200</v>
      </c>
      <c r="AJ65" s="87">
        <v>87</v>
      </c>
      <c r="AK65" s="87">
        <v>32</v>
      </c>
      <c r="AL65" s="87">
        <v>0</v>
      </c>
      <c r="AM65" s="87" t="s">
        <v>1201</v>
      </c>
      <c r="AN65" s="87" t="s">
        <v>147</v>
      </c>
      <c r="AO65" s="87" t="s">
        <v>1202</v>
      </c>
      <c r="AP65" s="87">
        <v>87</v>
      </c>
      <c r="AQ65" s="87" t="s">
        <v>147</v>
      </c>
      <c r="AR65" s="87" t="s">
        <v>558</v>
      </c>
      <c r="AS65" s="87" t="s">
        <v>558</v>
      </c>
      <c r="AT65" s="87" t="s">
        <v>558</v>
      </c>
      <c r="AU65" s="87" t="s">
        <v>558</v>
      </c>
      <c r="AV65" s="87" t="s">
        <v>558</v>
      </c>
      <c r="AW65" s="114" t="s">
        <v>558</v>
      </c>
      <c r="AX65" s="69" t="s">
        <v>151</v>
      </c>
      <c r="AY65" s="26"/>
      <c r="AZ65" s="26"/>
      <c r="BA65" s="26"/>
      <c r="BB65" s="26"/>
      <c r="BC65" s="26"/>
      <c r="BD65" s="26"/>
      <c r="BE65" s="26"/>
      <c r="BF65" s="26"/>
      <c r="BG65" s="26"/>
      <c r="BH65" s="26"/>
      <c r="BI65" s="26"/>
      <c r="BJ65" s="26"/>
      <c r="BK65" s="26"/>
      <c r="BL65" s="26"/>
      <c r="BM65" s="26"/>
      <c r="BN65" s="26"/>
      <c r="BO65" s="26"/>
      <c r="BP65" s="26"/>
      <c r="BQ65" s="26"/>
      <c r="BR65" s="26"/>
      <c r="BS65" s="26"/>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row>
    <row r="66" spans="1:1069" ht="150" customHeight="1" x14ac:dyDescent="0.35">
      <c r="A66" s="126">
        <v>87</v>
      </c>
      <c r="B66" s="144" t="s">
        <v>188</v>
      </c>
      <c r="C66" s="150" t="e">
        <f>New[[#This Row],[Total capital £ ask (£)]]/#REF!</f>
        <v>#REF!</v>
      </c>
      <c r="D66" s="86" t="s">
        <v>1019</v>
      </c>
      <c r="E66" s="87" t="s">
        <v>211</v>
      </c>
      <c r="F66" s="87" t="s">
        <v>1020</v>
      </c>
      <c r="G66" s="87" t="s">
        <v>137</v>
      </c>
      <c r="H66" s="87" t="s">
        <v>1013</v>
      </c>
      <c r="I66" s="87" t="s">
        <v>147</v>
      </c>
      <c r="J66" s="87">
        <v>61</v>
      </c>
      <c r="K66" s="186">
        <v>1000000</v>
      </c>
      <c r="L66" s="87" t="s">
        <v>180</v>
      </c>
      <c r="M66" s="87" t="s">
        <v>137</v>
      </c>
      <c r="N66" s="87" t="s">
        <v>147</v>
      </c>
      <c r="O66" s="87" t="s">
        <v>99</v>
      </c>
      <c r="P66" s="87" t="s">
        <v>1021</v>
      </c>
      <c r="Q66" s="128">
        <v>500000</v>
      </c>
      <c r="R66" s="128">
        <v>500000</v>
      </c>
      <c r="S66" s="128">
        <v>100000</v>
      </c>
      <c r="T66" s="128">
        <v>0</v>
      </c>
      <c r="U66" s="128">
        <v>100000</v>
      </c>
      <c r="V66" s="128">
        <v>0</v>
      </c>
      <c r="W66" s="128">
        <v>0</v>
      </c>
      <c r="X66" s="128">
        <v>0</v>
      </c>
      <c r="Y66" s="128" t="s">
        <v>99</v>
      </c>
      <c r="Z66" s="128" t="s">
        <v>147</v>
      </c>
      <c r="AA66" s="128">
        <f t="shared" si="2"/>
        <v>1200000</v>
      </c>
      <c r="AB66" s="87" t="s">
        <v>99</v>
      </c>
      <c r="AC66" s="87" t="s">
        <v>99</v>
      </c>
      <c r="AD66" s="87" t="s">
        <v>137</v>
      </c>
      <c r="AE66" s="87" t="s">
        <v>137</v>
      </c>
      <c r="AF66" s="87" t="s">
        <v>99</v>
      </c>
      <c r="AG66" s="87" t="s">
        <v>137</v>
      </c>
      <c r="AH66" s="87" t="s">
        <v>137</v>
      </c>
      <c r="AI66" s="124" t="s">
        <v>1022</v>
      </c>
      <c r="AJ66" s="87">
        <v>118</v>
      </c>
      <c r="AK66" s="87">
        <v>0</v>
      </c>
      <c r="AL66" s="87">
        <v>0</v>
      </c>
      <c r="AM66" s="87">
        <v>0</v>
      </c>
      <c r="AN66" s="87">
        <v>0</v>
      </c>
      <c r="AO66" s="87">
        <v>0</v>
      </c>
      <c r="AP66" s="87">
        <v>0</v>
      </c>
      <c r="AQ66" s="87" t="s">
        <v>1023</v>
      </c>
      <c r="AR66" s="87">
        <v>3.4</v>
      </c>
      <c r="AS66" s="87">
        <v>982500</v>
      </c>
      <c r="AT66" s="87">
        <v>1179000</v>
      </c>
      <c r="AU66" s="87">
        <v>3385452</v>
      </c>
      <c r="AV66" s="87" t="s">
        <v>1024</v>
      </c>
      <c r="AW66" s="114" t="s">
        <v>1025</v>
      </c>
      <c r="AX66" s="69" t="s">
        <v>151</v>
      </c>
      <c r="AY66" s="26"/>
      <c r="AZ66" s="26"/>
      <c r="BA66" s="26"/>
      <c r="BB66" s="26"/>
      <c r="BC66" s="26"/>
      <c r="BD66" s="26"/>
      <c r="BE66" s="26"/>
      <c r="BF66" s="26"/>
      <c r="BG66" s="26"/>
      <c r="BH66" s="26"/>
      <c r="BI66" s="26"/>
      <c r="BJ66" s="26"/>
      <c r="BK66" s="26"/>
      <c r="BL66" s="26"/>
      <c r="BM66" s="26"/>
      <c r="BN66" s="26"/>
      <c r="BO66" s="26"/>
      <c r="BP66" s="26"/>
      <c r="BQ66" s="26"/>
      <c r="BR66" s="26"/>
      <c r="BS66" s="26"/>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row>
    <row r="67" spans="1:1069" ht="150" customHeight="1" x14ac:dyDescent="0.35">
      <c r="A67" s="126">
        <v>20</v>
      </c>
      <c r="B67" s="144" t="s">
        <v>215</v>
      </c>
      <c r="C67" s="150" t="e">
        <f>New[[#This Row],[Total capital £ ask (£)]]/#REF!</f>
        <v>#REF!</v>
      </c>
      <c r="D67" s="82" t="s">
        <v>606</v>
      </c>
      <c r="E67" s="84" t="s">
        <v>211</v>
      </c>
      <c r="F67" s="84" t="s">
        <v>607</v>
      </c>
      <c r="G67" s="84" t="s">
        <v>608</v>
      </c>
      <c r="H67" s="84" t="s">
        <v>485</v>
      </c>
      <c r="I67" s="84" t="s">
        <v>609</v>
      </c>
      <c r="J67" s="84">
        <v>62</v>
      </c>
      <c r="K67" s="187">
        <v>3500000</v>
      </c>
      <c r="L67" s="95" t="s">
        <v>195</v>
      </c>
      <c r="M67" s="95" t="s">
        <v>137</v>
      </c>
      <c r="N67" s="95" t="s">
        <v>610</v>
      </c>
      <c r="O67" s="95" t="s">
        <v>99</v>
      </c>
      <c r="P67" s="95" t="s">
        <v>147</v>
      </c>
      <c r="Q67" s="96">
        <v>1750000</v>
      </c>
      <c r="R67" s="96">
        <v>1750000</v>
      </c>
      <c r="S67" s="96"/>
      <c r="T67" s="96"/>
      <c r="U67" s="96"/>
      <c r="V67" s="96"/>
      <c r="W67" s="96"/>
      <c r="X67" s="96"/>
      <c r="Y67" s="96"/>
      <c r="Z67" s="96"/>
      <c r="AA67" s="96">
        <f t="shared" si="2"/>
        <v>3500000</v>
      </c>
      <c r="AB67" s="95" t="s">
        <v>99</v>
      </c>
      <c r="AC67" s="95" t="s">
        <v>99</v>
      </c>
      <c r="AD67" s="95" t="s">
        <v>99</v>
      </c>
      <c r="AE67" s="95" t="s">
        <v>99</v>
      </c>
      <c r="AF67" s="95" t="s">
        <v>99</v>
      </c>
      <c r="AG67" s="95" t="s">
        <v>99</v>
      </c>
      <c r="AH67" s="95" t="s">
        <v>137</v>
      </c>
      <c r="AI67" s="111" t="s">
        <v>611</v>
      </c>
      <c r="AJ67" s="84">
        <v>95</v>
      </c>
      <c r="AK67" s="84">
        <v>16</v>
      </c>
      <c r="AL67" s="84" t="s">
        <v>140</v>
      </c>
      <c r="AM67" s="84"/>
      <c r="AN67" s="84">
        <v>1430</v>
      </c>
      <c r="AO67" s="84" t="s">
        <v>140</v>
      </c>
      <c r="AP67" s="84"/>
      <c r="AQ67" s="84" t="s">
        <v>612</v>
      </c>
      <c r="AR67" s="84" t="s">
        <v>613</v>
      </c>
      <c r="AS67" s="84" t="s">
        <v>614</v>
      </c>
      <c r="AT67" s="84" t="s">
        <v>614</v>
      </c>
      <c r="AU67" s="84" t="s">
        <v>615</v>
      </c>
      <c r="AV67" s="84" t="s">
        <v>616</v>
      </c>
      <c r="AW67" s="107" t="s">
        <v>617</v>
      </c>
      <c r="AX67" s="69" t="s">
        <v>151</v>
      </c>
      <c r="AY67" s="26"/>
      <c r="AZ67" s="26"/>
      <c r="BA67" s="26"/>
      <c r="BB67" s="26"/>
      <c r="BC67" s="26"/>
      <c r="BD67" s="26"/>
      <c r="BE67" s="26"/>
      <c r="BF67" s="26"/>
      <c r="BG67" s="26"/>
      <c r="BH67" s="26"/>
      <c r="BI67" s="26"/>
      <c r="BJ67" s="26"/>
      <c r="BK67" s="26"/>
      <c r="BL67" s="26"/>
      <c r="BM67" s="26"/>
      <c r="BN67" s="26"/>
      <c r="BO67" s="26"/>
      <c r="BP67" s="26"/>
      <c r="BQ67" s="26"/>
      <c r="BR67" s="26"/>
      <c r="BS67" s="26"/>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row>
    <row r="68" spans="1:1069" ht="150" customHeight="1" x14ac:dyDescent="0.35">
      <c r="A68" s="126">
        <v>96</v>
      </c>
      <c r="B68" s="144" t="s">
        <v>188</v>
      </c>
      <c r="C68" s="150" t="e">
        <f>New[[#This Row],[Total capital £ ask (£)]]/#REF!</f>
        <v>#REF!</v>
      </c>
      <c r="D68" s="86" t="s">
        <v>1098</v>
      </c>
      <c r="E68" s="87" t="s">
        <v>176</v>
      </c>
      <c r="F68" s="87" t="s">
        <v>1099</v>
      </c>
      <c r="G68" s="87" t="s">
        <v>137</v>
      </c>
      <c r="H68" s="87" t="s">
        <v>987</v>
      </c>
      <c r="I68" s="87" t="s">
        <v>1100</v>
      </c>
      <c r="J68" s="87">
        <v>63</v>
      </c>
      <c r="K68" s="186">
        <v>3900000</v>
      </c>
      <c r="L68" s="87" t="s">
        <v>180</v>
      </c>
      <c r="M68" s="87" t="s">
        <v>137</v>
      </c>
      <c r="N68" s="87" t="s">
        <v>1101</v>
      </c>
      <c r="O68" s="87" t="s">
        <v>99</v>
      </c>
      <c r="P68" s="87" t="s">
        <v>1102</v>
      </c>
      <c r="Q68" s="128">
        <v>750000</v>
      </c>
      <c r="R68" s="128">
        <v>3150000</v>
      </c>
      <c r="S68" s="128">
        <v>0</v>
      </c>
      <c r="T68" s="128">
        <v>150000</v>
      </c>
      <c r="U68" s="128">
        <v>0</v>
      </c>
      <c r="V68" s="128">
        <v>0</v>
      </c>
      <c r="W68" s="128">
        <v>250000</v>
      </c>
      <c r="X68" s="128">
        <v>0</v>
      </c>
      <c r="Y68" s="128" t="s">
        <v>99</v>
      </c>
      <c r="Z68" s="128" t="s">
        <v>147</v>
      </c>
      <c r="AA68" s="128">
        <v>4300000</v>
      </c>
      <c r="AB68" s="87" t="s">
        <v>99</v>
      </c>
      <c r="AC68" s="87" t="s">
        <v>99</v>
      </c>
      <c r="AD68" s="87" t="s">
        <v>99</v>
      </c>
      <c r="AE68" s="87" t="s">
        <v>99</v>
      </c>
      <c r="AF68" s="87" t="s">
        <v>99</v>
      </c>
      <c r="AG68" s="87" t="s">
        <v>99</v>
      </c>
      <c r="AH68" s="87" t="s">
        <v>99</v>
      </c>
      <c r="AI68" s="124" t="s">
        <v>1103</v>
      </c>
      <c r="AJ68" s="87">
        <v>78</v>
      </c>
      <c r="AK68" s="87">
        <v>22</v>
      </c>
      <c r="AL68" s="87">
        <v>4</v>
      </c>
      <c r="AM68" s="87">
        <v>0</v>
      </c>
      <c r="AN68" s="87" t="s">
        <v>1104</v>
      </c>
      <c r="AO68" s="87" t="s">
        <v>1105</v>
      </c>
      <c r="AP68" s="87" t="s">
        <v>1106</v>
      </c>
      <c r="AQ68" s="87" t="s">
        <v>1107</v>
      </c>
      <c r="AR68" s="87" t="s">
        <v>172</v>
      </c>
      <c r="AS68" s="87"/>
      <c r="AT68" s="87"/>
      <c r="AU68" s="87"/>
      <c r="AV68" s="87"/>
      <c r="AW68" s="114"/>
      <c r="AX68" s="69" t="s">
        <v>151</v>
      </c>
      <c r="AY68" s="26"/>
      <c r="AZ68" s="26"/>
      <c r="BA68" s="26"/>
      <c r="BB68" s="26"/>
      <c r="BC68" s="26"/>
      <c r="BD68" s="26"/>
      <c r="BE68" s="26"/>
      <c r="BF68" s="26"/>
      <c r="BG68" s="26"/>
      <c r="BH68" s="26"/>
      <c r="BI68" s="26"/>
      <c r="BJ68" s="26"/>
      <c r="BK68" s="26"/>
      <c r="BL68" s="26"/>
      <c r="BM68" s="26"/>
      <c r="BN68" s="26"/>
      <c r="BO68" s="26"/>
      <c r="BP68" s="26"/>
      <c r="BQ68" s="26"/>
      <c r="BR68" s="26"/>
      <c r="BS68" s="26"/>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row>
    <row r="69" spans="1:1069" ht="150" customHeight="1" x14ac:dyDescent="0.35">
      <c r="A69" s="126">
        <v>56</v>
      </c>
      <c r="B69" s="144" t="s">
        <v>188</v>
      </c>
      <c r="C69" s="150" t="e">
        <f>New[[#This Row],[Total capital £ ask (£)]]/#REF!</f>
        <v>#REF!</v>
      </c>
      <c r="D69" s="86" t="s">
        <v>811</v>
      </c>
      <c r="E69" s="87" t="s">
        <v>176</v>
      </c>
      <c r="F69" s="87" t="s">
        <v>812</v>
      </c>
      <c r="G69" s="87" t="s">
        <v>137</v>
      </c>
      <c r="H69" s="87" t="s">
        <v>167</v>
      </c>
      <c r="I69" s="87" t="s">
        <v>259</v>
      </c>
      <c r="J69" s="157" t="s">
        <v>1452</v>
      </c>
      <c r="K69" s="186">
        <v>1595000</v>
      </c>
      <c r="L69" s="87" t="s">
        <v>180</v>
      </c>
      <c r="M69" s="87" t="s">
        <v>137</v>
      </c>
      <c r="N69" s="87" t="s">
        <v>147</v>
      </c>
      <c r="O69" s="87" t="s">
        <v>99</v>
      </c>
      <c r="P69" s="87" t="s">
        <v>137</v>
      </c>
      <c r="Q69" s="128">
        <v>695000</v>
      </c>
      <c r="R69" s="128">
        <v>900000</v>
      </c>
      <c r="S69" s="128">
        <v>0</v>
      </c>
      <c r="T69" s="128">
        <v>0</v>
      </c>
      <c r="U69" s="128">
        <v>0</v>
      </c>
      <c r="V69" s="128">
        <v>0</v>
      </c>
      <c r="W69" s="128">
        <v>0</v>
      </c>
      <c r="X69" s="128">
        <v>0</v>
      </c>
      <c r="Y69" s="128">
        <v>0</v>
      </c>
      <c r="Z69" s="128">
        <v>0</v>
      </c>
      <c r="AA69" s="128">
        <f>K69+S69+T69+U69+V69+W69+X69</f>
        <v>1595000</v>
      </c>
      <c r="AB69" s="87" t="s">
        <v>99</v>
      </c>
      <c r="AC69" s="87" t="s">
        <v>137</v>
      </c>
      <c r="AD69" s="87" t="s">
        <v>99</v>
      </c>
      <c r="AE69" s="87" t="s">
        <v>99</v>
      </c>
      <c r="AF69" s="87" t="s">
        <v>99</v>
      </c>
      <c r="AG69" s="87" t="s">
        <v>137</v>
      </c>
      <c r="AH69" s="87" t="s">
        <v>137</v>
      </c>
      <c r="AI69" s="124" t="s">
        <v>813</v>
      </c>
      <c r="AJ69" s="87">
        <v>39</v>
      </c>
      <c r="AK69" s="87">
        <v>9</v>
      </c>
      <c r="AL69" s="87">
        <v>50</v>
      </c>
      <c r="AM69" s="87">
        <v>0</v>
      </c>
      <c r="AN69" s="87">
        <v>0</v>
      </c>
      <c r="AO69" s="87" t="s">
        <v>814</v>
      </c>
      <c r="AP69" s="87">
        <v>350</v>
      </c>
      <c r="AQ69" s="87" t="s">
        <v>165</v>
      </c>
      <c r="AR69" s="87">
        <v>11.9</v>
      </c>
      <c r="AS69" s="87">
        <v>2252974</v>
      </c>
      <c r="AT69" s="87">
        <v>2252974</v>
      </c>
      <c r="AU69" s="87">
        <v>26725855.243823044</v>
      </c>
      <c r="AV69" s="87" t="s">
        <v>190</v>
      </c>
      <c r="AW69" s="114"/>
      <c r="AX69" s="69" t="s">
        <v>151</v>
      </c>
      <c r="AY69" s="26"/>
      <c r="AZ69" s="26"/>
      <c r="BA69" s="26"/>
      <c r="BB69" s="26"/>
      <c r="BC69" s="26"/>
      <c r="BD69" s="26"/>
      <c r="BE69" s="26"/>
      <c r="BF69" s="26"/>
      <c r="BG69" s="26"/>
      <c r="BH69" s="26"/>
      <c r="BI69" s="26"/>
      <c r="BJ69" s="26"/>
      <c r="BK69" s="26"/>
      <c r="BL69" s="26"/>
      <c r="BM69" s="26"/>
      <c r="BN69" s="26"/>
      <c r="BO69" s="26"/>
      <c r="BP69" s="26"/>
      <c r="BQ69" s="26"/>
      <c r="BR69" s="26"/>
      <c r="BS69" s="26"/>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row>
    <row r="70" spans="1:1069" ht="150" customHeight="1" x14ac:dyDescent="0.35">
      <c r="A70" s="126">
        <v>45</v>
      </c>
      <c r="B70" s="144" t="s">
        <v>188</v>
      </c>
      <c r="C70" s="150" t="e">
        <f>New[[#This Row],[Total capital £ ask (£)]]/#REF!</f>
        <v>#REF!</v>
      </c>
      <c r="D70" s="86" t="s">
        <v>757</v>
      </c>
      <c r="E70" s="87" t="s">
        <v>163</v>
      </c>
      <c r="F70" s="87" t="s">
        <v>758</v>
      </c>
      <c r="G70" s="87" t="s">
        <v>759</v>
      </c>
      <c r="H70" s="87" t="s">
        <v>167</v>
      </c>
      <c r="I70" s="87" t="s">
        <v>259</v>
      </c>
      <c r="J70" s="157" t="s">
        <v>1452</v>
      </c>
      <c r="K70" s="186">
        <v>1000000</v>
      </c>
      <c r="L70" s="87" t="s">
        <v>180</v>
      </c>
      <c r="M70" s="87" t="s">
        <v>137</v>
      </c>
      <c r="N70" s="87" t="s">
        <v>760</v>
      </c>
      <c r="O70" s="87" t="s">
        <v>99</v>
      </c>
      <c r="P70" s="87" t="s">
        <v>761</v>
      </c>
      <c r="Q70" s="128">
        <v>0</v>
      </c>
      <c r="R70" s="128">
        <v>1000000</v>
      </c>
      <c r="S70" s="128">
        <v>200000</v>
      </c>
      <c r="T70" s="128">
        <v>0</v>
      </c>
      <c r="U70" s="128">
        <v>0</v>
      </c>
      <c r="V70" s="128">
        <v>0</v>
      </c>
      <c r="W70" s="128">
        <v>0</v>
      </c>
      <c r="X70" s="128">
        <v>0</v>
      </c>
      <c r="Y70" s="128"/>
      <c r="Z70" s="128">
        <v>0</v>
      </c>
      <c r="AA70" s="128">
        <f>K70+S70+T70+U70+V70+W70+X70</f>
        <v>1200000</v>
      </c>
      <c r="AB70" s="87" t="s">
        <v>99</v>
      </c>
      <c r="AC70" s="87" t="s">
        <v>99</v>
      </c>
      <c r="AD70" s="87" t="s">
        <v>99</v>
      </c>
      <c r="AE70" s="87" t="s">
        <v>99</v>
      </c>
      <c r="AF70" s="87" t="s">
        <v>137</v>
      </c>
      <c r="AG70" s="87" t="s">
        <v>137</v>
      </c>
      <c r="AH70" s="87" t="s">
        <v>137</v>
      </c>
      <c r="AI70" s="124" t="s">
        <v>762</v>
      </c>
      <c r="AJ70" s="87">
        <v>30</v>
      </c>
      <c r="AK70" s="87">
        <v>18</v>
      </c>
      <c r="AL70" s="87">
        <v>50</v>
      </c>
      <c r="AM70" s="87">
        <v>0</v>
      </c>
      <c r="AN70" s="87">
        <v>1000</v>
      </c>
      <c r="AO70" s="87">
        <v>0</v>
      </c>
      <c r="AP70" s="87">
        <v>0</v>
      </c>
      <c r="AQ70" s="87">
        <v>0</v>
      </c>
      <c r="AR70" s="87">
        <v>14.7</v>
      </c>
      <c r="AS70" s="87">
        <v>1669565</v>
      </c>
      <c r="AT70" s="87">
        <v>1669565</v>
      </c>
      <c r="AU70" s="87">
        <v>24586549.285087958</v>
      </c>
      <c r="AV70" s="87" t="s">
        <v>190</v>
      </c>
      <c r="AW70" s="114" t="s">
        <v>763</v>
      </c>
      <c r="AX70" s="69" t="s">
        <v>151</v>
      </c>
      <c r="AY70" s="26"/>
      <c r="AZ70" s="26"/>
      <c r="BA70" s="26"/>
      <c r="BB70" s="26"/>
      <c r="BC70" s="26"/>
      <c r="BD70" s="26"/>
      <c r="BE70" s="26"/>
      <c r="BF70" s="26"/>
      <c r="BG70" s="26"/>
      <c r="BH70" s="26"/>
      <c r="BI70" s="26"/>
      <c r="BJ70" s="26"/>
      <c r="BK70" s="26"/>
      <c r="BL70" s="26"/>
      <c r="BM70" s="26"/>
      <c r="BN70" s="26"/>
      <c r="BO70" s="26"/>
      <c r="BP70" s="26"/>
      <c r="BQ70" s="26"/>
      <c r="BR70" s="26"/>
      <c r="BS70" s="26"/>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row>
    <row r="71" spans="1:1069" ht="150" customHeight="1" x14ac:dyDescent="0.35">
      <c r="A71" s="126">
        <v>54</v>
      </c>
      <c r="B71" s="144" t="s">
        <v>188</v>
      </c>
      <c r="C71" s="150" t="e">
        <f>New[[#This Row],[Total capital £ ask (£)]]/#REF!</f>
        <v>#REF!</v>
      </c>
      <c r="D71" s="86" t="s">
        <v>800</v>
      </c>
      <c r="E71" s="87" t="s">
        <v>163</v>
      </c>
      <c r="F71" s="87" t="s">
        <v>801</v>
      </c>
      <c r="G71" s="87" t="s">
        <v>99</v>
      </c>
      <c r="H71" s="87" t="s">
        <v>167</v>
      </c>
      <c r="I71" s="87" t="s">
        <v>802</v>
      </c>
      <c r="J71" s="87">
        <v>66</v>
      </c>
      <c r="K71" s="186">
        <v>1972000</v>
      </c>
      <c r="L71" s="87" t="s">
        <v>180</v>
      </c>
      <c r="M71" s="87" t="s">
        <v>137</v>
      </c>
      <c r="N71" s="87" t="s">
        <v>803</v>
      </c>
      <c r="O71" s="87" t="s">
        <v>99</v>
      </c>
      <c r="P71" s="87" t="s">
        <v>137</v>
      </c>
      <c r="Q71" s="128">
        <v>1900000</v>
      </c>
      <c r="R71" s="128">
        <v>72000</v>
      </c>
      <c r="S71" s="128">
        <v>50000</v>
      </c>
      <c r="T71" s="128">
        <v>45000</v>
      </c>
      <c r="U71" s="128">
        <v>0</v>
      </c>
      <c r="V71" s="128">
        <v>0</v>
      </c>
      <c r="W71" s="128">
        <v>0</v>
      </c>
      <c r="X71" s="128"/>
      <c r="Y71" s="128" t="s">
        <v>99</v>
      </c>
      <c r="Z71" s="128"/>
      <c r="AA71" s="128">
        <f>K71+S71+T71+U71+V71+W71+X71</f>
        <v>2067000</v>
      </c>
      <c r="AB71" s="87" t="s">
        <v>99</v>
      </c>
      <c r="AC71" s="87" t="s">
        <v>137</v>
      </c>
      <c r="AD71" s="87" t="s">
        <v>99</v>
      </c>
      <c r="AE71" s="87" t="s">
        <v>99</v>
      </c>
      <c r="AF71" s="87" t="s">
        <v>99</v>
      </c>
      <c r="AG71" s="87" t="s">
        <v>137</v>
      </c>
      <c r="AH71" s="87" t="s">
        <v>137</v>
      </c>
      <c r="AI71" s="124" t="s">
        <v>804</v>
      </c>
      <c r="AJ71" s="87">
        <v>86</v>
      </c>
      <c r="AK71" s="87">
        <v>6</v>
      </c>
      <c r="AL71" s="87">
        <v>1</v>
      </c>
      <c r="AM71" s="87">
        <v>0</v>
      </c>
      <c r="AN71" s="87">
        <v>10500</v>
      </c>
      <c r="AO71" s="87">
        <v>0</v>
      </c>
      <c r="AP71" s="87">
        <v>0</v>
      </c>
      <c r="AQ71" s="87">
        <v>0</v>
      </c>
      <c r="AR71" s="87" t="s">
        <v>172</v>
      </c>
      <c r="AS71" s="87">
        <v>2972974</v>
      </c>
      <c r="AT71" s="87">
        <v>2972974</v>
      </c>
      <c r="AU71" s="87" t="s">
        <v>172</v>
      </c>
      <c r="AV71" s="87" t="s">
        <v>805</v>
      </c>
      <c r="AW71" s="114" t="s">
        <v>806</v>
      </c>
      <c r="AX71" s="69" t="s">
        <v>151</v>
      </c>
      <c r="AY71" s="26"/>
      <c r="AZ71" s="26"/>
      <c r="BA71" s="26"/>
      <c r="BB71" s="26"/>
      <c r="BC71" s="26"/>
      <c r="BD71" s="26"/>
      <c r="BE71" s="26"/>
      <c r="BF71" s="26"/>
      <c r="BG71" s="26"/>
      <c r="BH71" s="26"/>
      <c r="BI71" s="26"/>
      <c r="BJ71" s="26"/>
      <c r="BK71" s="26"/>
      <c r="BL71" s="26"/>
      <c r="BM71" s="26"/>
      <c r="BN71" s="26"/>
      <c r="BO71" s="26"/>
      <c r="BP71" s="26"/>
      <c r="BQ71" s="26"/>
      <c r="BR71" s="26"/>
      <c r="BS71" s="26"/>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row>
    <row r="72" spans="1:1069" ht="150" customHeight="1" x14ac:dyDescent="0.35">
      <c r="A72" s="126">
        <v>99</v>
      </c>
      <c r="B72" s="144" t="s">
        <v>215</v>
      </c>
      <c r="C72" s="150" t="e">
        <f>New[[#This Row],[Total capital £ ask (£)]]/#REF!</f>
        <v>#REF!</v>
      </c>
      <c r="D72" s="86" t="s">
        <v>1124</v>
      </c>
      <c r="E72" s="87" t="s">
        <v>152</v>
      </c>
      <c r="F72" s="87" t="s">
        <v>1125</v>
      </c>
      <c r="G72" s="87" t="s">
        <v>137</v>
      </c>
      <c r="H72" s="87" t="s">
        <v>1126</v>
      </c>
      <c r="I72" s="87" t="s">
        <v>147</v>
      </c>
      <c r="J72" s="87">
        <v>67</v>
      </c>
      <c r="K72" s="186">
        <v>2500000</v>
      </c>
      <c r="L72" s="87" t="s">
        <v>156</v>
      </c>
      <c r="M72" s="87" t="s">
        <v>137</v>
      </c>
      <c r="N72" s="87" t="s">
        <v>1127</v>
      </c>
      <c r="O72" s="87" t="s">
        <v>99</v>
      </c>
      <c r="P72" s="87" t="s">
        <v>1128</v>
      </c>
      <c r="Q72" s="128">
        <v>2500000</v>
      </c>
      <c r="R72" s="128">
        <v>0</v>
      </c>
      <c r="S72" s="128">
        <v>2500000</v>
      </c>
      <c r="T72" s="128">
        <v>0</v>
      </c>
      <c r="U72" s="128">
        <v>2500000</v>
      </c>
      <c r="V72" s="128">
        <v>0</v>
      </c>
      <c r="W72" s="128">
        <v>0</v>
      </c>
      <c r="X72" s="128">
        <v>0</v>
      </c>
      <c r="Y72" s="128" t="s">
        <v>137</v>
      </c>
      <c r="Z72" s="128" t="s">
        <v>1129</v>
      </c>
      <c r="AA72" s="128">
        <f>K72+S72+T72+U72+V72+W72+X72</f>
        <v>7500000</v>
      </c>
      <c r="AB72" s="87" t="s">
        <v>99</v>
      </c>
      <c r="AC72" s="87" t="s">
        <v>137</v>
      </c>
      <c r="AD72" s="87" t="s">
        <v>99</v>
      </c>
      <c r="AE72" s="87" t="s">
        <v>99</v>
      </c>
      <c r="AF72" s="87" t="s">
        <v>137</v>
      </c>
      <c r="AG72" s="87" t="s">
        <v>137</v>
      </c>
      <c r="AH72" s="87" t="s">
        <v>137</v>
      </c>
      <c r="AI72" s="124" t="s">
        <v>1130</v>
      </c>
      <c r="AJ72" s="87">
        <v>50</v>
      </c>
      <c r="AK72" s="87">
        <v>40</v>
      </c>
      <c r="AL72" s="87">
        <v>0</v>
      </c>
      <c r="AM72" s="87">
        <v>100</v>
      </c>
      <c r="AN72" s="87">
        <v>0</v>
      </c>
      <c r="AO72" s="87">
        <v>0</v>
      </c>
      <c r="AP72" s="87">
        <v>0</v>
      </c>
      <c r="AQ72" s="87">
        <v>0</v>
      </c>
      <c r="AR72" s="87" t="s">
        <v>1131</v>
      </c>
      <c r="AS72" s="87"/>
      <c r="AT72" s="87"/>
      <c r="AU72" s="87"/>
      <c r="AV72" s="87"/>
      <c r="AW72" s="114"/>
      <c r="AX72" s="69" t="s">
        <v>151</v>
      </c>
      <c r="AY72" s="26"/>
      <c r="AZ72" s="26"/>
      <c r="BA72" s="26"/>
      <c r="BB72" s="26"/>
      <c r="BC72" s="26"/>
      <c r="BD72" s="26"/>
      <c r="BE72" s="26"/>
      <c r="BF72" s="26"/>
      <c r="BG72" s="26"/>
      <c r="BH72" s="26"/>
      <c r="BI72" s="26"/>
      <c r="BJ72" s="26"/>
      <c r="BK72" s="26"/>
      <c r="BL72" s="26"/>
      <c r="BM72" s="26"/>
      <c r="BN72" s="26"/>
      <c r="BO72" s="26"/>
      <c r="BP72" s="26"/>
      <c r="BQ72" s="26"/>
      <c r="BR72" s="26"/>
      <c r="BS72" s="26"/>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row>
    <row r="73" spans="1:1069" ht="150" customHeight="1" x14ac:dyDescent="0.35">
      <c r="A73" s="126">
        <v>81</v>
      </c>
      <c r="B73" s="144" t="s">
        <v>188</v>
      </c>
      <c r="C73" s="150" t="e">
        <f>New[[#This Row],[Total capital £ ask (£)]]/#REF!</f>
        <v>#REF!</v>
      </c>
      <c r="D73" s="86" t="s">
        <v>976</v>
      </c>
      <c r="E73" s="87" t="s">
        <v>211</v>
      </c>
      <c r="F73" s="87" t="s">
        <v>977</v>
      </c>
      <c r="G73" s="87" t="s">
        <v>978</v>
      </c>
      <c r="H73" s="87" t="s">
        <v>698</v>
      </c>
      <c r="I73" s="87" t="s">
        <v>979</v>
      </c>
      <c r="J73" s="87">
        <v>68</v>
      </c>
      <c r="K73" s="186">
        <v>400000</v>
      </c>
      <c r="L73" s="87" t="s">
        <v>180</v>
      </c>
      <c r="M73" s="87" t="s">
        <v>137</v>
      </c>
      <c r="N73" s="87" t="s">
        <v>980</v>
      </c>
      <c r="O73" s="87" t="s">
        <v>293</v>
      </c>
      <c r="P73" s="87" t="s">
        <v>959</v>
      </c>
      <c r="Q73" s="128">
        <v>150000</v>
      </c>
      <c r="R73" s="128">
        <v>250000</v>
      </c>
      <c r="S73" s="128">
        <v>800000</v>
      </c>
      <c r="T73" s="128" t="s">
        <v>295</v>
      </c>
      <c r="U73" s="128" t="s">
        <v>295</v>
      </c>
      <c r="V73" s="128" t="s">
        <v>295</v>
      </c>
      <c r="W73" s="128" t="s">
        <v>295</v>
      </c>
      <c r="X73" s="128" t="s">
        <v>295</v>
      </c>
      <c r="Y73" s="128" t="s">
        <v>293</v>
      </c>
      <c r="Z73" s="128"/>
      <c r="AA73" s="128">
        <v>1200000</v>
      </c>
      <c r="AB73" s="87" t="s">
        <v>293</v>
      </c>
      <c r="AC73" s="87" t="s">
        <v>294</v>
      </c>
      <c r="AD73" s="87" t="s">
        <v>293</v>
      </c>
      <c r="AE73" s="87" t="s">
        <v>294</v>
      </c>
      <c r="AF73" s="87" t="s">
        <v>294</v>
      </c>
      <c r="AG73" s="87" t="s">
        <v>294</v>
      </c>
      <c r="AH73" s="87" t="s">
        <v>294</v>
      </c>
      <c r="AI73" s="124" t="s">
        <v>981</v>
      </c>
      <c r="AJ73" s="87">
        <v>40</v>
      </c>
      <c r="AK73" s="87">
        <v>45</v>
      </c>
      <c r="AL73" s="87">
        <v>0</v>
      </c>
      <c r="AM73" s="87">
        <v>0</v>
      </c>
      <c r="AN73" s="87">
        <v>753</v>
      </c>
      <c r="AO73" s="87">
        <v>0</v>
      </c>
      <c r="AP73" s="87">
        <v>0</v>
      </c>
      <c r="AQ73" s="87">
        <v>0</v>
      </c>
      <c r="AR73" s="87"/>
      <c r="AS73" s="87"/>
      <c r="AT73" s="87"/>
      <c r="AU73" s="87"/>
      <c r="AV73" s="87"/>
      <c r="AW73" s="114"/>
      <c r="AX73" s="69" t="s">
        <v>151</v>
      </c>
      <c r="AY73" s="26"/>
      <c r="AZ73" s="26"/>
      <c r="BA73" s="26"/>
      <c r="BB73" s="26"/>
      <c r="BC73" s="26"/>
      <c r="BD73" s="26"/>
      <c r="BE73" s="26"/>
      <c r="BF73" s="26"/>
      <c r="BG73" s="26"/>
      <c r="BH73" s="26"/>
      <c r="BI73" s="26"/>
      <c r="BJ73" s="26"/>
      <c r="BK73" s="26"/>
      <c r="BL73" s="26"/>
      <c r="BM73" s="26"/>
      <c r="BN73" s="26"/>
      <c r="BO73" s="26"/>
      <c r="BP73" s="26"/>
      <c r="BQ73" s="26"/>
      <c r="BR73" s="26"/>
      <c r="BS73" s="26"/>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row>
    <row r="74" spans="1:1069" ht="150" customHeight="1" x14ac:dyDescent="0.35">
      <c r="A74" s="126">
        <v>91</v>
      </c>
      <c r="B74" s="144" t="s">
        <v>188</v>
      </c>
      <c r="C74" s="150" t="e">
        <f>New[[#This Row],[Total capital £ ask (£)]]/#REF!</f>
        <v>#REF!</v>
      </c>
      <c r="D74" s="86" t="s">
        <v>1053</v>
      </c>
      <c r="E74" s="87" t="s">
        <v>152</v>
      </c>
      <c r="F74" s="87" t="s">
        <v>1054</v>
      </c>
      <c r="G74" s="87" t="s">
        <v>1055</v>
      </c>
      <c r="H74" s="87" t="s">
        <v>302</v>
      </c>
      <c r="I74" s="87" t="s">
        <v>1056</v>
      </c>
      <c r="J74" s="87">
        <v>69</v>
      </c>
      <c r="K74" s="186">
        <v>6000000</v>
      </c>
      <c r="L74" s="87" t="s">
        <v>180</v>
      </c>
      <c r="M74" s="87" t="s">
        <v>137</v>
      </c>
      <c r="N74" s="87" t="s">
        <v>1057</v>
      </c>
      <c r="O74" s="87" t="s">
        <v>99</v>
      </c>
      <c r="P74" s="87" t="s">
        <v>1058</v>
      </c>
      <c r="Q74" s="128"/>
      <c r="R74" s="128">
        <v>6000000</v>
      </c>
      <c r="S74" s="128"/>
      <c r="T74" s="128"/>
      <c r="U74" s="128"/>
      <c r="V74" s="128"/>
      <c r="W74" s="128"/>
      <c r="X74" s="128"/>
      <c r="Y74" s="128"/>
      <c r="Z74" s="128"/>
      <c r="AA74" s="128">
        <v>6000000</v>
      </c>
      <c r="AB74" s="87" t="s">
        <v>99</v>
      </c>
      <c r="AC74" s="87" t="s">
        <v>99</v>
      </c>
      <c r="AD74" s="87" t="s">
        <v>99</v>
      </c>
      <c r="AE74" s="87" t="s">
        <v>99</v>
      </c>
      <c r="AF74" s="87" t="s">
        <v>99</v>
      </c>
      <c r="AG74" s="87" t="s">
        <v>99</v>
      </c>
      <c r="AH74" s="87" t="s">
        <v>137</v>
      </c>
      <c r="AI74" s="124" t="s">
        <v>1059</v>
      </c>
      <c r="AJ74" s="87">
        <v>83</v>
      </c>
      <c r="AK74" s="87"/>
      <c r="AL74" s="87">
        <v>1.5</v>
      </c>
      <c r="AM74" s="87">
        <v>430</v>
      </c>
      <c r="AN74" s="87">
        <v>3000</v>
      </c>
      <c r="AO74" s="87"/>
      <c r="AP74" s="87"/>
      <c r="AQ74" s="87"/>
      <c r="AR74" s="87" t="s">
        <v>1060</v>
      </c>
      <c r="AS74" s="87"/>
      <c r="AT74" s="87"/>
      <c r="AU74" s="87"/>
      <c r="AV74" s="87"/>
      <c r="AW74" s="114"/>
      <c r="AX74" s="69" t="s">
        <v>151</v>
      </c>
      <c r="AY74" s="26"/>
      <c r="AZ74" s="26"/>
      <c r="BA74" s="26"/>
      <c r="BB74" s="26"/>
      <c r="BC74" s="26"/>
      <c r="BD74" s="26"/>
      <c r="BE74" s="26"/>
      <c r="BF74" s="26"/>
      <c r="BG74" s="26"/>
      <c r="BH74" s="26"/>
      <c r="BI74" s="26"/>
      <c r="BJ74" s="26"/>
      <c r="BK74" s="26"/>
      <c r="BL74" s="26"/>
      <c r="BM74" s="26"/>
      <c r="BN74" s="26"/>
      <c r="BO74" s="26"/>
      <c r="BP74" s="26"/>
      <c r="BQ74" s="26"/>
      <c r="BR74" s="26"/>
      <c r="BS74" s="26"/>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row>
    <row r="75" spans="1:1069" ht="150" customHeight="1" x14ac:dyDescent="0.35">
      <c r="A75" s="126">
        <v>9</v>
      </c>
      <c r="B75" s="144" t="s">
        <v>188</v>
      </c>
      <c r="C75" s="150" t="e">
        <f>New[[#This Row],[Total capital £ ask (£)]]/#REF!</f>
        <v>#REF!</v>
      </c>
      <c r="D75" s="82" t="s">
        <v>523</v>
      </c>
      <c r="E75" s="84" t="s">
        <v>229</v>
      </c>
      <c r="F75" s="84" t="s">
        <v>524</v>
      </c>
      <c r="G75" s="84" t="s">
        <v>140</v>
      </c>
      <c r="H75" s="84" t="s">
        <v>464</v>
      </c>
      <c r="I75" s="84" t="s">
        <v>525</v>
      </c>
      <c r="J75" s="84">
        <v>70</v>
      </c>
      <c r="K75" s="187">
        <v>1269620</v>
      </c>
      <c r="L75" s="95" t="s">
        <v>195</v>
      </c>
      <c r="M75" s="95" t="s">
        <v>137</v>
      </c>
      <c r="N75" s="95" t="s">
        <v>526</v>
      </c>
      <c r="O75" s="95" t="s">
        <v>99</v>
      </c>
      <c r="P75" s="95" t="s">
        <v>137</v>
      </c>
      <c r="Q75" s="96">
        <v>507848</v>
      </c>
      <c r="R75" s="96">
        <v>761772</v>
      </c>
      <c r="S75" s="96"/>
      <c r="T75" s="96">
        <v>0</v>
      </c>
      <c r="U75" s="96"/>
      <c r="V75" s="96"/>
      <c r="W75" s="96"/>
      <c r="X75" s="96"/>
      <c r="Y75" s="96" t="s">
        <v>99</v>
      </c>
      <c r="Z75" s="96" t="s">
        <v>527</v>
      </c>
      <c r="AA75" s="96">
        <f>K75+S75+T75+U75+V75+W75+X75</f>
        <v>1269620</v>
      </c>
      <c r="AB75" s="95" t="s">
        <v>99</v>
      </c>
      <c r="AC75" s="95" t="s">
        <v>99</v>
      </c>
      <c r="AD75" s="95" t="s">
        <v>99</v>
      </c>
      <c r="AE75" s="95" t="s">
        <v>99</v>
      </c>
      <c r="AF75" s="95" t="s">
        <v>137</v>
      </c>
      <c r="AG75" s="95" t="s">
        <v>137</v>
      </c>
      <c r="AH75" s="95" t="s">
        <v>137</v>
      </c>
      <c r="AI75" s="111" t="s">
        <v>528</v>
      </c>
      <c r="AJ75" s="84">
        <v>28</v>
      </c>
      <c r="AK75" s="84">
        <v>52</v>
      </c>
      <c r="AL75" s="84"/>
      <c r="AM75" s="84"/>
      <c r="AN75" s="84">
        <v>480</v>
      </c>
      <c r="AO75" s="84"/>
      <c r="AP75" s="84"/>
      <c r="AQ75" s="84" t="s">
        <v>529</v>
      </c>
      <c r="AR75" s="84" t="s">
        <v>140</v>
      </c>
      <c r="AS75" s="84"/>
      <c r="AT75" s="84"/>
      <c r="AU75" s="84"/>
      <c r="AV75" s="84"/>
      <c r="AW75" s="107"/>
      <c r="AX75" s="69" t="s">
        <v>151</v>
      </c>
      <c r="AY75" s="26"/>
      <c r="AZ75" s="26"/>
      <c r="BA75" s="26"/>
      <c r="BB75" s="26"/>
      <c r="BC75" s="26"/>
      <c r="BD75" s="26"/>
      <c r="BE75" s="26"/>
      <c r="BF75" s="26"/>
      <c r="BG75" s="26"/>
      <c r="BH75" s="26"/>
      <c r="BI75" s="26"/>
      <c r="BJ75" s="26"/>
      <c r="BK75" s="26"/>
      <c r="BL75" s="26"/>
      <c r="BM75" s="26"/>
      <c r="BN75" s="26"/>
      <c r="BO75" s="26"/>
      <c r="BP75" s="26"/>
      <c r="BQ75" s="26"/>
      <c r="BR75" s="26"/>
      <c r="BS75" s="26"/>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row>
    <row r="76" spans="1:1069" ht="150" customHeight="1" x14ac:dyDescent="0.35">
      <c r="A76" s="126">
        <v>97</v>
      </c>
      <c r="B76" s="144" t="s">
        <v>188</v>
      </c>
      <c r="C76" s="150" t="e">
        <f>New[[#This Row],[Total capital £ ask (£)]]/#REF!</f>
        <v>#REF!</v>
      </c>
      <c r="D76" s="86" t="s">
        <v>1108</v>
      </c>
      <c r="E76" s="87" t="s">
        <v>201</v>
      </c>
      <c r="F76" s="87" t="s">
        <v>1109</v>
      </c>
      <c r="G76" s="87" t="s">
        <v>137</v>
      </c>
      <c r="H76" s="87" t="s">
        <v>302</v>
      </c>
      <c r="I76" s="87" t="s">
        <v>1110</v>
      </c>
      <c r="J76" s="87">
        <v>71</v>
      </c>
      <c r="K76" s="186">
        <v>3533776.0000000009</v>
      </c>
      <c r="L76" s="87" t="s">
        <v>147</v>
      </c>
      <c r="M76" s="87" t="s">
        <v>137</v>
      </c>
      <c r="N76" s="87" t="s">
        <v>1111</v>
      </c>
      <c r="O76" s="87" t="s">
        <v>99</v>
      </c>
      <c r="P76" s="87" t="s">
        <v>1112</v>
      </c>
      <c r="Q76" s="128">
        <v>2632048</v>
      </c>
      <c r="R76" s="128">
        <v>901728.00000000093</v>
      </c>
      <c r="S76" s="128">
        <v>0</v>
      </c>
      <c r="T76" s="128">
        <v>0</v>
      </c>
      <c r="U76" s="128" t="s">
        <v>147</v>
      </c>
      <c r="V76" s="128">
        <v>0</v>
      </c>
      <c r="W76" s="128">
        <v>0</v>
      </c>
      <c r="X76" s="128">
        <v>0</v>
      </c>
      <c r="Y76" s="128" t="s">
        <v>99</v>
      </c>
      <c r="Z76" s="128" t="s">
        <v>147</v>
      </c>
      <c r="AA76" s="128">
        <v>5499376.0000000009</v>
      </c>
      <c r="AB76" s="87" t="s">
        <v>99</v>
      </c>
      <c r="AC76" s="87" t="s">
        <v>99</v>
      </c>
      <c r="AD76" s="87" t="s">
        <v>137</v>
      </c>
      <c r="AE76" s="87" t="s">
        <v>99</v>
      </c>
      <c r="AF76" s="87" t="s">
        <v>99</v>
      </c>
      <c r="AG76" s="87" t="s">
        <v>99</v>
      </c>
      <c r="AH76" s="87" t="s">
        <v>99</v>
      </c>
      <c r="AI76" s="124" t="s">
        <v>1113</v>
      </c>
      <c r="AJ76" s="87">
        <v>63</v>
      </c>
      <c r="AK76" s="87">
        <v>15</v>
      </c>
      <c r="AL76" s="87">
        <v>0</v>
      </c>
      <c r="AM76" s="87">
        <v>0</v>
      </c>
      <c r="AN76" s="87">
        <v>3000</v>
      </c>
      <c r="AO76" s="87">
        <v>1898</v>
      </c>
      <c r="AP76" s="87">
        <v>130</v>
      </c>
      <c r="AQ76" s="87" t="s">
        <v>1114</v>
      </c>
      <c r="AR76" s="87" t="s">
        <v>172</v>
      </c>
      <c r="AS76" s="87"/>
      <c r="AT76" s="87"/>
      <c r="AU76" s="87"/>
      <c r="AV76" s="87"/>
      <c r="AW76" s="114"/>
      <c r="AX76" s="69" t="s">
        <v>151</v>
      </c>
      <c r="AY76" s="26"/>
      <c r="AZ76" s="26"/>
      <c r="BA76" s="26"/>
      <c r="BB76" s="26"/>
      <c r="BC76" s="26"/>
      <c r="BD76" s="26"/>
      <c r="BE76" s="26"/>
      <c r="BF76" s="26"/>
      <c r="BG76" s="26"/>
      <c r="BH76" s="26"/>
      <c r="BI76" s="26"/>
      <c r="BJ76" s="26"/>
      <c r="BK76" s="26"/>
      <c r="BL76" s="26"/>
      <c r="BM76" s="26"/>
      <c r="BN76" s="26"/>
      <c r="BO76" s="26"/>
      <c r="BP76" s="26"/>
      <c r="BQ76" s="26"/>
      <c r="BR76" s="26"/>
      <c r="BS76" s="26"/>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row>
    <row r="77" spans="1:1069" ht="150" customHeight="1" x14ac:dyDescent="0.35">
      <c r="A77" s="126">
        <v>100</v>
      </c>
      <c r="B77" s="144" t="s">
        <v>215</v>
      </c>
      <c r="C77" s="150" t="e">
        <f>New[[#This Row],[Total capital £ ask (£)]]/#REF!</f>
        <v>#REF!</v>
      </c>
      <c r="D77" s="86" t="s">
        <v>1132</v>
      </c>
      <c r="E77" s="87" t="s">
        <v>163</v>
      </c>
      <c r="F77" s="87" t="s">
        <v>1133</v>
      </c>
      <c r="G77" s="87" t="s">
        <v>137</v>
      </c>
      <c r="H77" s="87" t="s">
        <v>1126</v>
      </c>
      <c r="I77" s="87" t="s">
        <v>1134</v>
      </c>
      <c r="J77" s="87">
        <v>72</v>
      </c>
      <c r="K77" s="186">
        <v>2000000</v>
      </c>
      <c r="L77" s="87" t="s">
        <v>156</v>
      </c>
      <c r="M77" s="87" t="s">
        <v>137</v>
      </c>
      <c r="N77" s="87" t="s">
        <v>1127</v>
      </c>
      <c r="O77" s="87" t="s">
        <v>99</v>
      </c>
      <c r="P77" s="87" t="s">
        <v>1135</v>
      </c>
      <c r="Q77" s="128">
        <v>2000000</v>
      </c>
      <c r="R77" s="128">
        <v>0</v>
      </c>
      <c r="S77" s="128">
        <v>500000</v>
      </c>
      <c r="T77" s="128">
        <v>0</v>
      </c>
      <c r="U77" s="128">
        <v>2000000</v>
      </c>
      <c r="V77" s="128">
        <v>0</v>
      </c>
      <c r="W77" s="128">
        <v>0</v>
      </c>
      <c r="X77" s="128">
        <v>0</v>
      </c>
      <c r="Y77" s="128" t="s">
        <v>137</v>
      </c>
      <c r="Z77" s="128" t="s">
        <v>1136</v>
      </c>
      <c r="AA77" s="128">
        <v>4500000</v>
      </c>
      <c r="AB77" s="87" t="s">
        <v>99</v>
      </c>
      <c r="AC77" s="87" t="s">
        <v>137</v>
      </c>
      <c r="AD77" s="87" t="s">
        <v>99</v>
      </c>
      <c r="AE77" s="87" t="s">
        <v>99</v>
      </c>
      <c r="AF77" s="87" t="s">
        <v>137</v>
      </c>
      <c r="AG77" s="87" t="s">
        <v>137</v>
      </c>
      <c r="AH77" s="87" t="s">
        <v>137</v>
      </c>
      <c r="AI77" s="124" t="s">
        <v>1137</v>
      </c>
      <c r="AJ77" s="87">
        <v>40</v>
      </c>
      <c r="AK77" s="87">
        <v>32</v>
      </c>
      <c r="AL77" s="87">
        <v>0</v>
      </c>
      <c r="AM77" s="87">
        <v>36</v>
      </c>
      <c r="AN77" s="87" t="s">
        <v>1138</v>
      </c>
      <c r="AO77" s="87">
        <v>0</v>
      </c>
      <c r="AP77" s="87">
        <v>0</v>
      </c>
      <c r="AQ77" s="87" t="s">
        <v>147</v>
      </c>
      <c r="AR77" s="87" t="s">
        <v>1139</v>
      </c>
      <c r="AS77" s="87"/>
      <c r="AT77" s="87"/>
      <c r="AU77" s="87"/>
      <c r="AV77" s="87"/>
      <c r="AW77" s="114"/>
      <c r="AX77" s="69" t="s">
        <v>151</v>
      </c>
      <c r="AY77" s="26"/>
      <c r="AZ77" s="26"/>
      <c r="BA77" s="26"/>
      <c r="BB77" s="26"/>
      <c r="BC77" s="26"/>
      <c r="BD77" s="26"/>
      <c r="BE77" s="26"/>
      <c r="BF77" s="26"/>
      <c r="BG77" s="26"/>
      <c r="BH77" s="26"/>
      <c r="BI77" s="26"/>
      <c r="BJ77" s="26"/>
      <c r="BK77" s="26"/>
      <c r="BL77" s="26"/>
      <c r="BM77" s="26"/>
      <c r="BN77" s="26"/>
      <c r="BO77" s="26"/>
      <c r="BP77" s="26"/>
      <c r="BQ77" s="26"/>
      <c r="BR77" s="26"/>
      <c r="BS77" s="26"/>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row>
    <row r="78" spans="1:1069" ht="150" customHeight="1" x14ac:dyDescent="0.35">
      <c r="A78" s="126">
        <v>102</v>
      </c>
      <c r="B78" s="145" t="s">
        <v>188</v>
      </c>
      <c r="C78" s="151" t="e">
        <f>New[[#This Row],[Total capital £ ask (£)]]/#REF!</f>
        <v>#REF!</v>
      </c>
      <c r="D78" s="131" t="s">
        <v>1152</v>
      </c>
      <c r="E78" s="130" t="s">
        <v>176</v>
      </c>
      <c r="F78" s="130" t="s">
        <v>1153</v>
      </c>
      <c r="G78" s="130" t="s">
        <v>137</v>
      </c>
      <c r="H78" s="130" t="s">
        <v>1154</v>
      </c>
      <c r="I78" s="130" t="s">
        <v>1155</v>
      </c>
      <c r="J78" s="130">
        <v>73</v>
      </c>
      <c r="K78" s="188">
        <v>12625000</v>
      </c>
      <c r="L78" s="130" t="s">
        <v>146</v>
      </c>
      <c r="M78" s="130" t="s">
        <v>99</v>
      </c>
      <c r="N78" s="130" t="s">
        <v>147</v>
      </c>
      <c r="O78" s="130" t="s">
        <v>99</v>
      </c>
      <c r="P78" s="130" t="s">
        <v>137</v>
      </c>
      <c r="Q78" s="140">
        <v>5610000</v>
      </c>
      <c r="R78" s="140">
        <v>7015000</v>
      </c>
      <c r="S78" s="140">
        <v>0</v>
      </c>
      <c r="T78" s="140">
        <v>0</v>
      </c>
      <c r="U78" s="140">
        <v>1400000</v>
      </c>
      <c r="V78" s="140">
        <v>0</v>
      </c>
      <c r="W78" s="140">
        <v>0</v>
      </c>
      <c r="X78" s="140">
        <v>0</v>
      </c>
      <c r="Y78" s="140" t="s">
        <v>99</v>
      </c>
      <c r="Z78" s="140" t="s">
        <v>147</v>
      </c>
      <c r="AA78" s="140">
        <v>12625000</v>
      </c>
      <c r="AB78" s="130" t="s">
        <v>99</v>
      </c>
      <c r="AC78" s="130" t="s">
        <v>99</v>
      </c>
      <c r="AD78" s="130" t="s">
        <v>99</v>
      </c>
      <c r="AE78" s="130" t="s">
        <v>99</v>
      </c>
      <c r="AF78" s="130" t="s">
        <v>99</v>
      </c>
      <c r="AG78" s="130" t="s">
        <v>99</v>
      </c>
      <c r="AH78" s="130" t="s">
        <v>99</v>
      </c>
      <c r="AI78" s="132" t="s">
        <v>1156</v>
      </c>
      <c r="AJ78" s="130">
        <v>35</v>
      </c>
      <c r="AK78" s="130" t="s">
        <v>1157</v>
      </c>
      <c r="AL78" s="130">
        <v>28</v>
      </c>
      <c r="AM78" s="130">
        <v>0</v>
      </c>
      <c r="AN78" s="130">
        <v>0</v>
      </c>
      <c r="AO78" s="130" t="s">
        <v>1158</v>
      </c>
      <c r="AP78" s="130" t="s">
        <v>1159</v>
      </c>
      <c r="AQ78" s="130" t="s">
        <v>147</v>
      </c>
      <c r="AR78" s="130" t="s">
        <v>172</v>
      </c>
      <c r="AS78" s="130"/>
      <c r="AT78" s="130"/>
      <c r="AU78" s="130"/>
      <c r="AV78" s="130"/>
      <c r="AW78" s="133"/>
      <c r="AX78" s="69" t="s">
        <v>151</v>
      </c>
      <c r="AY78" s="26"/>
      <c r="AZ78" s="26"/>
      <c r="BA78" s="26"/>
      <c r="BB78" s="26"/>
      <c r="BC78" s="26"/>
      <c r="BD78" s="26"/>
      <c r="BE78" s="26"/>
      <c r="BF78" s="26"/>
      <c r="BG78" s="26"/>
      <c r="BH78" s="26"/>
      <c r="BI78" s="26"/>
      <c r="BJ78" s="26"/>
      <c r="BK78" s="26"/>
      <c r="BL78" s="26"/>
      <c r="BM78" s="26"/>
      <c r="BN78" s="26"/>
      <c r="BO78" s="26"/>
      <c r="BP78" s="26"/>
      <c r="BQ78" s="26"/>
      <c r="BR78" s="26"/>
      <c r="BS78" s="26"/>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row>
    <row r="79" spans="1:1069" ht="150" customHeight="1" x14ac:dyDescent="0.35">
      <c r="A79" s="126">
        <v>7</v>
      </c>
      <c r="B79" s="144" t="s">
        <v>188</v>
      </c>
      <c r="C79" s="150" t="e">
        <f>New[[#This Row],[Total capital £ ask (£)]]/#REF!</f>
        <v>#REF!</v>
      </c>
      <c r="D79" s="82" t="s">
        <v>508</v>
      </c>
      <c r="E79" s="84" t="s">
        <v>237</v>
      </c>
      <c r="F79" s="84" t="s">
        <v>509</v>
      </c>
      <c r="G79" s="84" t="s">
        <v>140</v>
      </c>
      <c r="H79" s="84" t="s">
        <v>485</v>
      </c>
      <c r="I79" s="84" t="s">
        <v>510</v>
      </c>
      <c r="J79" s="84">
        <v>74</v>
      </c>
      <c r="K79" s="187">
        <v>1600000</v>
      </c>
      <c r="L79" s="95" t="s">
        <v>156</v>
      </c>
      <c r="M79" s="95" t="s">
        <v>99</v>
      </c>
      <c r="N79" s="95" t="s">
        <v>511</v>
      </c>
      <c r="O79" s="95" t="s">
        <v>99</v>
      </c>
      <c r="P79" s="95" t="s">
        <v>137</v>
      </c>
      <c r="Q79" s="96">
        <v>800000</v>
      </c>
      <c r="R79" s="96">
        <v>800000</v>
      </c>
      <c r="S79" s="96">
        <v>2300000</v>
      </c>
      <c r="T79" s="96"/>
      <c r="U79" s="96"/>
      <c r="V79" s="96"/>
      <c r="W79" s="96"/>
      <c r="X79" s="96"/>
      <c r="Y79" s="96" t="s">
        <v>99</v>
      </c>
      <c r="Z79" s="96"/>
      <c r="AA79" s="96">
        <f>K79+S79+T79+U79+V79+W79+X79</f>
        <v>3900000</v>
      </c>
      <c r="AB79" s="95" t="s">
        <v>99</v>
      </c>
      <c r="AC79" s="95" t="s">
        <v>137</v>
      </c>
      <c r="AD79" s="95" t="s">
        <v>137</v>
      </c>
      <c r="AE79" s="95" t="s">
        <v>99</v>
      </c>
      <c r="AF79" s="95" t="s">
        <v>137</v>
      </c>
      <c r="AG79" s="95" t="s">
        <v>137</v>
      </c>
      <c r="AH79" s="95" t="s">
        <v>137</v>
      </c>
      <c r="AI79" s="111" t="s">
        <v>512</v>
      </c>
      <c r="AJ79" s="84">
        <v>50</v>
      </c>
      <c r="AK79" s="84"/>
      <c r="AL79" s="84">
        <v>10</v>
      </c>
      <c r="AM79" s="84"/>
      <c r="AN79" s="84"/>
      <c r="AO79" s="84"/>
      <c r="AP79" s="84"/>
      <c r="AQ79" s="84" t="s">
        <v>513</v>
      </c>
      <c r="AR79" s="84" t="s">
        <v>514</v>
      </c>
      <c r="AS79" s="84" t="s">
        <v>140</v>
      </c>
      <c r="AT79" s="84">
        <v>3616780</v>
      </c>
      <c r="AU79" s="84">
        <v>8408202</v>
      </c>
      <c r="AV79" s="84" t="s">
        <v>515</v>
      </c>
      <c r="AW79" s="107" t="s">
        <v>516</v>
      </c>
      <c r="AX79" s="69" t="s">
        <v>151</v>
      </c>
      <c r="AY79" s="26"/>
      <c r="AZ79" s="26"/>
      <c r="BA79" s="26"/>
      <c r="BB79" s="26"/>
      <c r="BC79" s="26"/>
      <c r="BD79" s="26"/>
      <c r="BE79" s="26"/>
      <c r="BF79" s="26"/>
      <c r="BG79" s="26"/>
      <c r="BH79" s="26"/>
      <c r="BI79" s="26"/>
      <c r="BJ79" s="26"/>
      <c r="BK79" s="26"/>
      <c r="BL79" s="26"/>
      <c r="BM79" s="26"/>
      <c r="BN79" s="26"/>
      <c r="BO79" s="26"/>
      <c r="BP79" s="26"/>
      <c r="BQ79" s="26"/>
      <c r="BR79" s="26"/>
      <c r="BS79" s="26"/>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row>
    <row r="80" spans="1:1069" ht="150" customHeight="1" x14ac:dyDescent="0.35">
      <c r="A80" s="126">
        <v>75</v>
      </c>
      <c r="B80" s="144" t="s">
        <v>188</v>
      </c>
      <c r="C80" s="150" t="e">
        <f>New[[#This Row],[Total capital £ ask (£)]]/#REF!</f>
        <v>#REF!</v>
      </c>
      <c r="D80" s="86" t="s">
        <v>926</v>
      </c>
      <c r="E80" s="87" t="s">
        <v>242</v>
      </c>
      <c r="F80" s="87" t="s">
        <v>927</v>
      </c>
      <c r="G80" s="87" t="s">
        <v>137</v>
      </c>
      <c r="H80" s="87" t="s">
        <v>179</v>
      </c>
      <c r="I80" s="87" t="s">
        <v>928</v>
      </c>
      <c r="J80" s="87">
        <v>75</v>
      </c>
      <c r="K80" s="186">
        <v>1436000</v>
      </c>
      <c r="L80" s="87" t="s">
        <v>292</v>
      </c>
      <c r="M80" s="87" t="s">
        <v>294</v>
      </c>
      <c r="N80" s="87" t="s">
        <v>929</v>
      </c>
      <c r="O80" s="87" t="s">
        <v>293</v>
      </c>
      <c r="P80" s="87" t="s">
        <v>294</v>
      </c>
      <c r="Q80" s="128">
        <v>1436000</v>
      </c>
      <c r="R80" s="128" t="s">
        <v>295</v>
      </c>
      <c r="S80" s="128">
        <v>15000</v>
      </c>
      <c r="T80" s="128" t="s">
        <v>295</v>
      </c>
      <c r="U80" s="128" t="s">
        <v>295</v>
      </c>
      <c r="V80" s="128" t="s">
        <v>295</v>
      </c>
      <c r="W80" s="128">
        <v>2500</v>
      </c>
      <c r="X80" s="128" t="s">
        <v>295</v>
      </c>
      <c r="Y80" s="128" t="s">
        <v>293</v>
      </c>
      <c r="Z80" s="128" t="s">
        <v>930</v>
      </c>
      <c r="AA80" s="128">
        <v>1453500</v>
      </c>
      <c r="AB80" s="87" t="s">
        <v>294</v>
      </c>
      <c r="AC80" s="87" t="s">
        <v>294</v>
      </c>
      <c r="AD80" s="87" t="s">
        <v>293</v>
      </c>
      <c r="AE80" s="87" t="s">
        <v>293</v>
      </c>
      <c r="AF80" s="87" t="s">
        <v>294</v>
      </c>
      <c r="AG80" s="87" t="s">
        <v>294</v>
      </c>
      <c r="AH80" s="87" t="s">
        <v>294</v>
      </c>
      <c r="AI80" s="124" t="s">
        <v>931</v>
      </c>
      <c r="AJ80" s="87">
        <v>0</v>
      </c>
      <c r="AK80" s="87">
        <v>3</v>
      </c>
      <c r="AL80" s="87">
        <v>50</v>
      </c>
      <c r="AM80" s="87">
        <v>0</v>
      </c>
      <c r="AN80" s="87">
        <v>0</v>
      </c>
      <c r="AO80" s="87">
        <v>0</v>
      </c>
      <c r="AP80" s="87">
        <v>0</v>
      </c>
      <c r="AQ80" s="87" t="s">
        <v>932</v>
      </c>
      <c r="AR80" s="87" t="s">
        <v>933</v>
      </c>
      <c r="AS80" s="87">
        <v>1436000</v>
      </c>
      <c r="AT80" s="87">
        <v>1453500</v>
      </c>
      <c r="AU80" s="87">
        <v>3042000</v>
      </c>
      <c r="AV80" s="87" t="s">
        <v>467</v>
      </c>
      <c r="AW80" s="114" t="s">
        <v>934</v>
      </c>
      <c r="AX80" s="69" t="s">
        <v>151</v>
      </c>
      <c r="AY80" s="26"/>
      <c r="AZ80" s="26"/>
      <c r="BA80" s="26"/>
      <c r="BB80" s="26"/>
      <c r="BC80" s="26"/>
      <c r="BD80" s="26"/>
      <c r="BE80" s="26"/>
      <c r="BF80" s="26"/>
      <c r="BG80" s="26"/>
      <c r="BH80" s="26"/>
      <c r="BI80" s="26"/>
      <c r="BJ80" s="26"/>
      <c r="BK80" s="26"/>
      <c r="BL80" s="26"/>
      <c r="BM80" s="26"/>
      <c r="BN80" s="26"/>
      <c r="BO80" s="26"/>
      <c r="BP80" s="26"/>
      <c r="BQ80" s="26"/>
      <c r="BR80" s="26"/>
      <c r="BS80" s="26"/>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row>
    <row r="81" spans="1:1069" ht="150" customHeight="1" x14ac:dyDescent="0.35">
      <c r="A81" s="126">
        <v>116</v>
      </c>
      <c r="B81" s="144" t="s">
        <v>188</v>
      </c>
      <c r="C81" s="150" t="e">
        <f>New[[#This Row],[Total capital £ ask (£)]]/#REF!</f>
        <v>#REF!</v>
      </c>
      <c r="D81" s="86" t="s">
        <v>1276</v>
      </c>
      <c r="E81" s="87" t="s">
        <v>141</v>
      </c>
      <c r="F81" s="87" t="s">
        <v>1277</v>
      </c>
      <c r="G81" s="87" t="s">
        <v>137</v>
      </c>
      <c r="H81" s="87" t="s">
        <v>1278</v>
      </c>
      <c r="I81" s="87" t="s">
        <v>1279</v>
      </c>
      <c r="J81" s="157" t="s">
        <v>1453</v>
      </c>
      <c r="K81" s="186">
        <v>500000</v>
      </c>
      <c r="L81" s="87" t="s">
        <v>156</v>
      </c>
      <c r="M81" s="87" t="s">
        <v>137</v>
      </c>
      <c r="N81" s="87" t="s">
        <v>165</v>
      </c>
      <c r="O81" s="87" t="s">
        <v>99</v>
      </c>
      <c r="P81" s="87" t="s">
        <v>1280</v>
      </c>
      <c r="Q81" s="128" t="s">
        <v>1281</v>
      </c>
      <c r="R81" s="128" t="s">
        <v>1282</v>
      </c>
      <c r="S81" s="128" t="s">
        <v>1283</v>
      </c>
      <c r="T81" s="128"/>
      <c r="U81" s="128" t="s">
        <v>1239</v>
      </c>
      <c r="V81" s="128"/>
      <c r="W81" s="128"/>
      <c r="X81" s="128" t="s">
        <v>1284</v>
      </c>
      <c r="Y81" s="128"/>
      <c r="Z81" s="128"/>
      <c r="AA81" s="128" t="s">
        <v>1285</v>
      </c>
      <c r="AB81" s="87" t="s">
        <v>99</v>
      </c>
      <c r="AC81" s="87" t="s">
        <v>137</v>
      </c>
      <c r="AD81" s="87" t="s">
        <v>137</v>
      </c>
      <c r="AE81" s="87" t="s">
        <v>137</v>
      </c>
      <c r="AF81" s="87" t="s">
        <v>99</v>
      </c>
      <c r="AG81" s="87"/>
      <c r="AH81" s="87" t="s">
        <v>137</v>
      </c>
      <c r="AI81" s="124" t="s">
        <v>1286</v>
      </c>
      <c r="AJ81" s="87">
        <v>50</v>
      </c>
      <c r="AK81" s="87">
        <v>0</v>
      </c>
      <c r="AL81" s="87">
        <v>0</v>
      </c>
      <c r="AM81" s="87">
        <v>0</v>
      </c>
      <c r="AN81" s="87">
        <v>0</v>
      </c>
      <c r="AO81" s="87">
        <v>0</v>
      </c>
      <c r="AP81" s="87">
        <v>0</v>
      </c>
      <c r="AQ81" s="87"/>
      <c r="AR81" s="87"/>
      <c r="AS81" s="87" t="s">
        <v>1283</v>
      </c>
      <c r="AT81" s="87" t="s">
        <v>1285</v>
      </c>
      <c r="AU81" s="87">
        <v>0</v>
      </c>
      <c r="AV81" s="87">
        <v>0</v>
      </c>
      <c r="AW81" s="114" t="s">
        <v>1287</v>
      </c>
      <c r="AX81" s="69" t="s">
        <v>151</v>
      </c>
      <c r="AY81" s="26"/>
      <c r="AZ81" s="26"/>
      <c r="BA81" s="26"/>
      <c r="BB81" s="26"/>
      <c r="BC81" s="26"/>
      <c r="BD81" s="26"/>
      <c r="BE81" s="26"/>
      <c r="BF81" s="26"/>
      <c r="BG81" s="26"/>
      <c r="BH81" s="26"/>
      <c r="BI81" s="26"/>
      <c r="BJ81" s="26"/>
      <c r="BK81" s="26"/>
      <c r="BL81" s="26"/>
      <c r="BM81" s="26"/>
      <c r="BN81" s="26"/>
      <c r="BO81" s="26"/>
      <c r="BP81" s="26"/>
      <c r="BQ81" s="26"/>
      <c r="BR81" s="26"/>
      <c r="BS81" s="26"/>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row>
    <row r="82" spans="1:1069" ht="150" customHeight="1" x14ac:dyDescent="0.35">
      <c r="A82" s="126">
        <v>112</v>
      </c>
      <c r="B82" s="144" t="s">
        <v>188</v>
      </c>
      <c r="C82" s="150" t="e">
        <f>New[[#This Row],[Total capital £ ask (£)]]/#REF!</f>
        <v>#REF!</v>
      </c>
      <c r="D82" s="86" t="s">
        <v>1233</v>
      </c>
      <c r="E82" s="87" t="s">
        <v>222</v>
      </c>
      <c r="F82" s="87" t="s">
        <v>1234</v>
      </c>
      <c r="G82" s="87" t="s">
        <v>137</v>
      </c>
      <c r="H82" s="87" t="s">
        <v>428</v>
      </c>
      <c r="I82" s="87" t="s">
        <v>1235</v>
      </c>
      <c r="J82" s="157" t="s">
        <v>1453</v>
      </c>
      <c r="K82" s="186">
        <v>1200000</v>
      </c>
      <c r="L82" s="87" t="s">
        <v>180</v>
      </c>
      <c r="M82" s="87" t="s">
        <v>137</v>
      </c>
      <c r="N82" s="87" t="s">
        <v>1236</v>
      </c>
      <c r="O82" s="87" t="s">
        <v>99</v>
      </c>
      <c r="P82" s="87" t="s">
        <v>1237</v>
      </c>
      <c r="Q82" s="128" t="s">
        <v>1238</v>
      </c>
      <c r="R82" s="128" t="s">
        <v>1239</v>
      </c>
      <c r="S82" s="128"/>
      <c r="T82" s="128"/>
      <c r="U82" s="128"/>
      <c r="V82" s="128"/>
      <c r="W82" s="128"/>
      <c r="X82" s="128" t="s">
        <v>1240</v>
      </c>
      <c r="Y82" s="128"/>
      <c r="Z82" s="128"/>
      <c r="AA82" s="128" t="s">
        <v>1240</v>
      </c>
      <c r="AB82" s="87" t="s">
        <v>99</v>
      </c>
      <c r="AC82" s="87" t="s">
        <v>99</v>
      </c>
      <c r="AD82" s="87"/>
      <c r="AE82" s="87"/>
      <c r="AF82" s="87"/>
      <c r="AG82" s="87" t="s">
        <v>99</v>
      </c>
      <c r="AH82" s="87"/>
      <c r="AI82" s="124" t="s">
        <v>1241</v>
      </c>
      <c r="AJ82" s="87">
        <v>50</v>
      </c>
      <c r="AK82" s="87"/>
      <c r="AL82" s="87"/>
      <c r="AM82" s="87"/>
      <c r="AN82" s="87"/>
      <c r="AO82" s="87"/>
      <c r="AP82" s="87"/>
      <c r="AQ82" s="87" t="s">
        <v>1242</v>
      </c>
      <c r="AR82" s="87">
        <v>3.13</v>
      </c>
      <c r="AS82" s="87" t="s">
        <v>1240</v>
      </c>
      <c r="AT82" s="87" t="s">
        <v>1240</v>
      </c>
      <c r="AU82" s="87" t="s">
        <v>1243</v>
      </c>
      <c r="AV82" s="87" t="s">
        <v>1244</v>
      </c>
      <c r="AW82" s="114" t="s">
        <v>1245</v>
      </c>
      <c r="AX82" s="69" t="s">
        <v>151</v>
      </c>
      <c r="AY82" s="26"/>
      <c r="AZ82" s="26"/>
      <c r="BA82" s="26"/>
      <c r="BB82" s="26"/>
      <c r="BC82" s="26"/>
      <c r="BD82" s="26"/>
      <c r="BE82" s="26"/>
      <c r="BF82" s="26"/>
      <c r="BG82" s="26"/>
      <c r="BH82" s="26"/>
      <c r="BI82" s="26"/>
      <c r="BJ82" s="26"/>
      <c r="BK82" s="26"/>
      <c r="BL82" s="26"/>
      <c r="BM82" s="26"/>
      <c r="BN82" s="26"/>
      <c r="BO82" s="26"/>
      <c r="BP82" s="26"/>
      <c r="BQ82" s="26"/>
      <c r="BR82" s="26"/>
      <c r="BS82" s="26"/>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row>
    <row r="83" spans="1:1069" ht="150" customHeight="1" x14ac:dyDescent="0.35">
      <c r="A83" s="126">
        <v>72</v>
      </c>
      <c r="B83" s="144" t="s">
        <v>188</v>
      </c>
      <c r="C83" s="150" t="e">
        <f>New[[#This Row],[Total capital £ ask (£)]]/#REF!</f>
        <v>#REF!</v>
      </c>
      <c r="D83" s="86" t="s">
        <v>903</v>
      </c>
      <c r="E83" s="87" t="s">
        <v>735</v>
      </c>
      <c r="F83" s="87" t="s">
        <v>904</v>
      </c>
      <c r="G83" s="87"/>
      <c r="H83" s="87" t="s">
        <v>167</v>
      </c>
      <c r="I83" s="87" t="s">
        <v>905</v>
      </c>
      <c r="J83" s="157" t="s">
        <v>1454</v>
      </c>
      <c r="K83" s="186">
        <v>1087531</v>
      </c>
      <c r="L83" s="87" t="s">
        <v>180</v>
      </c>
      <c r="M83" s="87" t="s">
        <v>137</v>
      </c>
      <c r="N83" s="87" t="s">
        <v>906</v>
      </c>
      <c r="O83" s="87" t="s">
        <v>99</v>
      </c>
      <c r="P83" s="87" t="s">
        <v>907</v>
      </c>
      <c r="Q83" s="128"/>
      <c r="R83" s="128">
        <v>1087531</v>
      </c>
      <c r="S83" s="128" t="s">
        <v>295</v>
      </c>
      <c r="T83" s="128" t="s">
        <v>295</v>
      </c>
      <c r="U83" s="128" t="s">
        <v>295</v>
      </c>
      <c r="V83" s="128" t="s">
        <v>295</v>
      </c>
      <c r="W83" s="128" t="s">
        <v>295</v>
      </c>
      <c r="X83" s="128" t="s">
        <v>295</v>
      </c>
      <c r="Y83" s="128" t="s">
        <v>165</v>
      </c>
      <c r="Z83" s="128"/>
      <c r="AA83" s="128">
        <v>1087531</v>
      </c>
      <c r="AB83" s="87" t="s">
        <v>137</v>
      </c>
      <c r="AC83" s="87" t="s">
        <v>99</v>
      </c>
      <c r="AD83" s="87" t="s">
        <v>137</v>
      </c>
      <c r="AE83" s="87" t="s">
        <v>99</v>
      </c>
      <c r="AF83" s="87" t="s">
        <v>137</v>
      </c>
      <c r="AG83" s="87" t="s">
        <v>137</v>
      </c>
      <c r="AH83" s="87" t="s">
        <v>137</v>
      </c>
      <c r="AI83" s="124" t="s">
        <v>908</v>
      </c>
      <c r="AJ83" s="87">
        <v>15</v>
      </c>
      <c r="AK83" s="87">
        <v>15</v>
      </c>
      <c r="AL83" s="87">
        <v>15</v>
      </c>
      <c r="AM83" s="87">
        <v>0</v>
      </c>
      <c r="AN83" s="87">
        <v>0</v>
      </c>
      <c r="AO83" s="87">
        <v>0</v>
      </c>
      <c r="AP83" s="87"/>
      <c r="AQ83" s="87" t="s">
        <v>909</v>
      </c>
      <c r="AR83" s="87">
        <v>0.42</v>
      </c>
      <c r="AS83" s="87">
        <v>457243</v>
      </c>
      <c r="AT83" s="87">
        <f>AS83-SUM(T83:X83)</f>
        <v>457243</v>
      </c>
      <c r="AU83" s="87" t="s">
        <v>172</v>
      </c>
      <c r="AV83" s="87" t="s">
        <v>910</v>
      </c>
      <c r="AW83" s="114" t="s">
        <v>911</v>
      </c>
      <c r="AX83" s="69" t="s">
        <v>151</v>
      </c>
      <c r="AY83" s="26"/>
      <c r="AZ83" s="26"/>
      <c r="BA83" s="26"/>
      <c r="BB83" s="26"/>
      <c r="BC83" s="26"/>
      <c r="BD83" s="26"/>
      <c r="BE83" s="26"/>
      <c r="BF83" s="26"/>
      <c r="BG83" s="26"/>
      <c r="BH83" s="26"/>
      <c r="BI83" s="26"/>
      <c r="BJ83" s="26"/>
      <c r="BK83" s="26"/>
      <c r="BL83" s="26"/>
      <c r="BM83" s="26"/>
      <c r="BN83" s="26"/>
      <c r="BO83" s="26"/>
      <c r="BP83" s="26"/>
      <c r="BQ83" s="26"/>
      <c r="BR83" s="26"/>
      <c r="BS83" s="26"/>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row>
    <row r="84" spans="1:1069" ht="150" customHeight="1" x14ac:dyDescent="0.35">
      <c r="A84" s="126">
        <v>8</v>
      </c>
      <c r="B84" s="144" t="s">
        <v>188</v>
      </c>
      <c r="C84" s="150" t="e">
        <f>New[[#This Row],[Total capital £ ask (£)]]/#REF!</f>
        <v>#REF!</v>
      </c>
      <c r="D84" s="82" t="s">
        <v>517</v>
      </c>
      <c r="E84" s="84" t="s">
        <v>141</v>
      </c>
      <c r="F84" s="84" t="s">
        <v>518</v>
      </c>
      <c r="G84" s="84" t="s">
        <v>140</v>
      </c>
      <c r="H84" s="84" t="s">
        <v>464</v>
      </c>
      <c r="I84" s="84" t="s">
        <v>519</v>
      </c>
      <c r="J84" s="157" t="s">
        <v>1454</v>
      </c>
      <c r="K84" s="187">
        <v>250000</v>
      </c>
      <c r="L84" s="95" t="s">
        <v>195</v>
      </c>
      <c r="M84" s="95" t="s">
        <v>147</v>
      </c>
      <c r="N84" s="95" t="s">
        <v>520</v>
      </c>
      <c r="O84" s="95" t="s">
        <v>99</v>
      </c>
      <c r="P84" s="95" t="s">
        <v>137</v>
      </c>
      <c r="Q84" s="96">
        <v>250000</v>
      </c>
      <c r="R84" s="96">
        <v>0</v>
      </c>
      <c r="S84" s="96"/>
      <c r="T84" s="96"/>
      <c r="U84" s="96">
        <v>400000</v>
      </c>
      <c r="V84" s="96"/>
      <c r="W84" s="96"/>
      <c r="X84" s="96"/>
      <c r="Y84" s="96" t="s">
        <v>99</v>
      </c>
      <c r="Z84" s="96" t="s">
        <v>521</v>
      </c>
      <c r="AA84" s="96">
        <f>K84+S84+T84+U84+V84+W84+X84</f>
        <v>650000</v>
      </c>
      <c r="AB84" s="95" t="s">
        <v>99</v>
      </c>
      <c r="AC84" s="95" t="s">
        <v>137</v>
      </c>
      <c r="AD84" s="95" t="s">
        <v>99</v>
      </c>
      <c r="AE84" s="95" t="s">
        <v>99</v>
      </c>
      <c r="AF84" s="95" t="s">
        <v>99</v>
      </c>
      <c r="AG84" s="95" t="s">
        <v>137</v>
      </c>
      <c r="AH84" s="95" t="s">
        <v>137</v>
      </c>
      <c r="AI84" s="111" t="s">
        <v>522</v>
      </c>
      <c r="AJ84" s="84">
        <v>36</v>
      </c>
      <c r="AK84" s="84">
        <v>9</v>
      </c>
      <c r="AL84" s="84"/>
      <c r="AM84" s="84"/>
      <c r="AN84" s="84">
        <v>777</v>
      </c>
      <c r="AO84" s="84"/>
      <c r="AP84" s="84"/>
      <c r="AQ84" s="84"/>
      <c r="AR84" s="84"/>
      <c r="AS84" s="84"/>
      <c r="AT84" s="84"/>
      <c r="AU84" s="84"/>
      <c r="AV84" s="84"/>
      <c r="AW84" s="107"/>
      <c r="AX84" s="69" t="s">
        <v>151</v>
      </c>
      <c r="AY84" s="26"/>
      <c r="AZ84" s="26"/>
      <c r="BA84" s="26"/>
      <c r="BB84" s="26"/>
      <c r="BC84" s="26"/>
      <c r="BD84" s="26"/>
      <c r="BE84" s="26"/>
      <c r="BF84" s="26"/>
      <c r="BG84" s="26"/>
      <c r="BH84" s="26"/>
      <c r="BI84" s="26"/>
      <c r="BJ84" s="26"/>
      <c r="BK84" s="26"/>
      <c r="BL84" s="26"/>
      <c r="BM84" s="26"/>
      <c r="BN84" s="26"/>
      <c r="BO84" s="26"/>
      <c r="BP84" s="26"/>
      <c r="BQ84" s="26"/>
      <c r="BR84" s="26"/>
      <c r="BS84" s="26"/>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row>
    <row r="85" spans="1:1069" ht="150" customHeight="1" x14ac:dyDescent="0.35">
      <c r="A85" s="126">
        <v>43</v>
      </c>
      <c r="B85" s="144" t="s">
        <v>188</v>
      </c>
      <c r="C85" s="150" t="e">
        <f>New[[#This Row],[Total capital £ ask (£)]]/#REF!</f>
        <v>#REF!</v>
      </c>
      <c r="D85" s="86" t="s">
        <v>164</v>
      </c>
      <c r="E85" s="87" t="s">
        <v>138</v>
      </c>
      <c r="F85" s="87" t="s">
        <v>742</v>
      </c>
      <c r="G85" s="87"/>
      <c r="H85" s="87" t="s">
        <v>167</v>
      </c>
      <c r="I85" s="87" t="s">
        <v>168</v>
      </c>
      <c r="J85" s="157" t="s">
        <v>1455</v>
      </c>
      <c r="K85" s="186">
        <v>1806000</v>
      </c>
      <c r="L85" s="87" t="s">
        <v>180</v>
      </c>
      <c r="M85" s="87" t="s">
        <v>137</v>
      </c>
      <c r="N85" s="87"/>
      <c r="O85" s="87" t="s">
        <v>137</v>
      </c>
      <c r="P85" s="87" t="s">
        <v>169</v>
      </c>
      <c r="Q85" s="128"/>
      <c r="R85" s="128">
        <v>1806000</v>
      </c>
      <c r="S85" s="128">
        <v>0</v>
      </c>
      <c r="T85" s="128">
        <v>0</v>
      </c>
      <c r="U85" s="128">
        <v>0</v>
      </c>
      <c r="V85" s="128">
        <v>0</v>
      </c>
      <c r="W85" s="128">
        <v>0</v>
      </c>
      <c r="X85" s="128">
        <v>0</v>
      </c>
      <c r="Y85" s="128" t="s">
        <v>137</v>
      </c>
      <c r="Z85" s="128" t="s">
        <v>743</v>
      </c>
      <c r="AA85" s="128">
        <f>K85+S85+T85+U85+V85+W85+X85</f>
        <v>1806000</v>
      </c>
      <c r="AB85" s="87" t="s">
        <v>99</v>
      </c>
      <c r="AC85" s="87" t="s">
        <v>99</v>
      </c>
      <c r="AD85" s="87" t="s">
        <v>137</v>
      </c>
      <c r="AE85" s="87" t="s">
        <v>99</v>
      </c>
      <c r="AF85" s="87" t="s">
        <v>137</v>
      </c>
      <c r="AG85" s="87" t="s">
        <v>137</v>
      </c>
      <c r="AH85" s="87" t="s">
        <v>137</v>
      </c>
      <c r="AI85" s="124" t="s">
        <v>744</v>
      </c>
      <c r="AJ85" s="87">
        <v>20</v>
      </c>
      <c r="AK85" s="87">
        <v>20</v>
      </c>
      <c r="AL85" s="87">
        <v>0</v>
      </c>
      <c r="AM85" s="87">
        <v>0</v>
      </c>
      <c r="AN85" s="87">
        <v>0</v>
      </c>
      <c r="AO85" s="87">
        <v>0</v>
      </c>
      <c r="AP85" s="87">
        <v>0</v>
      </c>
      <c r="AQ85" s="87" t="s">
        <v>745</v>
      </c>
      <c r="AR85" s="87">
        <v>2.16</v>
      </c>
      <c r="AS85" s="87">
        <v>1806000</v>
      </c>
      <c r="AT85" s="87">
        <f>AS85-SUM(T85:X85)</f>
        <v>1806000</v>
      </c>
      <c r="AU85" s="87" t="s">
        <v>746</v>
      </c>
      <c r="AV85" s="87" t="s">
        <v>747</v>
      </c>
      <c r="AW85" s="114" t="s">
        <v>748</v>
      </c>
      <c r="AX85" s="69" t="s">
        <v>151</v>
      </c>
      <c r="AY85" s="26"/>
      <c r="AZ85" s="26"/>
      <c r="BA85" s="26"/>
      <c r="BB85" s="26"/>
      <c r="BC85" s="26"/>
      <c r="BD85" s="26"/>
      <c r="BE85" s="26"/>
      <c r="BF85" s="26"/>
      <c r="BG85" s="26"/>
      <c r="BH85" s="26"/>
      <c r="BI85" s="26"/>
      <c r="BJ85" s="26"/>
      <c r="BK85" s="26"/>
      <c r="BL85" s="26"/>
      <c r="BM85" s="26"/>
      <c r="BN85" s="26"/>
      <c r="BO85" s="26"/>
      <c r="BP85" s="26"/>
      <c r="BQ85" s="26"/>
      <c r="BR85" s="26"/>
      <c r="BS85" s="26"/>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row>
    <row r="86" spans="1:1069" ht="150" customHeight="1" x14ac:dyDescent="0.35">
      <c r="A86" s="126">
        <v>5</v>
      </c>
      <c r="B86" s="144" t="s">
        <v>188</v>
      </c>
      <c r="C86" s="150" t="e">
        <f>New[[#This Row],[Total capital £ ask (£)]]/#REF!</f>
        <v>#REF!</v>
      </c>
      <c r="D86" s="82" t="s">
        <v>496</v>
      </c>
      <c r="E86" s="84" t="s">
        <v>163</v>
      </c>
      <c r="F86" s="84" t="s">
        <v>497</v>
      </c>
      <c r="G86" s="84" t="s">
        <v>140</v>
      </c>
      <c r="H86" s="84" t="s">
        <v>485</v>
      </c>
      <c r="I86" s="84" t="s">
        <v>498</v>
      </c>
      <c r="J86" s="157" t="s">
        <v>1455</v>
      </c>
      <c r="K86" s="187">
        <v>225000</v>
      </c>
      <c r="L86" s="95" t="s">
        <v>180</v>
      </c>
      <c r="M86" s="95" t="s">
        <v>147</v>
      </c>
      <c r="N86" s="95" t="s">
        <v>466</v>
      </c>
      <c r="O86" s="95" t="s">
        <v>99</v>
      </c>
      <c r="P86" s="95" t="s">
        <v>137</v>
      </c>
      <c r="Q86" s="96">
        <v>180000</v>
      </c>
      <c r="R86" s="96">
        <v>45000</v>
      </c>
      <c r="S86" s="96">
        <v>100000</v>
      </c>
      <c r="T86" s="96"/>
      <c r="U86" s="96"/>
      <c r="V86" s="96"/>
      <c r="W86" s="96"/>
      <c r="X86" s="96"/>
      <c r="Y86" s="96" t="s">
        <v>137</v>
      </c>
      <c r="Z86" s="96" t="s">
        <v>499</v>
      </c>
      <c r="AA86" s="96">
        <f>K86+S86+T86+U86+V86+W86+X86</f>
        <v>325000</v>
      </c>
      <c r="AB86" s="95" t="s">
        <v>99</v>
      </c>
      <c r="AC86" s="95" t="s">
        <v>99</v>
      </c>
      <c r="AD86" s="95" t="s">
        <v>99</v>
      </c>
      <c r="AE86" s="95" t="s">
        <v>99</v>
      </c>
      <c r="AF86" s="95" t="s">
        <v>99</v>
      </c>
      <c r="AG86" s="95" t="s">
        <v>137</v>
      </c>
      <c r="AH86" s="95" t="s">
        <v>137</v>
      </c>
      <c r="AI86" s="111" t="s">
        <v>500</v>
      </c>
      <c r="AJ86" s="84">
        <v>27</v>
      </c>
      <c r="AK86" s="84">
        <v>13</v>
      </c>
      <c r="AL86" s="84"/>
      <c r="AM86" s="84"/>
      <c r="AN86" s="84">
        <v>465</v>
      </c>
      <c r="AO86" s="84"/>
      <c r="AP86" s="84"/>
      <c r="AQ86" s="84"/>
      <c r="AR86" s="84"/>
      <c r="AS86" s="84"/>
      <c r="AT86" s="84"/>
      <c r="AU86" s="84"/>
      <c r="AV86" s="84"/>
      <c r="AW86" s="107"/>
      <c r="AX86" s="69" t="s">
        <v>151</v>
      </c>
      <c r="AY86" s="26"/>
      <c r="AZ86" s="26"/>
      <c r="BA86" s="26"/>
      <c r="BB86" s="26"/>
      <c r="BC86" s="26"/>
      <c r="BD86" s="26"/>
      <c r="BE86" s="26"/>
      <c r="BF86" s="26"/>
      <c r="BG86" s="26"/>
      <c r="BH86" s="26"/>
      <c r="BI86" s="26"/>
      <c r="BJ86" s="26"/>
      <c r="BK86" s="26"/>
      <c r="BL86" s="26"/>
      <c r="BM86" s="26"/>
      <c r="BN86" s="26"/>
      <c r="BO86" s="26"/>
      <c r="BP86" s="26"/>
      <c r="BQ86" s="26"/>
      <c r="BR86" s="26"/>
      <c r="BS86" s="26"/>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row>
    <row r="87" spans="1:1069" ht="150" customHeight="1" x14ac:dyDescent="0.35">
      <c r="A87" s="126">
        <v>98</v>
      </c>
      <c r="B87" s="144" t="s">
        <v>188</v>
      </c>
      <c r="C87" s="150" t="e">
        <f>New[[#This Row],[Total capital £ ask (£)]]/#REF!</f>
        <v>#REF!</v>
      </c>
      <c r="D87" s="86" t="s">
        <v>1115</v>
      </c>
      <c r="E87" s="87" t="s">
        <v>237</v>
      </c>
      <c r="F87" s="87" t="s">
        <v>1116</v>
      </c>
      <c r="G87" s="87" t="s">
        <v>1117</v>
      </c>
      <c r="H87" s="87" t="s">
        <v>1118</v>
      </c>
      <c r="I87" s="87" t="s">
        <v>1119</v>
      </c>
      <c r="J87" s="87">
        <v>82</v>
      </c>
      <c r="K87" s="186">
        <v>375000</v>
      </c>
      <c r="L87" s="87" t="s">
        <v>156</v>
      </c>
      <c r="M87" s="87" t="s">
        <v>137</v>
      </c>
      <c r="N87" s="87" t="s">
        <v>1120</v>
      </c>
      <c r="O87" s="87" t="s">
        <v>99</v>
      </c>
      <c r="P87" s="87" t="s">
        <v>1121</v>
      </c>
      <c r="Q87" s="128">
        <v>275000</v>
      </c>
      <c r="R87" s="128">
        <v>100000</v>
      </c>
      <c r="S87" s="128">
        <v>50000</v>
      </c>
      <c r="T87" s="128">
        <v>0</v>
      </c>
      <c r="U87" s="128">
        <v>0</v>
      </c>
      <c r="V87" s="128">
        <v>0</v>
      </c>
      <c r="W87" s="128">
        <v>0</v>
      </c>
      <c r="X87" s="128">
        <v>0</v>
      </c>
      <c r="Y87" s="128" t="s">
        <v>137</v>
      </c>
      <c r="Z87" s="128" t="s">
        <v>1122</v>
      </c>
      <c r="AA87" s="128">
        <v>425000</v>
      </c>
      <c r="AB87" s="87" t="s">
        <v>99</v>
      </c>
      <c r="AC87" s="87" t="s">
        <v>99</v>
      </c>
      <c r="AD87" s="87" t="s">
        <v>99</v>
      </c>
      <c r="AE87" s="87" t="s">
        <v>99</v>
      </c>
      <c r="AF87" s="87" t="s">
        <v>99</v>
      </c>
      <c r="AG87" s="87" t="s">
        <v>99</v>
      </c>
      <c r="AH87" s="87" t="s">
        <v>99</v>
      </c>
      <c r="AI87" s="124" t="s">
        <v>1123</v>
      </c>
      <c r="AJ87" s="87">
        <v>20</v>
      </c>
      <c r="AK87" s="87">
        <v>10</v>
      </c>
      <c r="AL87" s="87">
        <v>9</v>
      </c>
      <c r="AM87" s="87">
        <v>0</v>
      </c>
      <c r="AN87" s="87">
        <v>295</v>
      </c>
      <c r="AO87" s="87">
        <v>0</v>
      </c>
      <c r="AP87" s="87">
        <v>0</v>
      </c>
      <c r="AQ87" s="87">
        <v>0</v>
      </c>
      <c r="AR87" s="87" t="s">
        <v>172</v>
      </c>
      <c r="AS87" s="87"/>
      <c r="AT87" s="87"/>
      <c r="AU87" s="87"/>
      <c r="AV87" s="87"/>
      <c r="AW87" s="114"/>
      <c r="AX87" s="69" t="s">
        <v>151</v>
      </c>
      <c r="AY87" s="26"/>
      <c r="AZ87" s="26"/>
      <c r="BA87" s="26"/>
      <c r="BB87" s="26"/>
      <c r="BC87" s="26"/>
      <c r="BD87" s="26"/>
      <c r="BE87" s="26"/>
      <c r="BF87" s="26"/>
      <c r="BG87" s="26"/>
      <c r="BH87" s="26"/>
      <c r="BI87" s="26"/>
      <c r="BJ87" s="26"/>
      <c r="BK87" s="26"/>
      <c r="BL87" s="26"/>
      <c r="BM87" s="26"/>
      <c r="BN87" s="26"/>
      <c r="BO87" s="26"/>
      <c r="BP87" s="26"/>
      <c r="BQ87" s="26"/>
      <c r="BR87" s="26"/>
      <c r="BS87" s="26"/>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row>
    <row r="88" spans="1:1069" ht="150" customHeight="1" x14ac:dyDescent="0.35">
      <c r="A88" s="126">
        <v>47</v>
      </c>
      <c r="B88" s="144" t="s">
        <v>188</v>
      </c>
      <c r="C88" s="150" t="e">
        <f>New[[#This Row],[Total capital £ ask (£)]]/#REF!</f>
        <v>#REF!</v>
      </c>
      <c r="D88" s="86" t="s">
        <v>769</v>
      </c>
      <c r="E88" s="87" t="s">
        <v>163</v>
      </c>
      <c r="F88" s="87" t="s">
        <v>770</v>
      </c>
      <c r="G88" s="87" t="s">
        <v>137</v>
      </c>
      <c r="H88" s="87" t="s">
        <v>167</v>
      </c>
      <c r="I88" s="87" t="s">
        <v>179</v>
      </c>
      <c r="J88" s="87">
        <v>83</v>
      </c>
      <c r="K88" s="186">
        <v>2500000</v>
      </c>
      <c r="L88" s="87" t="s">
        <v>180</v>
      </c>
      <c r="M88" s="87" t="s">
        <v>137</v>
      </c>
      <c r="N88" s="87" t="s">
        <v>766</v>
      </c>
      <c r="O88" s="87" t="s">
        <v>137</v>
      </c>
      <c r="P88" s="87" t="s">
        <v>771</v>
      </c>
      <c r="Q88" s="128">
        <v>1000000</v>
      </c>
      <c r="R88" s="128">
        <v>1500000</v>
      </c>
      <c r="S88" s="128"/>
      <c r="T88" s="128"/>
      <c r="U88" s="128"/>
      <c r="V88" s="128"/>
      <c r="W88" s="128"/>
      <c r="X88" s="128">
        <v>500000</v>
      </c>
      <c r="Y88" s="128" t="s">
        <v>137</v>
      </c>
      <c r="Z88" s="128"/>
      <c r="AA88" s="128">
        <f>K88+S88+T88+U88+V88+W88+X88</f>
        <v>3000000</v>
      </c>
      <c r="AB88" s="87" t="s">
        <v>99</v>
      </c>
      <c r="AC88" s="87" t="s">
        <v>137</v>
      </c>
      <c r="AD88" s="87" t="s">
        <v>99</v>
      </c>
      <c r="AE88" s="87" t="s">
        <v>99</v>
      </c>
      <c r="AF88" s="87" t="s">
        <v>137</v>
      </c>
      <c r="AG88" s="87" t="s">
        <v>137</v>
      </c>
      <c r="AH88" s="87" t="s">
        <v>137</v>
      </c>
      <c r="AI88" s="124" t="s">
        <v>772</v>
      </c>
      <c r="AJ88" s="87">
        <v>30</v>
      </c>
      <c r="AK88" s="87">
        <v>8</v>
      </c>
      <c r="AL88" s="87">
        <v>0</v>
      </c>
      <c r="AM88" s="87">
        <v>0</v>
      </c>
      <c r="AN88" s="87" t="s">
        <v>172</v>
      </c>
      <c r="AO88" s="87" t="s">
        <v>172</v>
      </c>
      <c r="AP88" s="87" t="s">
        <v>172</v>
      </c>
      <c r="AQ88" s="87">
        <v>0</v>
      </c>
      <c r="AR88" s="87" t="s">
        <v>172</v>
      </c>
      <c r="AS88" s="87" t="s">
        <v>172</v>
      </c>
      <c r="AT88" s="87" t="s">
        <v>172</v>
      </c>
      <c r="AU88" s="87" t="s">
        <v>172</v>
      </c>
      <c r="AV88" s="87"/>
      <c r="AW88" s="114"/>
      <c r="AX88" s="69" t="s">
        <v>151</v>
      </c>
      <c r="AY88" s="26"/>
      <c r="AZ88" s="26"/>
      <c r="BA88" s="26"/>
      <c r="BB88" s="26"/>
      <c r="BC88" s="26"/>
      <c r="BD88" s="26"/>
      <c r="BE88" s="26"/>
      <c r="BF88" s="26"/>
      <c r="BG88" s="26"/>
      <c r="BH88" s="26"/>
      <c r="BI88" s="26"/>
      <c r="BJ88" s="26"/>
      <c r="BK88" s="26"/>
      <c r="BL88" s="26"/>
      <c r="BM88" s="26"/>
      <c r="BN88" s="26"/>
      <c r="BO88" s="26"/>
      <c r="BP88" s="26"/>
      <c r="BQ88" s="26"/>
      <c r="BR88" s="26"/>
      <c r="BS88" s="26"/>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row>
    <row r="89" spans="1:1069" ht="150" customHeight="1" x14ac:dyDescent="0.35">
      <c r="A89" s="126">
        <v>14</v>
      </c>
      <c r="B89" s="144" t="s">
        <v>188</v>
      </c>
      <c r="C89" s="150" t="e">
        <f>New[[#This Row],[Total capital £ ask (£)]]/#REF!</f>
        <v>#REF!</v>
      </c>
      <c r="D89" s="82" t="s">
        <v>559</v>
      </c>
      <c r="E89" s="84" t="s">
        <v>163</v>
      </c>
      <c r="F89" s="84" t="s">
        <v>560</v>
      </c>
      <c r="G89" s="84" t="s">
        <v>561</v>
      </c>
      <c r="H89" s="84" t="s">
        <v>548</v>
      </c>
      <c r="I89" s="84" t="s">
        <v>562</v>
      </c>
      <c r="J89" s="84">
        <v>84</v>
      </c>
      <c r="K89" s="187">
        <v>7000000</v>
      </c>
      <c r="L89" s="95" t="s">
        <v>195</v>
      </c>
      <c r="M89" s="95" t="s">
        <v>137</v>
      </c>
      <c r="N89" s="95" t="s">
        <v>563</v>
      </c>
      <c r="O89" s="95" t="s">
        <v>99</v>
      </c>
      <c r="P89" s="95" t="s">
        <v>564</v>
      </c>
      <c r="Q89" s="96">
        <v>1000000</v>
      </c>
      <c r="R89" s="96">
        <v>6000000</v>
      </c>
      <c r="S89" s="96"/>
      <c r="T89" s="96"/>
      <c r="U89" s="96"/>
      <c r="V89" s="96"/>
      <c r="W89" s="96"/>
      <c r="X89" s="96"/>
      <c r="Y89" s="96"/>
      <c r="Z89" s="96"/>
      <c r="AA89" s="96">
        <f>K89+S89+T89+U89+V89+W89+X89</f>
        <v>7000000</v>
      </c>
      <c r="AB89" s="95" t="s">
        <v>99</v>
      </c>
      <c r="AC89" s="95" t="s">
        <v>137</v>
      </c>
      <c r="AD89" s="95" t="s">
        <v>99</v>
      </c>
      <c r="AE89" s="95" t="s">
        <v>99</v>
      </c>
      <c r="AF89" s="95" t="s">
        <v>137</v>
      </c>
      <c r="AG89" s="95" t="s">
        <v>137</v>
      </c>
      <c r="AH89" s="95" t="s">
        <v>137</v>
      </c>
      <c r="AI89" s="111" t="s">
        <v>565</v>
      </c>
      <c r="AJ89" s="84">
        <v>17</v>
      </c>
      <c r="AK89" s="84">
        <v>20</v>
      </c>
      <c r="AL89" s="84"/>
      <c r="AM89" s="84"/>
      <c r="AN89" s="84"/>
      <c r="AO89" s="84"/>
      <c r="AP89" s="84" t="s">
        <v>172</v>
      </c>
      <c r="AQ89" s="84" t="s">
        <v>172</v>
      </c>
      <c r="AR89" s="84"/>
      <c r="AS89" s="84"/>
      <c r="AT89" s="84"/>
      <c r="AU89" s="84"/>
      <c r="AV89" s="84"/>
      <c r="AW89" s="107"/>
      <c r="AX89" s="69" t="s">
        <v>151</v>
      </c>
      <c r="AY89" s="26"/>
      <c r="AZ89" s="26"/>
      <c r="BA89" s="26"/>
      <c r="BB89" s="26"/>
      <c r="BC89" s="26"/>
      <c r="BD89" s="26"/>
      <c r="BE89" s="26"/>
      <c r="BF89" s="26"/>
      <c r="BG89" s="26"/>
      <c r="BH89" s="26"/>
      <c r="BI89" s="26"/>
      <c r="BJ89" s="26"/>
      <c r="BK89" s="26"/>
      <c r="BL89" s="26"/>
      <c r="BM89" s="26"/>
      <c r="BN89" s="26"/>
      <c r="BO89" s="26"/>
      <c r="BP89" s="26"/>
      <c r="BQ89" s="26"/>
      <c r="BR89" s="26"/>
      <c r="BS89" s="26"/>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row>
    <row r="90" spans="1:1069" s="149" customFormat="1" ht="150" customHeight="1" x14ac:dyDescent="0.35">
      <c r="A90" s="126">
        <v>12</v>
      </c>
      <c r="B90" s="144" t="s">
        <v>188</v>
      </c>
      <c r="C90" s="150" t="e">
        <f>New[[#This Row],[Total capital £ ask (£)]]/#REF!</f>
        <v>#REF!</v>
      </c>
      <c r="D90" s="82" t="s">
        <v>546</v>
      </c>
      <c r="E90" s="84" t="s">
        <v>163</v>
      </c>
      <c r="F90" s="84" t="s">
        <v>547</v>
      </c>
      <c r="G90" s="84" t="s">
        <v>147</v>
      </c>
      <c r="H90" s="84" t="s">
        <v>548</v>
      </c>
      <c r="I90" s="84" t="s">
        <v>549</v>
      </c>
      <c r="J90" s="84">
        <v>85</v>
      </c>
      <c r="K90" s="187">
        <v>700000</v>
      </c>
      <c r="L90" s="95" t="s">
        <v>180</v>
      </c>
      <c r="M90" s="95" t="s">
        <v>137</v>
      </c>
      <c r="N90" s="95" t="s">
        <v>550</v>
      </c>
      <c r="O90" s="95" t="s">
        <v>551</v>
      </c>
      <c r="P90" s="95" t="s">
        <v>552</v>
      </c>
      <c r="Q90" s="96">
        <v>30000</v>
      </c>
      <c r="R90" s="96">
        <v>670000</v>
      </c>
      <c r="S90" s="96">
        <v>500000</v>
      </c>
      <c r="T90" s="96"/>
      <c r="U90" s="96"/>
      <c r="V90" s="96"/>
      <c r="W90" s="96"/>
      <c r="X90" s="96"/>
      <c r="Y90" s="96"/>
      <c r="Z90" s="96"/>
      <c r="AA90" s="96">
        <f>K90+S90+T90+U90+V90+W90+X90</f>
        <v>1200000</v>
      </c>
      <c r="AB90" s="95" t="s">
        <v>99</v>
      </c>
      <c r="AC90" s="95" t="s">
        <v>137</v>
      </c>
      <c r="AD90" s="95" t="s">
        <v>99</v>
      </c>
      <c r="AE90" s="95" t="s">
        <v>99</v>
      </c>
      <c r="AF90" s="95" t="s">
        <v>137</v>
      </c>
      <c r="AG90" s="95" t="s">
        <v>137</v>
      </c>
      <c r="AH90" s="95" t="s">
        <v>137</v>
      </c>
      <c r="AI90" s="111" t="s">
        <v>553</v>
      </c>
      <c r="AJ90" s="84">
        <v>25</v>
      </c>
      <c r="AK90" s="84">
        <v>10</v>
      </c>
      <c r="AL90" s="84"/>
      <c r="AM90" s="84"/>
      <c r="AN90" s="84">
        <v>2200</v>
      </c>
      <c r="AO90" s="84"/>
      <c r="AP90" s="84" t="s">
        <v>172</v>
      </c>
      <c r="AQ90" s="84" t="s">
        <v>172</v>
      </c>
      <c r="AR90" s="84"/>
      <c r="AS90" s="84"/>
      <c r="AT90" s="84"/>
      <c r="AU90" s="84"/>
      <c r="AV90" s="84"/>
      <c r="AW90" s="107"/>
      <c r="AX90" s="147" t="s">
        <v>151</v>
      </c>
      <c r="AY90" s="148"/>
      <c r="AZ90" s="148"/>
      <c r="BA90" s="148"/>
      <c r="BB90" s="148"/>
      <c r="BC90" s="148"/>
      <c r="BD90" s="148"/>
      <c r="BE90" s="148"/>
      <c r="BF90" s="148"/>
      <c r="BG90" s="148"/>
      <c r="BH90" s="148"/>
      <c r="BI90" s="148"/>
      <c r="BJ90" s="148"/>
      <c r="BK90" s="148"/>
      <c r="BL90" s="148"/>
      <c r="BM90" s="148"/>
      <c r="BN90" s="148"/>
      <c r="BO90" s="148"/>
      <c r="BP90" s="148"/>
      <c r="BQ90" s="148"/>
      <c r="BR90" s="148"/>
      <c r="BS90" s="148"/>
    </row>
    <row r="91" spans="1:1069" ht="150" customHeight="1" x14ac:dyDescent="0.35">
      <c r="A91" s="126">
        <v>65</v>
      </c>
      <c r="B91" s="144" t="s">
        <v>188</v>
      </c>
      <c r="C91" s="150" t="e">
        <f>New[[#This Row],[Total capital £ ask (£)]]/#REF!</f>
        <v>#REF!</v>
      </c>
      <c r="D91" s="86" t="s">
        <v>858</v>
      </c>
      <c r="E91" s="87" t="s">
        <v>222</v>
      </c>
      <c r="F91" s="87" t="s">
        <v>859</v>
      </c>
      <c r="G91" s="87" t="s">
        <v>224</v>
      </c>
      <c r="H91" s="87" t="s">
        <v>167</v>
      </c>
      <c r="I91" s="87" t="s">
        <v>860</v>
      </c>
      <c r="J91" s="87">
        <v>86</v>
      </c>
      <c r="K91" s="186">
        <v>300000</v>
      </c>
      <c r="L91" s="87" t="s">
        <v>156</v>
      </c>
      <c r="M91" s="87" t="s">
        <v>99</v>
      </c>
      <c r="N91" s="87" t="s">
        <v>147</v>
      </c>
      <c r="O91" s="87" t="s">
        <v>99</v>
      </c>
      <c r="P91" s="87" t="s">
        <v>854</v>
      </c>
      <c r="Q91" s="128"/>
      <c r="R91" s="128">
        <v>300000</v>
      </c>
      <c r="S91" s="128"/>
      <c r="T91" s="128"/>
      <c r="U91" s="128"/>
      <c r="V91" s="128"/>
      <c r="W91" s="128"/>
      <c r="X91" s="128"/>
      <c r="Y91" s="128"/>
      <c r="Z91" s="128"/>
      <c r="AA91" s="128">
        <f>K91+S91+T91+U91+V91+W91+X91</f>
        <v>300000</v>
      </c>
      <c r="AB91" s="87" t="s">
        <v>99</v>
      </c>
      <c r="AC91" s="87" t="s">
        <v>99</v>
      </c>
      <c r="AD91" s="87" t="s">
        <v>137</v>
      </c>
      <c r="AE91" s="87"/>
      <c r="AF91" s="87" t="s">
        <v>137</v>
      </c>
      <c r="AG91" s="87"/>
      <c r="AH91" s="87" t="s">
        <v>137</v>
      </c>
      <c r="AI91" s="124" t="s">
        <v>861</v>
      </c>
      <c r="AJ91" s="87">
        <v>15</v>
      </c>
      <c r="AK91" s="87">
        <v>15</v>
      </c>
      <c r="AL91" s="87">
        <v>2</v>
      </c>
      <c r="AM91" s="87">
        <v>0</v>
      </c>
      <c r="AN91" s="87">
        <v>0</v>
      </c>
      <c r="AO91" s="87">
        <v>0</v>
      </c>
      <c r="AP91" s="87">
        <v>0</v>
      </c>
      <c r="AQ91" s="87" t="s">
        <v>862</v>
      </c>
      <c r="AR91" s="87">
        <v>1.66</v>
      </c>
      <c r="AS91" s="87">
        <v>-232097</v>
      </c>
      <c r="AT91" s="87">
        <f>AS91-SUM(T91:X91)</f>
        <v>-232097</v>
      </c>
      <c r="AU91" s="87" t="s">
        <v>172</v>
      </c>
      <c r="AV91" s="87" t="s">
        <v>863</v>
      </c>
      <c r="AW91" s="114" t="s">
        <v>864</v>
      </c>
      <c r="AX91" s="69" t="s">
        <v>151</v>
      </c>
      <c r="AY91" s="26"/>
      <c r="AZ91" s="26"/>
      <c r="BA91" s="26"/>
      <c r="BB91" s="26"/>
      <c r="BC91" s="26"/>
      <c r="BD91" s="26"/>
      <c r="BE91" s="26"/>
      <c r="BF91" s="26"/>
      <c r="BG91" s="26"/>
      <c r="BH91" s="26"/>
      <c r="BI91" s="26"/>
      <c r="BJ91" s="26"/>
      <c r="BK91" s="26"/>
      <c r="BL91" s="26"/>
      <c r="BM91" s="26"/>
      <c r="BN91" s="26"/>
      <c r="BO91" s="26"/>
      <c r="BP91" s="26"/>
      <c r="BQ91" s="26"/>
      <c r="BR91" s="26"/>
      <c r="BS91" s="26"/>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row>
    <row r="92" spans="1:1069" s="32" customFormat="1" ht="150" customHeight="1" x14ac:dyDescent="0.35">
      <c r="A92" s="169">
        <v>121</v>
      </c>
      <c r="B92" s="170" t="s">
        <v>188</v>
      </c>
      <c r="C92" s="171" t="e">
        <f>New[[#This Row],[Total capital £ ask (£)]]/#REF!</f>
        <v>#REF!</v>
      </c>
      <c r="D92" s="172" t="s">
        <v>1336</v>
      </c>
      <c r="E92" s="169" t="s">
        <v>201</v>
      </c>
      <c r="F92" s="169" t="s">
        <v>1337</v>
      </c>
      <c r="G92" s="169"/>
      <c r="H92" s="169" t="s">
        <v>1313</v>
      </c>
      <c r="I92" s="169" t="s">
        <v>1338</v>
      </c>
      <c r="J92" s="169">
        <v>87</v>
      </c>
      <c r="K92" s="189">
        <v>1850000</v>
      </c>
      <c r="L92" s="169" t="s">
        <v>156</v>
      </c>
      <c r="M92" s="169" t="s">
        <v>137</v>
      </c>
      <c r="N92" s="169" t="s">
        <v>1339</v>
      </c>
      <c r="O92" s="169" t="s">
        <v>99</v>
      </c>
      <c r="P92" s="169" t="s">
        <v>1340</v>
      </c>
      <c r="Q92" s="173" t="s">
        <v>1341</v>
      </c>
      <c r="R92" s="173" t="s">
        <v>1342</v>
      </c>
      <c r="S92" s="173"/>
      <c r="T92" s="173"/>
      <c r="U92" s="173"/>
      <c r="V92" s="173"/>
      <c r="W92" s="173" t="s">
        <v>1343</v>
      </c>
      <c r="X92" s="173"/>
      <c r="Y92" s="173"/>
      <c r="Z92" s="173"/>
      <c r="AA92" s="173" t="s">
        <v>1344</v>
      </c>
      <c r="AB92" s="169" t="s">
        <v>99</v>
      </c>
      <c r="AC92" s="169" t="s">
        <v>99</v>
      </c>
      <c r="AD92" s="169" t="s">
        <v>137</v>
      </c>
      <c r="AE92" s="169" t="s">
        <v>99</v>
      </c>
      <c r="AF92" s="169" t="s">
        <v>99</v>
      </c>
      <c r="AG92" s="169" t="s">
        <v>99</v>
      </c>
      <c r="AH92" s="169" t="s">
        <v>137</v>
      </c>
      <c r="AI92" s="174" t="s">
        <v>1345</v>
      </c>
      <c r="AJ92" s="169">
        <v>25</v>
      </c>
      <c r="AK92" s="169">
        <v>5</v>
      </c>
      <c r="AL92" s="169">
        <v>0</v>
      </c>
      <c r="AM92" s="169">
        <v>0</v>
      </c>
      <c r="AN92" s="169">
        <v>0</v>
      </c>
      <c r="AO92" s="169">
        <v>0</v>
      </c>
      <c r="AP92" s="169">
        <v>2</v>
      </c>
      <c r="AQ92" s="169" t="s">
        <v>1346</v>
      </c>
      <c r="AR92" s="169" t="s">
        <v>1347</v>
      </c>
      <c r="AS92" s="169" t="s">
        <v>1347</v>
      </c>
      <c r="AT92" s="169" t="s">
        <v>1347</v>
      </c>
      <c r="AU92" s="169" t="s">
        <v>1347</v>
      </c>
      <c r="AV92" s="169" t="s">
        <v>1347</v>
      </c>
      <c r="AW92" s="175" t="s">
        <v>1347</v>
      </c>
      <c r="AX92" s="69" t="s">
        <v>151</v>
      </c>
      <c r="AY92" s="31"/>
      <c r="AZ92" s="31"/>
      <c r="BA92" s="31"/>
      <c r="BB92" s="31"/>
      <c r="BC92" s="31"/>
      <c r="BD92" s="31"/>
      <c r="BE92" s="31"/>
      <c r="BF92" s="31"/>
      <c r="BG92" s="31"/>
      <c r="BH92" s="31"/>
      <c r="BI92" s="31"/>
      <c r="BJ92" s="31"/>
      <c r="BK92" s="31"/>
      <c r="BL92" s="31"/>
      <c r="BM92" s="31"/>
      <c r="BN92" s="31"/>
      <c r="BO92" s="31"/>
      <c r="BP92" s="31"/>
      <c r="BQ92" s="31"/>
      <c r="BR92" s="31"/>
      <c r="BS92" s="31"/>
    </row>
    <row r="93" spans="1:1069" ht="150" customHeight="1" x14ac:dyDescent="0.35">
      <c r="A93" s="126">
        <v>13</v>
      </c>
      <c r="B93" s="144" t="s">
        <v>188</v>
      </c>
      <c r="C93" s="150" t="e">
        <f>New[[#This Row],[Total capital £ ask (£)]]/#REF!</f>
        <v>#REF!</v>
      </c>
      <c r="D93" s="82" t="s">
        <v>554</v>
      </c>
      <c r="E93" s="84" t="s">
        <v>242</v>
      </c>
      <c r="F93" s="84" t="s">
        <v>555</v>
      </c>
      <c r="G93" s="84" t="s">
        <v>147</v>
      </c>
      <c r="H93" s="84" t="s">
        <v>548</v>
      </c>
      <c r="I93" s="84" t="s">
        <v>549</v>
      </c>
      <c r="J93" s="84">
        <v>88</v>
      </c>
      <c r="K93" s="187">
        <v>481303.79</v>
      </c>
      <c r="L93" s="95" t="s">
        <v>180</v>
      </c>
      <c r="M93" s="95" t="s">
        <v>137</v>
      </c>
      <c r="N93" s="141" t="s">
        <v>556</v>
      </c>
      <c r="O93" s="95" t="s">
        <v>99</v>
      </c>
      <c r="P93" s="95" t="s">
        <v>552</v>
      </c>
      <c r="Q93" s="96">
        <v>0</v>
      </c>
      <c r="R93" s="96">
        <v>481303.79</v>
      </c>
      <c r="S93" s="96"/>
      <c r="T93" s="96"/>
      <c r="U93" s="96"/>
      <c r="V93" s="96"/>
      <c r="W93" s="96"/>
      <c r="X93" s="96"/>
      <c r="Y93" s="96"/>
      <c r="Z93" s="96"/>
      <c r="AA93" s="96">
        <f t="shared" ref="AA93:AA98" si="3">K93+S93+T93+U93+V93+W93+X93</f>
        <v>481303.79</v>
      </c>
      <c r="AB93" s="95" t="s">
        <v>99</v>
      </c>
      <c r="AC93" s="95" t="s">
        <v>137</v>
      </c>
      <c r="AD93" s="95" t="s">
        <v>99</v>
      </c>
      <c r="AE93" s="95" t="s">
        <v>99</v>
      </c>
      <c r="AF93" s="95" t="s">
        <v>99</v>
      </c>
      <c r="AG93" s="95" t="s">
        <v>137</v>
      </c>
      <c r="AH93" s="95" t="s">
        <v>137</v>
      </c>
      <c r="AI93" s="111" t="s">
        <v>557</v>
      </c>
      <c r="AJ93" s="84">
        <v>15</v>
      </c>
      <c r="AK93" s="84">
        <v>10</v>
      </c>
      <c r="AL93" s="84"/>
      <c r="AM93" s="84"/>
      <c r="AN93" s="84" t="s">
        <v>558</v>
      </c>
      <c r="AO93" s="84"/>
      <c r="AP93" s="84"/>
      <c r="AQ93" s="84"/>
      <c r="AR93" s="84"/>
      <c r="AS93" s="84"/>
      <c r="AT93" s="84"/>
      <c r="AU93" s="84"/>
      <c r="AV93" s="84"/>
      <c r="AW93" s="107"/>
      <c r="AX93" s="69" t="s">
        <v>151</v>
      </c>
      <c r="AY93" s="26"/>
      <c r="AZ93" s="26"/>
      <c r="BA93" s="26"/>
      <c r="BB93" s="26"/>
      <c r="BC93" s="26"/>
      <c r="BD93" s="26"/>
      <c r="BE93" s="26"/>
      <c r="BF93" s="26"/>
      <c r="BG93" s="26"/>
      <c r="BH93" s="26"/>
      <c r="BI93" s="26"/>
      <c r="BJ93" s="26"/>
      <c r="BK93" s="26"/>
      <c r="BL93" s="26"/>
      <c r="BM93" s="26"/>
      <c r="BN93" s="26"/>
      <c r="BO93" s="26"/>
      <c r="BP93" s="26"/>
      <c r="BQ93" s="26"/>
      <c r="BR93" s="26"/>
      <c r="BS93" s="26"/>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row>
    <row r="94" spans="1:1069" ht="150" customHeight="1" x14ac:dyDescent="0.35">
      <c r="A94" s="126">
        <v>69</v>
      </c>
      <c r="B94" s="144" t="s">
        <v>188</v>
      </c>
      <c r="C94" s="150" t="e">
        <f>New[[#This Row],[Total capital £ ask (£)]]/#REF!</f>
        <v>#REF!</v>
      </c>
      <c r="D94" s="86" t="s">
        <v>886</v>
      </c>
      <c r="E94" s="87" t="s">
        <v>222</v>
      </c>
      <c r="F94" s="87" t="s">
        <v>887</v>
      </c>
      <c r="G94" s="87" t="s">
        <v>873</v>
      </c>
      <c r="H94" s="87" t="s">
        <v>167</v>
      </c>
      <c r="I94" s="87" t="s">
        <v>168</v>
      </c>
      <c r="J94" s="157" t="s">
        <v>1456</v>
      </c>
      <c r="K94" s="186">
        <v>370000</v>
      </c>
      <c r="L94" s="87" t="s">
        <v>180</v>
      </c>
      <c r="M94" s="87" t="s">
        <v>137</v>
      </c>
      <c r="N94" s="87" t="s">
        <v>147</v>
      </c>
      <c r="O94" s="87" t="s">
        <v>137</v>
      </c>
      <c r="P94" s="87" t="s">
        <v>137</v>
      </c>
      <c r="Q94" s="128"/>
      <c r="R94" s="128">
        <v>370000</v>
      </c>
      <c r="S94" s="128"/>
      <c r="T94" s="128"/>
      <c r="U94" s="128"/>
      <c r="V94" s="128"/>
      <c r="W94" s="128"/>
      <c r="X94" s="128"/>
      <c r="Y94" s="128"/>
      <c r="Z94" s="128"/>
      <c r="AA94" s="128">
        <f t="shared" si="3"/>
        <v>370000</v>
      </c>
      <c r="AB94" s="87"/>
      <c r="AC94" s="87" t="s">
        <v>99</v>
      </c>
      <c r="AD94" s="87" t="s">
        <v>137</v>
      </c>
      <c r="AE94" s="87"/>
      <c r="AF94" s="87" t="s">
        <v>137</v>
      </c>
      <c r="AG94" s="87"/>
      <c r="AH94" s="87" t="s">
        <v>137</v>
      </c>
      <c r="AI94" s="124" t="s">
        <v>888</v>
      </c>
      <c r="AJ94" s="87">
        <v>10</v>
      </c>
      <c r="AK94" s="87">
        <v>10</v>
      </c>
      <c r="AL94" s="87">
        <v>2</v>
      </c>
      <c r="AM94" s="87">
        <v>0</v>
      </c>
      <c r="AN94" s="87">
        <v>0</v>
      </c>
      <c r="AO94" s="87" t="s">
        <v>889</v>
      </c>
      <c r="AP94" s="87"/>
      <c r="AQ94" s="87" t="s">
        <v>890</v>
      </c>
      <c r="AR94" s="87">
        <v>1.97</v>
      </c>
      <c r="AS94" s="87">
        <v>-358467</v>
      </c>
      <c r="AT94" s="87">
        <f>AS94-SUM(T94:X94)</f>
        <v>-358467</v>
      </c>
      <c r="AU94" s="87" t="s">
        <v>172</v>
      </c>
      <c r="AV94" s="87" t="s">
        <v>891</v>
      </c>
      <c r="AW94" s="114" t="s">
        <v>892</v>
      </c>
      <c r="AX94" s="69" t="s">
        <v>151</v>
      </c>
      <c r="AY94" s="26"/>
      <c r="AZ94" s="26"/>
      <c r="BA94" s="26"/>
      <c r="BB94" s="26"/>
      <c r="BC94" s="26"/>
      <c r="BD94" s="26"/>
      <c r="BE94" s="26"/>
      <c r="BF94" s="26"/>
      <c r="BG94" s="26"/>
      <c r="BH94" s="26"/>
      <c r="BI94" s="26"/>
      <c r="BJ94" s="26"/>
      <c r="BK94" s="26"/>
      <c r="BL94" s="26"/>
      <c r="BM94" s="26"/>
      <c r="BN94" s="26"/>
      <c r="BO94" s="26"/>
      <c r="BP94" s="26"/>
      <c r="BQ94" s="26"/>
      <c r="BR94" s="26"/>
      <c r="BS94" s="26"/>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row>
    <row r="95" spans="1:1069" ht="150" customHeight="1" x14ac:dyDescent="0.35">
      <c r="A95" s="126">
        <v>66</v>
      </c>
      <c r="B95" s="144" t="s">
        <v>188</v>
      </c>
      <c r="C95" s="150" t="e">
        <f>New[[#This Row],[Total capital £ ask (£)]]/#REF!</f>
        <v>#REF!</v>
      </c>
      <c r="D95" s="86" t="s">
        <v>865</v>
      </c>
      <c r="E95" s="87" t="s">
        <v>222</v>
      </c>
      <c r="F95" s="87" t="s">
        <v>866</v>
      </c>
      <c r="G95" s="87" t="s">
        <v>224</v>
      </c>
      <c r="H95" s="87" t="s">
        <v>167</v>
      </c>
      <c r="I95" s="87" t="s">
        <v>867</v>
      </c>
      <c r="J95" s="157" t="s">
        <v>1456</v>
      </c>
      <c r="K95" s="186">
        <v>270000</v>
      </c>
      <c r="L95" s="87" t="s">
        <v>180</v>
      </c>
      <c r="M95" s="87" t="s">
        <v>137</v>
      </c>
      <c r="N95" s="87" t="s">
        <v>147</v>
      </c>
      <c r="O95" s="87" t="s">
        <v>99</v>
      </c>
      <c r="P95" s="87" t="s">
        <v>137</v>
      </c>
      <c r="Q95" s="128"/>
      <c r="R95" s="128">
        <v>270000</v>
      </c>
      <c r="S95" s="128"/>
      <c r="T95" s="128"/>
      <c r="U95" s="128"/>
      <c r="V95" s="128"/>
      <c r="W95" s="128"/>
      <c r="X95" s="128"/>
      <c r="Y95" s="128"/>
      <c r="Z95" s="128"/>
      <c r="AA95" s="128">
        <f t="shared" si="3"/>
        <v>270000</v>
      </c>
      <c r="AB95" s="87" t="s">
        <v>99</v>
      </c>
      <c r="AC95" s="87" t="s">
        <v>99</v>
      </c>
      <c r="AD95" s="87" t="s">
        <v>137</v>
      </c>
      <c r="AE95" s="87"/>
      <c r="AF95" s="87" t="s">
        <v>137</v>
      </c>
      <c r="AG95" s="87"/>
      <c r="AH95" s="87" t="s">
        <v>137</v>
      </c>
      <c r="AI95" s="124" t="s">
        <v>861</v>
      </c>
      <c r="AJ95" s="87">
        <v>10</v>
      </c>
      <c r="AK95" s="87">
        <v>10</v>
      </c>
      <c r="AL95" s="87">
        <v>2</v>
      </c>
      <c r="AM95" s="87">
        <v>0</v>
      </c>
      <c r="AN95" s="87">
        <v>0</v>
      </c>
      <c r="AO95" s="87" t="s">
        <v>868</v>
      </c>
      <c r="AP95" s="87"/>
      <c r="AQ95" s="87" t="s">
        <v>869</v>
      </c>
      <c r="AR95" s="87">
        <v>1.0900000000000001</v>
      </c>
      <c r="AS95" s="87">
        <v>-33204</v>
      </c>
      <c r="AT95" s="87">
        <f>AS95-SUM(T95:X95)</f>
        <v>-33204</v>
      </c>
      <c r="AU95" s="87" t="s">
        <v>172</v>
      </c>
      <c r="AV95" s="87" t="s">
        <v>870</v>
      </c>
      <c r="AW95" s="114" t="s">
        <v>869</v>
      </c>
      <c r="AX95" s="69" t="s">
        <v>151</v>
      </c>
      <c r="AY95" s="26"/>
      <c r="AZ95" s="26"/>
      <c r="BA95" s="26"/>
      <c r="BB95" s="26"/>
      <c r="BC95" s="26"/>
      <c r="BD95" s="26"/>
      <c r="BE95" s="26"/>
      <c r="BF95" s="26"/>
      <c r="BG95" s="26"/>
      <c r="BH95" s="26"/>
      <c r="BI95" s="26"/>
      <c r="BJ95" s="26"/>
      <c r="BK95" s="26"/>
      <c r="BL95" s="26"/>
      <c r="BM95" s="26"/>
      <c r="BN95" s="26"/>
      <c r="BO95" s="26"/>
      <c r="BP95" s="26"/>
      <c r="BQ95" s="26"/>
      <c r="BR95" s="26"/>
      <c r="BS95" s="26"/>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row>
    <row r="96" spans="1:1069" ht="150" customHeight="1" x14ac:dyDescent="0.35">
      <c r="A96" s="126">
        <v>63</v>
      </c>
      <c r="B96" s="144" t="s">
        <v>188</v>
      </c>
      <c r="C96" s="150" t="e">
        <f>New[[#This Row],[Total capital £ ask (£)]]/#REF!</f>
        <v>#REF!</v>
      </c>
      <c r="D96" s="86" t="s">
        <v>843</v>
      </c>
      <c r="E96" s="87" t="s">
        <v>242</v>
      </c>
      <c r="F96" s="87" t="s">
        <v>844</v>
      </c>
      <c r="G96" s="87" t="s">
        <v>99</v>
      </c>
      <c r="H96" s="87" t="s">
        <v>167</v>
      </c>
      <c r="I96" s="87" t="s">
        <v>845</v>
      </c>
      <c r="J96" s="87">
        <v>91</v>
      </c>
      <c r="K96" s="186">
        <v>1000000</v>
      </c>
      <c r="L96" s="87" t="s">
        <v>180</v>
      </c>
      <c r="M96" s="87" t="s">
        <v>137</v>
      </c>
      <c r="N96" s="87" t="s">
        <v>846</v>
      </c>
      <c r="O96" s="87" t="s">
        <v>99</v>
      </c>
      <c r="P96" s="87" t="s">
        <v>847</v>
      </c>
      <c r="Q96" s="128">
        <v>500000</v>
      </c>
      <c r="R96" s="128">
        <v>500000</v>
      </c>
      <c r="S96" s="128">
        <v>0</v>
      </c>
      <c r="T96" s="128">
        <v>0</v>
      </c>
      <c r="U96" s="128">
        <v>0</v>
      </c>
      <c r="V96" s="128">
        <v>0</v>
      </c>
      <c r="W96" s="128">
        <v>0</v>
      </c>
      <c r="X96" s="128">
        <v>0</v>
      </c>
      <c r="Y96" s="128" t="s">
        <v>165</v>
      </c>
      <c r="Z96" s="128" t="s">
        <v>165</v>
      </c>
      <c r="AA96" s="128">
        <f t="shared" si="3"/>
        <v>1000000</v>
      </c>
      <c r="AB96" s="87" t="s">
        <v>99</v>
      </c>
      <c r="AC96" s="87" t="s">
        <v>137</v>
      </c>
      <c r="AD96" s="87" t="s">
        <v>137</v>
      </c>
      <c r="AE96" s="87" t="s">
        <v>99</v>
      </c>
      <c r="AF96" s="87" t="s">
        <v>99</v>
      </c>
      <c r="AG96" s="87" t="s">
        <v>137</v>
      </c>
      <c r="AH96" s="87" t="s">
        <v>137</v>
      </c>
      <c r="AI96" s="124" t="s">
        <v>848</v>
      </c>
      <c r="AJ96" s="87">
        <v>17</v>
      </c>
      <c r="AK96" s="87">
        <v>4</v>
      </c>
      <c r="AL96" s="87">
        <v>0</v>
      </c>
      <c r="AM96" s="87">
        <v>0</v>
      </c>
      <c r="AN96" s="87">
        <v>0</v>
      </c>
      <c r="AO96" s="87" t="s">
        <v>849</v>
      </c>
      <c r="AP96" s="87">
        <v>60</v>
      </c>
      <c r="AQ96" s="87">
        <v>0</v>
      </c>
      <c r="AR96" s="87" t="s">
        <v>172</v>
      </c>
      <c r="AS96" s="87">
        <f>(Q96+(R96/1.035))+(500000*0.03)+(500000*0.03/1.035)</f>
        <v>1012584.541062802</v>
      </c>
      <c r="AT96" s="87">
        <f>AS96</f>
        <v>1012584.541062802</v>
      </c>
      <c r="AU96" s="87" t="s">
        <v>172</v>
      </c>
      <c r="AV96" s="87" t="s">
        <v>850</v>
      </c>
      <c r="AW96" s="114" t="s">
        <v>851</v>
      </c>
      <c r="AX96" s="69" t="s">
        <v>151</v>
      </c>
      <c r="AY96" s="26"/>
      <c r="AZ96" s="26"/>
      <c r="BA96" s="26"/>
      <c r="BB96" s="26"/>
      <c r="BC96" s="26"/>
      <c r="BD96" s="26"/>
      <c r="BE96" s="26"/>
      <c r="BF96" s="26"/>
      <c r="BG96" s="26"/>
      <c r="BH96" s="26"/>
      <c r="BI96" s="26"/>
      <c r="BJ96" s="26"/>
      <c r="BK96" s="26"/>
      <c r="BL96" s="26"/>
      <c r="BM96" s="26"/>
      <c r="BN96" s="26"/>
      <c r="BO96" s="26"/>
      <c r="BP96" s="26"/>
      <c r="BQ96" s="26"/>
      <c r="BR96" s="26"/>
      <c r="BS96" s="26"/>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row>
    <row r="97" spans="1:1069" ht="150" customHeight="1" x14ac:dyDescent="0.35">
      <c r="A97" s="126">
        <v>60</v>
      </c>
      <c r="B97" s="144" t="s">
        <v>188</v>
      </c>
      <c r="C97" s="150" t="e">
        <f>New[[#This Row],[Total capital £ ask (£)]]/#REF!</f>
        <v>#REF!</v>
      </c>
      <c r="D97" s="86" t="s">
        <v>828</v>
      </c>
      <c r="E97" s="87" t="s">
        <v>163</v>
      </c>
      <c r="F97" s="87" t="s">
        <v>829</v>
      </c>
      <c r="G97" s="87" t="s">
        <v>137</v>
      </c>
      <c r="H97" s="87" t="s">
        <v>167</v>
      </c>
      <c r="I97" s="87" t="s">
        <v>187</v>
      </c>
      <c r="J97" s="157" t="s">
        <v>1457</v>
      </c>
      <c r="K97" s="186">
        <v>3700000</v>
      </c>
      <c r="L97" s="87" t="s">
        <v>180</v>
      </c>
      <c r="M97" s="87" t="s">
        <v>137</v>
      </c>
      <c r="N97" s="87" t="s">
        <v>780</v>
      </c>
      <c r="O97" s="87" t="s">
        <v>694</v>
      </c>
      <c r="P97" s="87" t="s">
        <v>830</v>
      </c>
      <c r="Q97" s="128"/>
      <c r="R97" s="128">
        <v>3700000</v>
      </c>
      <c r="S97" s="128">
        <v>0</v>
      </c>
      <c r="T97" s="128">
        <v>0</v>
      </c>
      <c r="U97" s="128">
        <v>0</v>
      </c>
      <c r="V97" s="128">
        <v>0</v>
      </c>
      <c r="W97" s="128">
        <v>0</v>
      </c>
      <c r="X97" s="128">
        <v>0</v>
      </c>
      <c r="Y97" s="128" t="s">
        <v>137</v>
      </c>
      <c r="Z97" s="128"/>
      <c r="AA97" s="128">
        <f t="shared" si="3"/>
        <v>3700000</v>
      </c>
      <c r="AB97" s="87" t="s">
        <v>99</v>
      </c>
      <c r="AC97" s="87" t="s">
        <v>137</v>
      </c>
      <c r="AD97" s="87" t="s">
        <v>99</v>
      </c>
      <c r="AE97" s="87" t="s">
        <v>99</v>
      </c>
      <c r="AF97" s="87" t="s">
        <v>137</v>
      </c>
      <c r="AG97" s="87" t="s">
        <v>137</v>
      </c>
      <c r="AH97" s="87" t="s">
        <v>137</v>
      </c>
      <c r="AI97" s="124" t="s">
        <v>831</v>
      </c>
      <c r="AJ97" s="87">
        <v>20</v>
      </c>
      <c r="AK97" s="87">
        <v>0</v>
      </c>
      <c r="AL97" s="87">
        <v>0</v>
      </c>
      <c r="AM97" s="87">
        <v>0</v>
      </c>
      <c r="AN97" s="87">
        <v>0</v>
      </c>
      <c r="AO97" s="87">
        <v>0</v>
      </c>
      <c r="AP97" s="87">
        <v>0</v>
      </c>
      <c r="AQ97" s="87">
        <v>0</v>
      </c>
      <c r="AR97" s="87">
        <v>1.5</v>
      </c>
      <c r="AS97" s="87">
        <v>5147826.0869565224</v>
      </c>
      <c r="AT97" s="87">
        <v>5147826</v>
      </c>
      <c r="AU97" s="87">
        <v>7527857.9335302291</v>
      </c>
      <c r="AV97" s="87" t="s">
        <v>190</v>
      </c>
      <c r="AW97" s="114"/>
      <c r="AX97" s="69" t="s">
        <v>151</v>
      </c>
      <c r="AY97" s="26"/>
      <c r="AZ97" s="26"/>
      <c r="BA97" s="26"/>
      <c r="BB97" s="26"/>
      <c r="BC97" s="26"/>
      <c r="BD97" s="26"/>
      <c r="BE97" s="26"/>
      <c r="BF97" s="26"/>
      <c r="BG97" s="26"/>
      <c r="BH97" s="26"/>
      <c r="BI97" s="26"/>
      <c r="BJ97" s="26"/>
      <c r="BK97" s="26"/>
      <c r="BL97" s="26"/>
      <c r="BM97" s="26"/>
      <c r="BN97" s="26"/>
      <c r="BO97" s="26"/>
      <c r="BP97" s="26"/>
      <c r="BQ97" s="26"/>
      <c r="BR97" s="26"/>
      <c r="BS97" s="26"/>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row>
    <row r="98" spans="1:1069" ht="150" customHeight="1" x14ac:dyDescent="0.35">
      <c r="A98" s="126">
        <v>44</v>
      </c>
      <c r="B98" s="144" t="s">
        <v>188</v>
      </c>
      <c r="C98" s="150" t="e">
        <f>New[[#This Row],[Total capital £ ask (£)]]/#REF!</f>
        <v>#REF!</v>
      </c>
      <c r="D98" s="86" t="s">
        <v>749</v>
      </c>
      <c r="E98" s="87" t="s">
        <v>138</v>
      </c>
      <c r="F98" s="87" t="s">
        <v>750</v>
      </c>
      <c r="G98" s="87"/>
      <c r="H98" s="87" t="s">
        <v>167</v>
      </c>
      <c r="I98" s="87" t="s">
        <v>751</v>
      </c>
      <c r="J98" s="157" t="s">
        <v>1457</v>
      </c>
      <c r="K98" s="186">
        <v>2280000</v>
      </c>
      <c r="L98" s="87" t="s">
        <v>180</v>
      </c>
      <c r="M98" s="87" t="s">
        <v>137</v>
      </c>
      <c r="N98" s="87" t="s">
        <v>147</v>
      </c>
      <c r="O98" s="87" t="s">
        <v>99</v>
      </c>
      <c r="P98" s="87" t="s">
        <v>752</v>
      </c>
      <c r="Q98" s="128">
        <v>1368000</v>
      </c>
      <c r="R98" s="128">
        <v>912000</v>
      </c>
      <c r="S98" s="128"/>
      <c r="T98" s="128"/>
      <c r="U98" s="128"/>
      <c r="V98" s="128"/>
      <c r="W98" s="128"/>
      <c r="X98" s="128"/>
      <c r="Y98" s="128"/>
      <c r="Z98" s="128"/>
      <c r="AA98" s="128">
        <f t="shared" si="3"/>
        <v>2280000</v>
      </c>
      <c r="AB98" s="87" t="s">
        <v>99</v>
      </c>
      <c r="AC98" s="87" t="s">
        <v>99</v>
      </c>
      <c r="AD98" s="87" t="s">
        <v>99</v>
      </c>
      <c r="AE98" s="87" t="s">
        <v>99</v>
      </c>
      <c r="AF98" s="87" t="s">
        <v>137</v>
      </c>
      <c r="AG98" s="87" t="s">
        <v>137</v>
      </c>
      <c r="AH98" s="87" t="s">
        <v>137</v>
      </c>
      <c r="AI98" s="124" t="s">
        <v>753</v>
      </c>
      <c r="AJ98" s="87">
        <v>20</v>
      </c>
      <c r="AK98" s="87">
        <v>0</v>
      </c>
      <c r="AL98" s="87">
        <v>0</v>
      </c>
      <c r="AM98" s="87" t="s">
        <v>147</v>
      </c>
      <c r="AN98" s="87" t="s">
        <v>147</v>
      </c>
      <c r="AO98" s="87" t="s">
        <v>147</v>
      </c>
      <c r="AP98" s="87" t="s">
        <v>147</v>
      </c>
      <c r="AQ98" s="87" t="s">
        <v>754</v>
      </c>
      <c r="AR98" s="87" t="s">
        <v>172</v>
      </c>
      <c r="AS98" s="87">
        <v>2280000</v>
      </c>
      <c r="AT98" s="87">
        <f>AS98-SUM(T98:X98)</f>
        <v>2280000</v>
      </c>
      <c r="AU98" s="87" t="s">
        <v>172</v>
      </c>
      <c r="AV98" s="87" t="s">
        <v>755</v>
      </c>
      <c r="AW98" s="114" t="s">
        <v>756</v>
      </c>
      <c r="AX98" s="69" t="s">
        <v>151</v>
      </c>
      <c r="AY98" s="26"/>
      <c r="AZ98" s="26"/>
      <c r="BA98" s="26"/>
      <c r="BB98" s="26"/>
      <c r="BC98" s="26"/>
      <c r="BD98" s="26"/>
      <c r="BE98" s="26"/>
      <c r="BF98" s="26"/>
      <c r="BG98" s="26"/>
      <c r="BH98" s="26"/>
      <c r="BI98" s="26"/>
      <c r="BJ98" s="26"/>
      <c r="BK98" s="26"/>
      <c r="BL98" s="26"/>
      <c r="BM98" s="26"/>
      <c r="BN98" s="26"/>
      <c r="BO98" s="26"/>
      <c r="BP98" s="26"/>
      <c r="BQ98" s="26"/>
      <c r="BR98" s="26"/>
      <c r="BS98" s="26"/>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row>
    <row r="99" spans="1:1069" ht="150" customHeight="1" x14ac:dyDescent="0.35">
      <c r="A99" s="126">
        <v>101</v>
      </c>
      <c r="B99" s="144" t="s">
        <v>188</v>
      </c>
      <c r="C99" s="150" t="e">
        <f>New[[#This Row],[Total capital £ ask (£)]]/#REF!</f>
        <v>#REF!</v>
      </c>
      <c r="D99" s="86" t="s">
        <v>1140</v>
      </c>
      <c r="E99" s="87" t="s">
        <v>176</v>
      </c>
      <c r="F99" s="87" t="s">
        <v>1141</v>
      </c>
      <c r="G99" s="87" t="s">
        <v>1142</v>
      </c>
      <c r="H99" s="87" t="s">
        <v>1143</v>
      </c>
      <c r="I99" s="87" t="s">
        <v>1144</v>
      </c>
      <c r="J99" s="87">
        <v>94</v>
      </c>
      <c r="K99" s="186">
        <v>1676040.5</v>
      </c>
      <c r="L99" s="87" t="s">
        <v>180</v>
      </c>
      <c r="M99" s="87" t="s">
        <v>137</v>
      </c>
      <c r="N99" s="87" t="s">
        <v>1145</v>
      </c>
      <c r="O99" s="87" t="s">
        <v>99</v>
      </c>
      <c r="P99" s="87" t="s">
        <v>1146</v>
      </c>
      <c r="Q99" s="128">
        <v>0</v>
      </c>
      <c r="R99" s="128">
        <v>1676040.5</v>
      </c>
      <c r="S99" s="128">
        <v>0</v>
      </c>
      <c r="T99" s="128">
        <v>412668</v>
      </c>
      <c r="U99" s="128">
        <v>0</v>
      </c>
      <c r="V99" s="128">
        <v>0</v>
      </c>
      <c r="W99" s="128">
        <v>1263372.5</v>
      </c>
      <c r="X99" s="128">
        <v>0</v>
      </c>
      <c r="Y99" s="128" t="s">
        <v>137</v>
      </c>
      <c r="Z99" s="128" t="s">
        <v>1147</v>
      </c>
      <c r="AA99" s="128">
        <v>3352081</v>
      </c>
      <c r="AB99" s="87" t="s">
        <v>99</v>
      </c>
      <c r="AC99" s="87" t="s">
        <v>99</v>
      </c>
      <c r="AD99" s="87" t="s">
        <v>99</v>
      </c>
      <c r="AE99" s="87" t="s">
        <v>99</v>
      </c>
      <c r="AF99" s="87" t="s">
        <v>137</v>
      </c>
      <c r="AG99" s="87" t="s">
        <v>137</v>
      </c>
      <c r="AH99" s="87" t="s">
        <v>137</v>
      </c>
      <c r="AI99" s="124" t="s">
        <v>1148</v>
      </c>
      <c r="AJ99" s="87">
        <v>19.48</v>
      </c>
      <c r="AK99" s="87" t="s">
        <v>172</v>
      </c>
      <c r="AL99" s="87">
        <v>0</v>
      </c>
      <c r="AM99" s="87">
        <v>0</v>
      </c>
      <c r="AN99" s="87">
        <v>0</v>
      </c>
      <c r="AO99" s="87">
        <v>1695</v>
      </c>
      <c r="AP99" s="87">
        <v>185</v>
      </c>
      <c r="AQ99" s="87" t="s">
        <v>1149</v>
      </c>
      <c r="AR99" s="87">
        <v>1.4390016231708005</v>
      </c>
      <c r="AS99" s="87">
        <v>3352081</v>
      </c>
      <c r="AT99" s="87">
        <v>3352081</v>
      </c>
      <c r="AU99" s="87">
        <v>4823650</v>
      </c>
      <c r="AV99" s="87" t="s">
        <v>1150</v>
      </c>
      <c r="AW99" s="114" t="s">
        <v>1151</v>
      </c>
      <c r="AX99" s="69" t="s">
        <v>151</v>
      </c>
      <c r="AY99" s="26"/>
      <c r="AZ99" s="26"/>
      <c r="BA99" s="26"/>
      <c r="BB99" s="26"/>
      <c r="BC99" s="26"/>
      <c r="BD99" s="26"/>
      <c r="BE99" s="26"/>
      <c r="BF99" s="26"/>
      <c r="BG99" s="26"/>
      <c r="BH99" s="26"/>
      <c r="BI99" s="26"/>
      <c r="BJ99" s="26"/>
      <c r="BK99" s="26"/>
      <c r="BL99" s="26"/>
      <c r="BM99" s="26"/>
      <c r="BN99" s="26"/>
      <c r="BO99" s="26"/>
      <c r="BP99" s="26"/>
      <c r="BQ99" s="26"/>
      <c r="BR99" s="26"/>
      <c r="BS99" s="26"/>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row>
    <row r="100" spans="1:1069" ht="150" customHeight="1" x14ac:dyDescent="0.35">
      <c r="A100" s="126">
        <v>127</v>
      </c>
      <c r="B100" s="144" t="s">
        <v>188</v>
      </c>
      <c r="C100" s="150" t="e">
        <f>New[[#This Row],[Total capital £ ask (£)]]/#REF!</f>
        <v>#REF!</v>
      </c>
      <c r="D100" s="86" t="s">
        <v>1395</v>
      </c>
      <c r="E100" s="87" t="s">
        <v>176</v>
      </c>
      <c r="F100" s="87" t="s">
        <v>1396</v>
      </c>
      <c r="G100" s="87" t="s">
        <v>137</v>
      </c>
      <c r="H100" s="87" t="s">
        <v>1209</v>
      </c>
      <c r="I100" s="87" t="s">
        <v>1397</v>
      </c>
      <c r="J100" s="157" t="s">
        <v>1458</v>
      </c>
      <c r="K100" s="186">
        <v>600000</v>
      </c>
      <c r="L100" s="87" t="s">
        <v>180</v>
      </c>
      <c r="M100" s="87" t="s">
        <v>137</v>
      </c>
      <c r="N100" s="87" t="s">
        <v>147</v>
      </c>
      <c r="O100" s="87" t="s">
        <v>99</v>
      </c>
      <c r="P100" s="87" t="s">
        <v>147</v>
      </c>
      <c r="Q100" s="128">
        <v>100000</v>
      </c>
      <c r="R100" s="128">
        <v>500000</v>
      </c>
      <c r="S100" s="128">
        <v>0</v>
      </c>
      <c r="T100" s="128">
        <v>0</v>
      </c>
      <c r="U100" s="128">
        <v>400000</v>
      </c>
      <c r="V100" s="128">
        <v>0</v>
      </c>
      <c r="W100" s="128">
        <v>0</v>
      </c>
      <c r="X100" s="128">
        <v>0</v>
      </c>
      <c r="Y100" s="128" t="s">
        <v>693</v>
      </c>
      <c r="Z100" s="128" t="s">
        <v>165</v>
      </c>
      <c r="AA100" s="128">
        <v>1000000</v>
      </c>
      <c r="AB100" s="87" t="s">
        <v>99</v>
      </c>
      <c r="AC100" s="87" t="s">
        <v>137</v>
      </c>
      <c r="AD100" s="87" t="s">
        <v>137</v>
      </c>
      <c r="AE100" s="87" t="s">
        <v>99</v>
      </c>
      <c r="AF100" s="87" t="s">
        <v>99</v>
      </c>
      <c r="AG100" s="87" t="s">
        <v>99</v>
      </c>
      <c r="AH100" s="87" t="s">
        <v>99</v>
      </c>
      <c r="AI100" s="124" t="s">
        <v>1398</v>
      </c>
      <c r="AJ100" s="87">
        <v>10</v>
      </c>
      <c r="AK100" s="87">
        <v>0</v>
      </c>
      <c r="AL100" s="87">
        <v>8</v>
      </c>
      <c r="AM100" s="87">
        <v>0</v>
      </c>
      <c r="AN100" s="87">
        <v>0</v>
      </c>
      <c r="AO100" s="87">
        <v>600</v>
      </c>
      <c r="AP100" s="87">
        <v>500</v>
      </c>
      <c r="AQ100" s="87" t="s">
        <v>1399</v>
      </c>
      <c r="AR100" s="87" t="s">
        <v>1400</v>
      </c>
      <c r="AS100" s="87" t="s">
        <v>1400</v>
      </c>
      <c r="AT100" s="87" t="s">
        <v>1400</v>
      </c>
      <c r="AU100" s="87" t="s">
        <v>1400</v>
      </c>
      <c r="AV100" s="87" t="s">
        <v>1400</v>
      </c>
      <c r="AW100" s="114" t="s">
        <v>1400</v>
      </c>
      <c r="AX100" s="69" t="s">
        <v>151</v>
      </c>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row>
    <row r="101" spans="1:1069" ht="150" customHeight="1" x14ac:dyDescent="0.35">
      <c r="A101" s="126">
        <v>114</v>
      </c>
      <c r="B101" s="144" t="s">
        <v>215</v>
      </c>
      <c r="C101" s="150" t="e">
        <f>New[[#This Row],[Total capital £ ask (£)]]/#REF!</f>
        <v>#REF!</v>
      </c>
      <c r="D101" s="86" t="s">
        <v>1254</v>
      </c>
      <c r="E101" s="87" t="s">
        <v>141</v>
      </c>
      <c r="F101" s="87" t="s">
        <v>1255</v>
      </c>
      <c r="G101" s="87" t="s">
        <v>137</v>
      </c>
      <c r="H101" s="87" t="s">
        <v>1256</v>
      </c>
      <c r="I101" s="87" t="s">
        <v>1257</v>
      </c>
      <c r="J101" s="157" t="s">
        <v>1458</v>
      </c>
      <c r="K101" s="186">
        <v>1200000</v>
      </c>
      <c r="L101" s="87" t="s">
        <v>195</v>
      </c>
      <c r="M101" s="87" t="s">
        <v>137</v>
      </c>
      <c r="N101" s="87" t="s">
        <v>1258</v>
      </c>
      <c r="O101" s="87" t="s">
        <v>99</v>
      </c>
      <c r="P101" s="87" t="s">
        <v>1259</v>
      </c>
      <c r="Q101" s="128" t="s">
        <v>470</v>
      </c>
      <c r="R101" s="128" t="s">
        <v>1260</v>
      </c>
      <c r="S101" s="128" t="s">
        <v>1261</v>
      </c>
      <c r="T101" s="128"/>
      <c r="U101" s="128" t="s">
        <v>1262</v>
      </c>
      <c r="V101" s="128"/>
      <c r="W101" s="128"/>
      <c r="X101" s="128" t="s">
        <v>1240</v>
      </c>
      <c r="Y101" s="128"/>
      <c r="Z101" s="128" t="s">
        <v>1263</v>
      </c>
      <c r="AA101" s="128" t="s">
        <v>1264</v>
      </c>
      <c r="AB101" s="87" t="s">
        <v>99</v>
      </c>
      <c r="AC101" s="87" t="s">
        <v>137</v>
      </c>
      <c r="AD101" s="87" t="s">
        <v>99</v>
      </c>
      <c r="AE101" s="87"/>
      <c r="AF101" s="87"/>
      <c r="AG101" s="87"/>
      <c r="AH101" s="87"/>
      <c r="AI101" s="124" t="s">
        <v>1265</v>
      </c>
      <c r="AJ101" s="87">
        <v>18</v>
      </c>
      <c r="AK101" s="87"/>
      <c r="AL101" s="87"/>
      <c r="AM101" s="87">
        <v>28</v>
      </c>
      <c r="AN101" s="87">
        <v>706</v>
      </c>
      <c r="AO101" s="87"/>
      <c r="AP101" s="87"/>
      <c r="AQ101" s="87"/>
      <c r="AR101" s="87">
        <v>2.35</v>
      </c>
      <c r="AS101" s="87" t="s">
        <v>1266</v>
      </c>
      <c r="AT101" s="87" t="s">
        <v>1264</v>
      </c>
      <c r="AU101" s="87" t="s">
        <v>1267</v>
      </c>
      <c r="AV101" s="87" t="s">
        <v>1268</v>
      </c>
      <c r="AW101" s="114" t="s">
        <v>1269</v>
      </c>
      <c r="AX101" s="69" t="s">
        <v>151</v>
      </c>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row>
    <row r="102" spans="1:1069" ht="150" customHeight="1" x14ac:dyDescent="0.35">
      <c r="A102" s="126">
        <v>71</v>
      </c>
      <c r="B102" s="144" t="s">
        <v>188</v>
      </c>
      <c r="C102" s="150" t="e">
        <f>New[[#This Row],[Total capital £ ask (£)]]/#REF!</f>
        <v>#REF!</v>
      </c>
      <c r="D102" s="86" t="s">
        <v>898</v>
      </c>
      <c r="E102" s="87" t="s">
        <v>222</v>
      </c>
      <c r="F102" s="87" t="s">
        <v>899</v>
      </c>
      <c r="G102" s="87" t="s">
        <v>224</v>
      </c>
      <c r="H102" s="87" t="s">
        <v>167</v>
      </c>
      <c r="I102" s="87" t="s">
        <v>168</v>
      </c>
      <c r="J102" s="157" t="s">
        <v>1458</v>
      </c>
      <c r="K102" s="186">
        <v>350000</v>
      </c>
      <c r="L102" s="87" t="s">
        <v>180</v>
      </c>
      <c r="M102" s="87" t="s">
        <v>137</v>
      </c>
      <c r="N102" s="87" t="s">
        <v>147</v>
      </c>
      <c r="O102" s="87" t="s">
        <v>137</v>
      </c>
      <c r="P102" s="87" t="s">
        <v>137</v>
      </c>
      <c r="Q102" s="128"/>
      <c r="R102" s="128">
        <v>350000</v>
      </c>
      <c r="S102" s="128"/>
      <c r="T102" s="128"/>
      <c r="U102" s="128"/>
      <c r="V102" s="128"/>
      <c r="W102" s="128"/>
      <c r="X102" s="128"/>
      <c r="Y102" s="128"/>
      <c r="Z102" s="128"/>
      <c r="AA102" s="128">
        <f t="shared" ref="AA102:AA108" si="4">K102+S102+T102+U102+V102+W102+X102</f>
        <v>350000</v>
      </c>
      <c r="AB102" s="87"/>
      <c r="AC102" s="87" t="s">
        <v>99</v>
      </c>
      <c r="AD102" s="87" t="s">
        <v>137</v>
      </c>
      <c r="AE102" s="87"/>
      <c r="AF102" s="87" t="s">
        <v>137</v>
      </c>
      <c r="AG102" s="87"/>
      <c r="AH102" s="87" t="s">
        <v>137</v>
      </c>
      <c r="AI102" s="124" t="s">
        <v>900</v>
      </c>
      <c r="AJ102" s="87">
        <v>8</v>
      </c>
      <c r="AK102" s="87">
        <v>8</v>
      </c>
      <c r="AL102" s="87">
        <v>2</v>
      </c>
      <c r="AM102" s="87">
        <v>0</v>
      </c>
      <c r="AN102" s="87">
        <v>0</v>
      </c>
      <c r="AO102" s="87" t="s">
        <v>889</v>
      </c>
      <c r="AP102" s="87"/>
      <c r="AQ102" s="87" t="s">
        <v>901</v>
      </c>
      <c r="AR102" s="87">
        <v>1.4</v>
      </c>
      <c r="AS102" s="87">
        <v>-148149</v>
      </c>
      <c r="AT102" s="87">
        <f>AS102-SUM(T102:X102)</f>
        <v>-148149</v>
      </c>
      <c r="AU102" s="87" t="s">
        <v>172</v>
      </c>
      <c r="AV102" s="87" t="s">
        <v>902</v>
      </c>
      <c r="AW102" s="114" t="s">
        <v>892</v>
      </c>
      <c r="AX102" s="69" t="s">
        <v>151</v>
      </c>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row>
    <row r="103" spans="1:1069" ht="150" customHeight="1" x14ac:dyDescent="0.35">
      <c r="A103" s="126">
        <v>67</v>
      </c>
      <c r="B103" s="144" t="s">
        <v>188</v>
      </c>
      <c r="C103" s="150" t="e">
        <f>New[[#This Row],[Total capital £ ask (£)]]/#REF!</f>
        <v>#REF!</v>
      </c>
      <c r="D103" s="86" t="s">
        <v>871</v>
      </c>
      <c r="E103" s="87" t="s">
        <v>222</v>
      </c>
      <c r="F103" s="87" t="s">
        <v>872</v>
      </c>
      <c r="G103" s="87" t="s">
        <v>873</v>
      </c>
      <c r="H103" s="87" t="s">
        <v>167</v>
      </c>
      <c r="I103" s="87" t="s">
        <v>874</v>
      </c>
      <c r="J103" s="87">
        <v>98</v>
      </c>
      <c r="K103" s="186">
        <v>200000</v>
      </c>
      <c r="L103" s="87" t="s">
        <v>180</v>
      </c>
      <c r="M103" s="87" t="s">
        <v>137</v>
      </c>
      <c r="N103" s="87" t="s">
        <v>147</v>
      </c>
      <c r="O103" s="87" t="s">
        <v>99</v>
      </c>
      <c r="P103" s="87" t="s">
        <v>875</v>
      </c>
      <c r="Q103" s="128"/>
      <c r="R103" s="128">
        <v>200000</v>
      </c>
      <c r="S103" s="128"/>
      <c r="T103" s="128"/>
      <c r="U103" s="128"/>
      <c r="V103" s="128"/>
      <c r="W103" s="128"/>
      <c r="X103" s="128"/>
      <c r="Y103" s="128"/>
      <c r="Z103" s="128"/>
      <c r="AA103" s="128">
        <f t="shared" si="4"/>
        <v>200000</v>
      </c>
      <c r="AB103" s="87" t="s">
        <v>99</v>
      </c>
      <c r="AC103" s="87" t="s">
        <v>99</v>
      </c>
      <c r="AD103" s="87" t="s">
        <v>137</v>
      </c>
      <c r="AE103" s="87"/>
      <c r="AF103" s="87" t="s">
        <v>137</v>
      </c>
      <c r="AG103" s="87"/>
      <c r="AH103" s="87" t="s">
        <v>137</v>
      </c>
      <c r="AI103" s="124" t="s">
        <v>876</v>
      </c>
      <c r="AJ103" s="87">
        <v>7</v>
      </c>
      <c r="AK103" s="87">
        <v>7</v>
      </c>
      <c r="AL103" s="87">
        <v>2</v>
      </c>
      <c r="AM103" s="87">
        <v>0</v>
      </c>
      <c r="AN103" s="87">
        <v>0</v>
      </c>
      <c r="AO103" s="87">
        <v>0</v>
      </c>
      <c r="AP103" s="87"/>
      <c r="AQ103" s="87" t="s">
        <v>877</v>
      </c>
      <c r="AR103" s="87">
        <v>1.27</v>
      </c>
      <c r="AS103" s="87">
        <v>-79258</v>
      </c>
      <c r="AT103" s="87">
        <f>AS103-SUM(T103:X103)</f>
        <v>-79258</v>
      </c>
      <c r="AU103" s="87" t="s">
        <v>172</v>
      </c>
      <c r="AV103" s="87" t="s">
        <v>878</v>
      </c>
      <c r="AW103" s="114" t="s">
        <v>879</v>
      </c>
      <c r="AX103" s="69" t="s">
        <v>151</v>
      </c>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row>
    <row r="104" spans="1:1069" ht="150" customHeight="1" x14ac:dyDescent="0.35">
      <c r="A104" s="126">
        <v>28</v>
      </c>
      <c r="B104" s="144" t="s">
        <v>188</v>
      </c>
      <c r="C104" s="150" t="e">
        <f>New[[#This Row],[Total capital £ ask (£)]]/#REF!</f>
        <v>#REF!</v>
      </c>
      <c r="D104" s="83" t="s">
        <v>665</v>
      </c>
      <c r="E104" s="85" t="s">
        <v>256</v>
      </c>
      <c r="F104" s="85" t="s">
        <v>666</v>
      </c>
      <c r="G104" s="85" t="s">
        <v>660</v>
      </c>
      <c r="H104" s="85" t="s">
        <v>167</v>
      </c>
      <c r="I104" s="85" t="s">
        <v>168</v>
      </c>
      <c r="J104" s="156" t="s">
        <v>1459</v>
      </c>
      <c r="K104" s="187">
        <v>13000000</v>
      </c>
      <c r="L104" s="85" t="s">
        <v>156</v>
      </c>
      <c r="M104" s="85" t="s">
        <v>137</v>
      </c>
      <c r="N104" s="85" t="s">
        <v>147</v>
      </c>
      <c r="O104" s="85" t="s">
        <v>99</v>
      </c>
      <c r="P104" s="85" t="s">
        <v>661</v>
      </c>
      <c r="Q104" s="96">
        <v>2000000</v>
      </c>
      <c r="R104" s="96">
        <v>11000000</v>
      </c>
      <c r="S104" s="96">
        <v>0</v>
      </c>
      <c r="T104" s="96">
        <v>0</v>
      </c>
      <c r="U104" s="96">
        <v>0</v>
      </c>
      <c r="V104" s="96">
        <v>0</v>
      </c>
      <c r="W104" s="96">
        <v>0</v>
      </c>
      <c r="X104" s="96">
        <v>0</v>
      </c>
      <c r="Y104" s="96"/>
      <c r="Z104" s="96"/>
      <c r="AA104" s="96">
        <f t="shared" si="4"/>
        <v>13000000</v>
      </c>
      <c r="AB104" s="85" t="s">
        <v>99</v>
      </c>
      <c r="AC104" s="85" t="s">
        <v>99</v>
      </c>
      <c r="AD104" s="85" t="s">
        <v>99</v>
      </c>
      <c r="AE104" s="85" t="s">
        <v>99</v>
      </c>
      <c r="AF104" s="85" t="s">
        <v>137</v>
      </c>
      <c r="AG104" s="85" t="s">
        <v>137</v>
      </c>
      <c r="AH104" s="85" t="s">
        <v>99</v>
      </c>
      <c r="AI104" s="109" t="s">
        <v>667</v>
      </c>
      <c r="AJ104" s="85">
        <v>0</v>
      </c>
      <c r="AK104" s="85">
        <v>15</v>
      </c>
      <c r="AL104" s="85">
        <v>0</v>
      </c>
      <c r="AM104" s="85">
        <v>0</v>
      </c>
      <c r="AN104" s="85">
        <v>0</v>
      </c>
      <c r="AO104" s="85">
        <v>0</v>
      </c>
      <c r="AP104" s="85">
        <v>0</v>
      </c>
      <c r="AQ104" s="85">
        <v>0</v>
      </c>
      <c r="AR104" s="85" t="s">
        <v>172</v>
      </c>
      <c r="AS104" s="85">
        <f>2000000+(11000000/1.035)</f>
        <v>12628019.323671499</v>
      </c>
      <c r="AT104" s="85">
        <f>AS104</f>
        <v>12628019.323671499</v>
      </c>
      <c r="AU104" s="85" t="s">
        <v>172</v>
      </c>
      <c r="AV104" s="85" t="s">
        <v>663</v>
      </c>
      <c r="AW104" s="108" t="s">
        <v>668</v>
      </c>
      <c r="AX104" s="69" t="s">
        <v>151</v>
      </c>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row>
    <row r="105" spans="1:1069" ht="150" customHeight="1" x14ac:dyDescent="0.35">
      <c r="A105" s="126">
        <v>27</v>
      </c>
      <c r="B105" s="144" t="s">
        <v>188</v>
      </c>
      <c r="C105" s="150" t="e">
        <f>New[[#This Row],[Total capital £ ask (£)]]/#REF!</f>
        <v>#REF!</v>
      </c>
      <c r="D105" s="83" t="s">
        <v>658</v>
      </c>
      <c r="E105" s="85" t="s">
        <v>256</v>
      </c>
      <c r="F105" s="85" t="s">
        <v>659</v>
      </c>
      <c r="G105" s="85" t="s">
        <v>660</v>
      </c>
      <c r="H105" s="85" t="s">
        <v>167</v>
      </c>
      <c r="I105" s="85" t="s">
        <v>168</v>
      </c>
      <c r="J105" s="156" t="s">
        <v>1459</v>
      </c>
      <c r="K105" s="187">
        <v>10000000</v>
      </c>
      <c r="L105" s="85" t="s">
        <v>156</v>
      </c>
      <c r="M105" s="85" t="s">
        <v>137</v>
      </c>
      <c r="N105" s="85" t="s">
        <v>147</v>
      </c>
      <c r="O105" s="85" t="s">
        <v>99</v>
      </c>
      <c r="P105" s="85" t="s">
        <v>661</v>
      </c>
      <c r="Q105" s="96">
        <v>2000000</v>
      </c>
      <c r="R105" s="96">
        <v>8000000</v>
      </c>
      <c r="S105" s="96">
        <v>0</v>
      </c>
      <c r="T105" s="96">
        <v>0</v>
      </c>
      <c r="U105" s="96">
        <v>0</v>
      </c>
      <c r="V105" s="96">
        <v>0</v>
      </c>
      <c r="W105" s="96">
        <v>0</v>
      </c>
      <c r="X105" s="96">
        <v>0</v>
      </c>
      <c r="Y105" s="96"/>
      <c r="Z105" s="96"/>
      <c r="AA105" s="96">
        <f t="shared" si="4"/>
        <v>10000000</v>
      </c>
      <c r="AB105" s="85" t="s">
        <v>99</v>
      </c>
      <c r="AC105" s="85" t="s">
        <v>99</v>
      </c>
      <c r="AD105" s="85" t="s">
        <v>99</v>
      </c>
      <c r="AE105" s="85" t="s">
        <v>99</v>
      </c>
      <c r="AF105" s="85" t="s">
        <v>137</v>
      </c>
      <c r="AG105" s="85" t="s">
        <v>137</v>
      </c>
      <c r="AH105" s="85" t="s">
        <v>99</v>
      </c>
      <c r="AI105" s="109" t="s">
        <v>662</v>
      </c>
      <c r="AJ105" s="85">
        <v>0</v>
      </c>
      <c r="AK105" s="85">
        <v>15</v>
      </c>
      <c r="AL105" s="85">
        <v>0</v>
      </c>
      <c r="AM105" s="85">
        <v>0</v>
      </c>
      <c r="AN105" s="85">
        <v>0</v>
      </c>
      <c r="AO105" s="85">
        <v>0</v>
      </c>
      <c r="AP105" s="85">
        <v>0</v>
      </c>
      <c r="AQ105" s="85">
        <v>0</v>
      </c>
      <c r="AR105" s="85" t="s">
        <v>172</v>
      </c>
      <c r="AS105" s="85">
        <f>2000000+(8000000/1.035)</f>
        <v>9729468.5990338176</v>
      </c>
      <c r="AT105" s="85">
        <f>AS105</f>
        <v>9729468.5990338176</v>
      </c>
      <c r="AU105" s="85" t="s">
        <v>172</v>
      </c>
      <c r="AV105" s="85" t="s">
        <v>663</v>
      </c>
      <c r="AW105" s="108" t="s">
        <v>664</v>
      </c>
      <c r="AX105" s="69" t="s">
        <v>151</v>
      </c>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row>
    <row r="106" spans="1:1069" ht="150" customHeight="1" x14ac:dyDescent="0.35">
      <c r="A106" s="126">
        <v>68</v>
      </c>
      <c r="B106" s="144" t="s">
        <v>188</v>
      </c>
      <c r="C106" s="150" t="e">
        <f>New[[#This Row],[Total capital £ ask (£)]]/#REF!</f>
        <v>#REF!</v>
      </c>
      <c r="D106" s="86" t="s">
        <v>880</v>
      </c>
      <c r="E106" s="87" t="s">
        <v>222</v>
      </c>
      <c r="F106" s="87" t="s">
        <v>881</v>
      </c>
      <c r="G106" s="87" t="s">
        <v>224</v>
      </c>
      <c r="H106" s="87" t="s">
        <v>167</v>
      </c>
      <c r="I106" s="87" t="s">
        <v>882</v>
      </c>
      <c r="J106" s="157" t="s">
        <v>1460</v>
      </c>
      <c r="K106" s="186">
        <v>100000</v>
      </c>
      <c r="L106" s="87" t="s">
        <v>180</v>
      </c>
      <c r="M106" s="87" t="s">
        <v>137</v>
      </c>
      <c r="N106" s="87" t="s">
        <v>147</v>
      </c>
      <c r="O106" s="87" t="s">
        <v>99</v>
      </c>
      <c r="P106" s="87" t="s">
        <v>137</v>
      </c>
      <c r="Q106" s="128"/>
      <c r="R106" s="128">
        <v>100000</v>
      </c>
      <c r="S106" s="128"/>
      <c r="T106" s="128"/>
      <c r="U106" s="128"/>
      <c r="V106" s="128"/>
      <c r="W106" s="128"/>
      <c r="X106" s="128"/>
      <c r="Y106" s="128"/>
      <c r="Z106" s="128"/>
      <c r="AA106" s="128">
        <f t="shared" si="4"/>
        <v>100000</v>
      </c>
      <c r="AB106" s="87" t="s">
        <v>99</v>
      </c>
      <c r="AC106" s="87" t="s">
        <v>99</v>
      </c>
      <c r="AD106" s="87" t="s">
        <v>137</v>
      </c>
      <c r="AE106" s="87"/>
      <c r="AF106" s="87" t="s">
        <v>137</v>
      </c>
      <c r="AG106" s="87"/>
      <c r="AH106" s="87" t="s">
        <v>137</v>
      </c>
      <c r="AI106" s="124" t="s">
        <v>861</v>
      </c>
      <c r="AJ106" s="87">
        <v>6</v>
      </c>
      <c r="AK106" s="87">
        <v>6</v>
      </c>
      <c r="AL106" s="87">
        <v>2</v>
      </c>
      <c r="AM106" s="87">
        <v>0</v>
      </c>
      <c r="AN106" s="87">
        <v>0</v>
      </c>
      <c r="AO106" s="87" t="s">
        <v>883</v>
      </c>
      <c r="AP106" s="87"/>
      <c r="AQ106" s="87" t="s">
        <v>884</v>
      </c>
      <c r="AR106" s="87">
        <v>0.88</v>
      </c>
      <c r="AS106" s="87">
        <v>7285</v>
      </c>
      <c r="AT106" s="87">
        <f>AS106-SUM(T106:X106)</f>
        <v>7285</v>
      </c>
      <c r="AU106" s="87" t="s">
        <v>172</v>
      </c>
      <c r="AV106" s="87" t="s">
        <v>885</v>
      </c>
      <c r="AW106" s="114" t="s">
        <v>884</v>
      </c>
      <c r="AX106" s="69" t="s">
        <v>151</v>
      </c>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row>
    <row r="107" spans="1:1069" ht="150" customHeight="1" x14ac:dyDescent="0.35">
      <c r="A107" s="126">
        <v>41</v>
      </c>
      <c r="B107" s="144" t="s">
        <v>188</v>
      </c>
      <c r="C107" s="150" t="e">
        <f>New[[#This Row],[Total capital £ ask (£)]]/#REF!</f>
        <v>#REF!</v>
      </c>
      <c r="D107" s="86" t="s">
        <v>728</v>
      </c>
      <c r="E107" s="87" t="s">
        <v>729</v>
      </c>
      <c r="F107" s="87" t="s">
        <v>730</v>
      </c>
      <c r="G107" s="87" t="s">
        <v>137</v>
      </c>
      <c r="H107" s="87" t="s">
        <v>167</v>
      </c>
      <c r="I107" s="87" t="s">
        <v>681</v>
      </c>
      <c r="J107" s="157" t="s">
        <v>1460</v>
      </c>
      <c r="K107" s="186">
        <v>500000</v>
      </c>
      <c r="L107" s="87" t="s">
        <v>180</v>
      </c>
      <c r="M107" s="87" t="s">
        <v>137</v>
      </c>
      <c r="N107" s="87" t="s">
        <v>137</v>
      </c>
      <c r="O107" s="87" t="s">
        <v>99</v>
      </c>
      <c r="P107" s="87" t="s">
        <v>731</v>
      </c>
      <c r="Q107" s="128">
        <v>0</v>
      </c>
      <c r="R107" s="128">
        <v>500000</v>
      </c>
      <c r="S107" s="128"/>
      <c r="T107" s="128"/>
      <c r="U107" s="128"/>
      <c r="V107" s="128"/>
      <c r="W107" s="128"/>
      <c r="X107" s="128">
        <v>500000</v>
      </c>
      <c r="Y107" s="128" t="s">
        <v>137</v>
      </c>
      <c r="Z107" s="128"/>
      <c r="AA107" s="128">
        <f t="shared" si="4"/>
        <v>1000000</v>
      </c>
      <c r="AB107" s="87" t="s">
        <v>99</v>
      </c>
      <c r="AC107" s="87" t="s">
        <v>99</v>
      </c>
      <c r="AD107" s="87" t="s">
        <v>137</v>
      </c>
      <c r="AE107" s="87" t="s">
        <v>99</v>
      </c>
      <c r="AF107" s="87" t="s">
        <v>99</v>
      </c>
      <c r="AG107" s="87" t="s">
        <v>137</v>
      </c>
      <c r="AH107" s="87" t="s">
        <v>137</v>
      </c>
      <c r="AI107" s="124" t="s">
        <v>732</v>
      </c>
      <c r="AJ107" s="87">
        <v>4</v>
      </c>
      <c r="AK107" s="87">
        <v>0</v>
      </c>
      <c r="AL107" s="87">
        <v>10</v>
      </c>
      <c r="AM107" s="87">
        <v>0</v>
      </c>
      <c r="AN107" s="87">
        <v>0</v>
      </c>
      <c r="AO107" s="87">
        <v>0</v>
      </c>
      <c r="AP107" s="87">
        <v>0</v>
      </c>
      <c r="AQ107" s="87">
        <v>0</v>
      </c>
      <c r="AR107" s="87">
        <v>-0.47</v>
      </c>
      <c r="AS107" s="87">
        <v>1160300</v>
      </c>
      <c r="AT107" s="87">
        <f>AS107+SUM(T107:X107)</f>
        <v>1660300</v>
      </c>
      <c r="AU107" s="87">
        <v>0</v>
      </c>
      <c r="AV107" s="87" t="s">
        <v>733</v>
      </c>
      <c r="AW107" s="114"/>
      <c r="AX107" s="69" t="s">
        <v>151</v>
      </c>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row>
    <row r="108" spans="1:1069" ht="150" customHeight="1" x14ac:dyDescent="0.35">
      <c r="A108" s="126">
        <v>42</v>
      </c>
      <c r="B108" s="144" t="s">
        <v>188</v>
      </c>
      <c r="C108" s="150" t="e">
        <f>New[[#This Row],[Total capital £ ask (£)]]/#REF!</f>
        <v>#REF!</v>
      </c>
      <c r="D108" s="86" t="s">
        <v>734</v>
      </c>
      <c r="E108" s="87" t="s">
        <v>735</v>
      </c>
      <c r="F108" s="87" t="s">
        <v>736</v>
      </c>
      <c r="G108" s="87" t="s">
        <v>137</v>
      </c>
      <c r="H108" s="87" t="s">
        <v>167</v>
      </c>
      <c r="I108" s="87" t="s">
        <v>737</v>
      </c>
      <c r="J108" s="87">
        <v>103</v>
      </c>
      <c r="K108" s="186">
        <v>2151500</v>
      </c>
      <c r="L108" s="87" t="s">
        <v>180</v>
      </c>
      <c r="M108" s="87" t="s">
        <v>137</v>
      </c>
      <c r="N108" s="87" t="s">
        <v>137</v>
      </c>
      <c r="O108" s="87" t="s">
        <v>137</v>
      </c>
      <c r="P108" s="87" t="s">
        <v>738</v>
      </c>
      <c r="Q108" s="128">
        <v>0</v>
      </c>
      <c r="R108" s="128">
        <v>2151500</v>
      </c>
      <c r="S108" s="128"/>
      <c r="T108" s="128"/>
      <c r="U108" s="128"/>
      <c r="V108" s="128"/>
      <c r="W108" s="128"/>
      <c r="X108" s="128"/>
      <c r="Y108" s="128" t="s">
        <v>137</v>
      </c>
      <c r="Z108" s="128"/>
      <c r="AA108" s="128">
        <f t="shared" si="4"/>
        <v>2151500</v>
      </c>
      <c r="AB108" s="87" t="s">
        <v>99</v>
      </c>
      <c r="AC108" s="87" t="s">
        <v>99</v>
      </c>
      <c r="AD108" s="87" t="s">
        <v>137</v>
      </c>
      <c r="AE108" s="87" t="s">
        <v>137</v>
      </c>
      <c r="AF108" s="87" t="s">
        <v>99</v>
      </c>
      <c r="AG108" s="87" t="s">
        <v>137</v>
      </c>
      <c r="AH108" s="87" t="s">
        <v>137</v>
      </c>
      <c r="AI108" s="124" t="s">
        <v>739</v>
      </c>
      <c r="AJ108" s="87">
        <v>9</v>
      </c>
      <c r="AK108" s="87">
        <v>0</v>
      </c>
      <c r="AL108" s="87">
        <v>0</v>
      </c>
      <c r="AM108" s="87">
        <v>0</v>
      </c>
      <c r="AN108" s="87">
        <v>0</v>
      </c>
      <c r="AO108" s="87">
        <v>0</v>
      </c>
      <c r="AP108" s="87">
        <v>0</v>
      </c>
      <c r="AQ108" s="87" t="s">
        <v>740</v>
      </c>
      <c r="AR108" s="87">
        <v>0.24</v>
      </c>
      <c r="AS108" s="87">
        <v>1553774.28</v>
      </c>
      <c r="AT108" s="87">
        <f>AS108+SUM(T108:X108)</f>
        <v>1553774.28</v>
      </c>
      <c r="AU108" s="87" t="s">
        <v>172</v>
      </c>
      <c r="AV108" s="87" t="s">
        <v>741</v>
      </c>
      <c r="AW108" s="114"/>
      <c r="AX108" s="69" t="s">
        <v>151</v>
      </c>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row>
    <row r="109" spans="1:1069" ht="150" customHeight="1" x14ac:dyDescent="0.35">
      <c r="A109" s="126">
        <v>104</v>
      </c>
      <c r="B109" s="144" t="s">
        <v>188</v>
      </c>
      <c r="C109" s="150" t="e">
        <f>New[[#This Row],[Total capital £ ask (£)]]/#REF!</f>
        <v>#REF!</v>
      </c>
      <c r="D109" s="86" t="s">
        <v>1171</v>
      </c>
      <c r="E109" s="87" t="s">
        <v>152</v>
      </c>
      <c r="F109" s="87" t="s">
        <v>1172</v>
      </c>
      <c r="G109" s="87" t="s">
        <v>137</v>
      </c>
      <c r="H109" s="87" t="s">
        <v>302</v>
      </c>
      <c r="I109" s="87" t="s">
        <v>1173</v>
      </c>
      <c r="J109" s="157" t="s">
        <v>1461</v>
      </c>
      <c r="K109" s="186">
        <v>1000000</v>
      </c>
      <c r="L109" s="87" t="s">
        <v>180</v>
      </c>
      <c r="M109" s="87" t="s">
        <v>137</v>
      </c>
      <c r="N109" s="87" t="s">
        <v>1174</v>
      </c>
      <c r="O109" s="87" t="s">
        <v>99</v>
      </c>
      <c r="P109" s="87" t="s">
        <v>1175</v>
      </c>
      <c r="Q109" s="128">
        <v>1000000</v>
      </c>
      <c r="R109" s="128">
        <v>0</v>
      </c>
      <c r="S109" s="128">
        <v>2600000</v>
      </c>
      <c r="T109" s="128">
        <v>0</v>
      </c>
      <c r="U109" s="128">
        <v>100000</v>
      </c>
      <c r="V109" s="128">
        <v>0</v>
      </c>
      <c r="W109" s="128">
        <v>0</v>
      </c>
      <c r="X109" s="128">
        <v>0</v>
      </c>
      <c r="Y109" s="128" t="s">
        <v>137</v>
      </c>
      <c r="Z109" s="128" t="s">
        <v>1176</v>
      </c>
      <c r="AA109" s="128">
        <v>3700000</v>
      </c>
      <c r="AB109" s="87" t="s">
        <v>99</v>
      </c>
      <c r="AC109" s="87" t="s">
        <v>137</v>
      </c>
      <c r="AD109" s="87" t="s">
        <v>99</v>
      </c>
      <c r="AE109" s="87" t="s">
        <v>137</v>
      </c>
      <c r="AF109" s="87" t="s">
        <v>137</v>
      </c>
      <c r="AG109" s="87" t="s">
        <v>137</v>
      </c>
      <c r="AH109" s="87" t="s">
        <v>137</v>
      </c>
      <c r="AI109" s="124" t="s">
        <v>1177</v>
      </c>
      <c r="AJ109" s="87">
        <v>5</v>
      </c>
      <c r="AK109" s="87" t="s">
        <v>147</v>
      </c>
      <c r="AL109" s="87">
        <v>3</v>
      </c>
      <c r="AM109" s="87">
        <v>30</v>
      </c>
      <c r="AN109" s="87">
        <v>0</v>
      </c>
      <c r="AO109" s="87">
        <v>0</v>
      </c>
      <c r="AP109" s="87" t="s">
        <v>1178</v>
      </c>
      <c r="AQ109" s="87" t="s">
        <v>147</v>
      </c>
      <c r="AR109" s="87" t="s">
        <v>1179</v>
      </c>
      <c r="AS109" s="87"/>
      <c r="AT109" s="87"/>
      <c r="AU109" s="87"/>
      <c r="AV109" s="87"/>
      <c r="AW109" s="114"/>
      <c r="AX109" s="69" t="s">
        <v>151</v>
      </c>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row>
    <row r="110" spans="1:1069" s="32" customFormat="1" ht="150" customHeight="1" x14ac:dyDescent="0.35">
      <c r="A110" s="126">
        <v>23</v>
      </c>
      <c r="B110" s="144" t="s">
        <v>188</v>
      </c>
      <c r="C110" s="150" t="e">
        <f>New[[#This Row],[Total capital £ ask (£)]]/#REF!</f>
        <v>#REF!</v>
      </c>
      <c r="D110" s="82" t="s">
        <v>638</v>
      </c>
      <c r="E110" s="84" t="s">
        <v>222</v>
      </c>
      <c r="F110" s="84" t="s">
        <v>639</v>
      </c>
      <c r="G110" s="84" t="s">
        <v>147</v>
      </c>
      <c r="H110" s="84" t="s">
        <v>144</v>
      </c>
      <c r="I110" s="84" t="s">
        <v>640</v>
      </c>
      <c r="J110" s="158" t="s">
        <v>1461</v>
      </c>
      <c r="K110" s="187">
        <v>200000</v>
      </c>
      <c r="L110" s="84" t="s">
        <v>180</v>
      </c>
      <c r="M110" s="84" t="s">
        <v>147</v>
      </c>
      <c r="N110" s="84" t="s">
        <v>641</v>
      </c>
      <c r="O110" s="84" t="s">
        <v>99</v>
      </c>
      <c r="P110" s="84" t="s">
        <v>642</v>
      </c>
      <c r="Q110" s="96">
        <v>50000</v>
      </c>
      <c r="R110" s="96">
        <v>150000</v>
      </c>
      <c r="S110" s="96">
        <v>200000</v>
      </c>
      <c r="T110" s="96"/>
      <c r="U110" s="96"/>
      <c r="V110" s="96"/>
      <c r="W110" s="96"/>
      <c r="X110" s="96"/>
      <c r="Y110" s="96"/>
      <c r="Z110" s="96"/>
      <c r="AA110" s="96">
        <f>K110+S110+T110+U110+V110+W110+X110</f>
        <v>400000</v>
      </c>
      <c r="AB110" s="84" t="s">
        <v>99</v>
      </c>
      <c r="AC110" s="84" t="s">
        <v>99</v>
      </c>
      <c r="AD110" s="84" t="s">
        <v>137</v>
      </c>
      <c r="AE110" s="84" t="s">
        <v>137</v>
      </c>
      <c r="AF110" s="84" t="s">
        <v>137</v>
      </c>
      <c r="AG110" s="84" t="s">
        <v>137</v>
      </c>
      <c r="AH110" s="84" t="s">
        <v>137</v>
      </c>
      <c r="AI110" s="111" t="s">
        <v>643</v>
      </c>
      <c r="AJ110" s="84">
        <v>0</v>
      </c>
      <c r="AK110" s="84"/>
      <c r="AL110" s="84">
        <v>8</v>
      </c>
      <c r="AM110" s="84"/>
      <c r="AN110" s="84"/>
      <c r="AO110" s="84"/>
      <c r="AP110" s="84"/>
      <c r="AQ110" s="84"/>
      <c r="AR110" s="84"/>
      <c r="AS110" s="84"/>
      <c r="AT110" s="84"/>
      <c r="AU110" s="84"/>
      <c r="AV110" s="84"/>
      <c r="AW110" s="107"/>
      <c r="AX110" s="69" t="s">
        <v>151</v>
      </c>
      <c r="AY110" s="31"/>
      <c r="AZ110" s="31"/>
      <c r="BA110" s="31"/>
      <c r="BB110" s="31"/>
      <c r="BC110" s="31"/>
      <c r="BD110" s="31"/>
      <c r="BE110" s="31"/>
      <c r="BF110" s="31"/>
      <c r="BG110" s="31"/>
      <c r="BH110" s="31"/>
      <c r="BI110" s="31"/>
      <c r="BJ110" s="31"/>
      <c r="BK110" s="31"/>
      <c r="BL110" s="31"/>
      <c r="BM110" s="31"/>
      <c r="BN110" s="31"/>
      <c r="BO110" s="31"/>
      <c r="BP110" s="31"/>
      <c r="BQ110" s="31"/>
      <c r="BR110" s="31"/>
      <c r="BS110" s="31"/>
    </row>
    <row r="111" spans="1:1069" s="32" customFormat="1" ht="150" customHeight="1" x14ac:dyDescent="0.35">
      <c r="A111" s="126">
        <v>113</v>
      </c>
      <c r="B111" s="144" t="s">
        <v>188</v>
      </c>
      <c r="C111" s="150" t="e">
        <f>New[[#This Row],[Total capital £ ask (£)]]/#REF!</f>
        <v>#REF!</v>
      </c>
      <c r="D111" s="127" t="s">
        <v>1246</v>
      </c>
      <c r="E111" s="126" t="s">
        <v>176</v>
      </c>
      <c r="F111" s="126" t="s">
        <v>1247</v>
      </c>
      <c r="G111" s="126" t="s">
        <v>137</v>
      </c>
      <c r="H111" s="126" t="s">
        <v>422</v>
      </c>
      <c r="I111" s="126" t="s">
        <v>1248</v>
      </c>
      <c r="J111" s="126">
        <v>106</v>
      </c>
      <c r="K111" s="187"/>
      <c r="L111" s="126" t="s">
        <v>180</v>
      </c>
      <c r="M111" s="126" t="s">
        <v>137</v>
      </c>
      <c r="N111" s="126" t="s">
        <v>165</v>
      </c>
      <c r="O111" s="126" t="s">
        <v>99</v>
      </c>
      <c r="P111" s="126" t="s">
        <v>1249</v>
      </c>
      <c r="Q111" s="96"/>
      <c r="R111" s="96"/>
      <c r="S111" s="96" t="s">
        <v>1250</v>
      </c>
      <c r="T111" s="96"/>
      <c r="U111" s="96"/>
      <c r="V111" s="96"/>
      <c r="W111" s="96"/>
      <c r="X111" s="96" t="s">
        <v>1251</v>
      </c>
      <c r="Y111" s="96"/>
      <c r="Z111" s="96"/>
      <c r="AA111" s="96" t="s">
        <v>1251</v>
      </c>
      <c r="AB111" s="126" t="s">
        <v>99</v>
      </c>
      <c r="AC111" s="126" t="s">
        <v>137</v>
      </c>
      <c r="AD111" s="126" t="s">
        <v>137</v>
      </c>
      <c r="AE111" s="126" t="s">
        <v>137</v>
      </c>
      <c r="AF111" s="126" t="s">
        <v>99</v>
      </c>
      <c r="AG111" s="126" t="s">
        <v>137</v>
      </c>
      <c r="AH111" s="126" t="s">
        <v>137</v>
      </c>
      <c r="AI111" s="137" t="s">
        <v>1252</v>
      </c>
      <c r="AJ111" s="126">
        <v>7</v>
      </c>
      <c r="AK111" s="126">
        <v>0</v>
      </c>
      <c r="AL111" s="126">
        <v>0</v>
      </c>
      <c r="AM111" s="126">
        <v>0</v>
      </c>
      <c r="AN111" s="126">
        <v>0</v>
      </c>
      <c r="AO111" s="126">
        <v>0</v>
      </c>
      <c r="AP111" s="126">
        <v>250</v>
      </c>
      <c r="AQ111" s="126" t="s">
        <v>1253</v>
      </c>
      <c r="AR111" s="126"/>
      <c r="AS111" s="126"/>
      <c r="AT111" s="126"/>
      <c r="AU111" s="126"/>
      <c r="AV111" s="126"/>
      <c r="AW111" s="138"/>
      <c r="AX111" s="69"/>
      <c r="AY111" s="31"/>
      <c r="AZ111" s="31"/>
      <c r="BA111" s="31"/>
      <c r="BB111" s="31"/>
      <c r="BC111" s="31"/>
      <c r="BD111" s="31"/>
      <c r="BE111" s="31"/>
      <c r="BF111" s="31"/>
      <c r="BG111" s="31"/>
      <c r="BH111" s="31"/>
      <c r="BI111" s="31"/>
      <c r="BJ111" s="31"/>
      <c r="BK111" s="31"/>
      <c r="BL111" s="31"/>
      <c r="BM111" s="31"/>
      <c r="BN111" s="31"/>
      <c r="BO111" s="31"/>
      <c r="BP111" s="31"/>
      <c r="BQ111" s="31"/>
      <c r="BR111" s="31"/>
      <c r="BS111" s="31"/>
    </row>
    <row r="112" spans="1:1069" ht="150" customHeight="1" x14ac:dyDescent="0.35">
      <c r="A112" s="126">
        <v>115</v>
      </c>
      <c r="B112" s="144" t="s">
        <v>188</v>
      </c>
      <c r="C112" s="150" t="e">
        <f>New[[#This Row],[Total capital £ ask (£)]]/#REF!</f>
        <v>#REF!</v>
      </c>
      <c r="D112" s="86" t="s">
        <v>1270</v>
      </c>
      <c r="E112" s="87" t="s">
        <v>152</v>
      </c>
      <c r="F112" s="87" t="s">
        <v>1271</v>
      </c>
      <c r="G112" s="87" t="s">
        <v>147</v>
      </c>
      <c r="H112" s="87" t="s">
        <v>1272</v>
      </c>
      <c r="I112" s="87" t="s">
        <v>1273</v>
      </c>
      <c r="J112" s="157" t="s">
        <v>1462</v>
      </c>
      <c r="K112" s="187"/>
      <c r="L112" s="87" t="s">
        <v>156</v>
      </c>
      <c r="M112" s="87" t="s">
        <v>99</v>
      </c>
      <c r="N112" s="87" t="s">
        <v>1274</v>
      </c>
      <c r="O112" s="87" t="s">
        <v>99</v>
      </c>
      <c r="P112" s="87" t="s">
        <v>147</v>
      </c>
      <c r="Q112" s="128">
        <v>335000</v>
      </c>
      <c r="R112" s="128">
        <v>250000</v>
      </c>
      <c r="S112" s="128">
        <v>735000</v>
      </c>
      <c r="T112" s="128"/>
      <c r="U112" s="128"/>
      <c r="V112" s="128"/>
      <c r="W112" s="128"/>
      <c r="X112" s="128"/>
      <c r="Y112" s="128"/>
      <c r="Z112" s="128"/>
      <c r="AA112" s="128">
        <v>735000</v>
      </c>
      <c r="AB112" s="87" t="s">
        <v>99</v>
      </c>
      <c r="AC112" s="87" t="s">
        <v>99</v>
      </c>
      <c r="AD112" s="87"/>
      <c r="AE112" s="87"/>
      <c r="AF112" s="87"/>
      <c r="AG112" s="87" t="s">
        <v>137</v>
      </c>
      <c r="AH112" s="87"/>
      <c r="AI112" s="124" t="s">
        <v>1275</v>
      </c>
      <c r="AJ112" s="87"/>
      <c r="AK112" s="87">
        <v>6</v>
      </c>
      <c r="AL112" s="87"/>
      <c r="AM112" s="87">
        <v>5</v>
      </c>
      <c r="AN112" s="87"/>
      <c r="AO112" s="87"/>
      <c r="AP112" s="87"/>
      <c r="AQ112" s="87"/>
      <c r="AR112" s="87"/>
      <c r="AS112" s="87"/>
      <c r="AT112" s="87"/>
      <c r="AU112" s="87"/>
      <c r="AV112" s="87"/>
      <c r="AW112" s="114"/>
      <c r="AX112" s="69" t="s">
        <v>151</v>
      </c>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row>
    <row r="113" spans="1:1069" ht="150" customHeight="1" x14ac:dyDescent="0.35">
      <c r="A113" s="126">
        <v>73</v>
      </c>
      <c r="B113" s="144" t="s">
        <v>188</v>
      </c>
      <c r="C113" s="150" t="e">
        <f>New[[#This Row],[Total capital £ ask (£)]]/#REF!</f>
        <v>#REF!</v>
      </c>
      <c r="D113" s="86" t="s">
        <v>912</v>
      </c>
      <c r="E113" s="87" t="s">
        <v>735</v>
      </c>
      <c r="F113" s="87" t="s">
        <v>913</v>
      </c>
      <c r="G113" s="87"/>
      <c r="H113" s="87" t="s">
        <v>167</v>
      </c>
      <c r="I113" s="87" t="s">
        <v>168</v>
      </c>
      <c r="J113" s="157" t="s">
        <v>1462</v>
      </c>
      <c r="K113" s="186">
        <v>1348000</v>
      </c>
      <c r="L113" s="87" t="s">
        <v>180</v>
      </c>
      <c r="M113" s="87" t="s">
        <v>137</v>
      </c>
      <c r="N113" s="87"/>
      <c r="O113" s="87" t="s">
        <v>99</v>
      </c>
      <c r="P113" s="87" t="s">
        <v>914</v>
      </c>
      <c r="Q113" s="128"/>
      <c r="R113" s="128">
        <v>1348000</v>
      </c>
      <c r="S113" s="128">
        <v>0</v>
      </c>
      <c r="T113" s="128">
        <v>0</v>
      </c>
      <c r="U113" s="128">
        <v>0</v>
      </c>
      <c r="V113" s="128">
        <v>0</v>
      </c>
      <c r="W113" s="128">
        <v>0</v>
      </c>
      <c r="X113" s="128">
        <v>0</v>
      </c>
      <c r="Y113" s="128" t="s">
        <v>188</v>
      </c>
      <c r="Z113" s="128"/>
      <c r="AA113" s="128">
        <f>K113+S113+T113+U113+V113+W113+X113</f>
        <v>1348000</v>
      </c>
      <c r="AB113" s="87" t="s">
        <v>99</v>
      </c>
      <c r="AC113" s="87" t="s">
        <v>99</v>
      </c>
      <c r="AD113" s="87" t="s">
        <v>137</v>
      </c>
      <c r="AE113" s="87" t="s">
        <v>99</v>
      </c>
      <c r="AF113" s="87" t="s">
        <v>137</v>
      </c>
      <c r="AG113" s="87" t="s">
        <v>99</v>
      </c>
      <c r="AH113" s="87" t="s">
        <v>137</v>
      </c>
      <c r="AI113" s="124" t="s">
        <v>915</v>
      </c>
      <c r="AJ113" s="87">
        <v>6</v>
      </c>
      <c r="AK113" s="87">
        <v>0</v>
      </c>
      <c r="AL113" s="87">
        <v>0</v>
      </c>
      <c r="AM113" s="87">
        <v>0</v>
      </c>
      <c r="AN113" s="87">
        <v>0</v>
      </c>
      <c r="AO113" s="87">
        <v>0</v>
      </c>
      <c r="AP113" s="87">
        <v>0</v>
      </c>
      <c r="AQ113" s="87" t="s">
        <v>916</v>
      </c>
      <c r="AR113" s="87">
        <v>-0.18</v>
      </c>
      <c r="AS113" s="87">
        <v>1748667</v>
      </c>
      <c r="AT113" s="87">
        <f>AS113-SUM(T113:X113)</f>
        <v>1748667</v>
      </c>
      <c r="AU113" s="87" t="s">
        <v>172</v>
      </c>
      <c r="AV113" s="87" t="s">
        <v>917</v>
      </c>
      <c r="AW113" s="114"/>
      <c r="AX113" s="69"/>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row>
    <row r="114" spans="1:1069" ht="150" customHeight="1" x14ac:dyDescent="0.35">
      <c r="A114" s="126">
        <v>70</v>
      </c>
      <c r="B114" s="144" t="s">
        <v>188</v>
      </c>
      <c r="C114" s="150" t="e">
        <f>New[[#This Row],[Total capital £ ask (£)]]/#REF!</f>
        <v>#REF!</v>
      </c>
      <c r="D114" s="86" t="s">
        <v>893</v>
      </c>
      <c r="E114" s="87" t="s">
        <v>222</v>
      </c>
      <c r="F114" s="87" t="s">
        <v>894</v>
      </c>
      <c r="G114" s="87" t="s">
        <v>224</v>
      </c>
      <c r="H114" s="87" t="s">
        <v>167</v>
      </c>
      <c r="I114" s="87" t="s">
        <v>168</v>
      </c>
      <c r="J114" s="157" t="s">
        <v>1462</v>
      </c>
      <c r="K114" s="186">
        <v>96000</v>
      </c>
      <c r="L114" s="87" t="s">
        <v>180</v>
      </c>
      <c r="M114" s="87" t="s">
        <v>137</v>
      </c>
      <c r="N114" s="87" t="s">
        <v>147</v>
      </c>
      <c r="O114" s="87" t="s">
        <v>99</v>
      </c>
      <c r="P114" s="87" t="s">
        <v>137</v>
      </c>
      <c r="Q114" s="128"/>
      <c r="R114" s="128">
        <v>96000</v>
      </c>
      <c r="S114" s="128"/>
      <c r="T114" s="128"/>
      <c r="U114" s="128"/>
      <c r="V114" s="128"/>
      <c r="W114" s="128"/>
      <c r="X114" s="128"/>
      <c r="Y114" s="128"/>
      <c r="Z114" s="128"/>
      <c r="AA114" s="128">
        <f>K114+S114+T114+U114+V114+W114+X114</f>
        <v>96000</v>
      </c>
      <c r="AB114" s="87"/>
      <c r="AC114" s="87" t="s">
        <v>99</v>
      </c>
      <c r="AD114" s="87" t="s">
        <v>137</v>
      </c>
      <c r="AE114" s="87"/>
      <c r="AF114" s="87" t="s">
        <v>137</v>
      </c>
      <c r="AG114" s="87"/>
      <c r="AH114" s="87" t="s">
        <v>137</v>
      </c>
      <c r="AI114" s="124" t="s">
        <v>895</v>
      </c>
      <c r="AJ114" s="87">
        <v>2</v>
      </c>
      <c r="AK114" s="87">
        <v>2</v>
      </c>
      <c r="AL114" s="87">
        <v>2</v>
      </c>
      <c r="AM114" s="87">
        <v>0</v>
      </c>
      <c r="AN114" s="87">
        <v>0</v>
      </c>
      <c r="AO114" s="87" t="s">
        <v>889</v>
      </c>
      <c r="AP114" s="87"/>
      <c r="AQ114" s="87" t="s">
        <v>896</v>
      </c>
      <c r="AR114" s="87">
        <v>2.85</v>
      </c>
      <c r="AS114" s="87">
        <v>-126114</v>
      </c>
      <c r="AT114" s="87">
        <f>AS114-SUM(T114:X114)</f>
        <v>-126114</v>
      </c>
      <c r="AU114" s="87" t="s">
        <v>172</v>
      </c>
      <c r="AV114" s="87" t="s">
        <v>897</v>
      </c>
      <c r="AW114" s="114" t="s">
        <v>892</v>
      </c>
      <c r="AX114" s="69" t="s">
        <v>151</v>
      </c>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row>
    <row r="115" spans="1:1069" ht="150" customHeight="1" x14ac:dyDescent="0.35">
      <c r="A115" s="126">
        <v>64</v>
      </c>
      <c r="B115" s="144" t="s">
        <v>188</v>
      </c>
      <c r="C115" s="150" t="e">
        <f>New[[#This Row],[Total capital £ ask (£)]]/#REF!</f>
        <v>#REF!</v>
      </c>
      <c r="D115" s="86" t="s">
        <v>852</v>
      </c>
      <c r="E115" s="87" t="s">
        <v>222</v>
      </c>
      <c r="F115" s="87" t="s">
        <v>853</v>
      </c>
      <c r="G115" s="87" t="s">
        <v>224</v>
      </c>
      <c r="H115" s="87" t="s">
        <v>167</v>
      </c>
      <c r="I115" s="87" t="s">
        <v>168</v>
      </c>
      <c r="J115" s="157" t="s">
        <v>1462</v>
      </c>
      <c r="K115" s="186">
        <v>200000</v>
      </c>
      <c r="L115" s="87" t="s">
        <v>180</v>
      </c>
      <c r="M115" s="87" t="s">
        <v>137</v>
      </c>
      <c r="N115" s="87" t="s">
        <v>147</v>
      </c>
      <c r="O115" s="87" t="s">
        <v>99</v>
      </c>
      <c r="P115" s="87" t="s">
        <v>854</v>
      </c>
      <c r="Q115" s="128"/>
      <c r="R115" s="128">
        <v>200000</v>
      </c>
      <c r="S115" s="128"/>
      <c r="T115" s="128"/>
      <c r="U115" s="128"/>
      <c r="V115" s="128"/>
      <c r="W115" s="128"/>
      <c r="X115" s="128"/>
      <c r="Y115" s="128"/>
      <c r="Z115" s="128"/>
      <c r="AA115" s="128">
        <f>K115+S115+T115+U115+V115+W115+X115</f>
        <v>200000</v>
      </c>
      <c r="AB115" s="87" t="s">
        <v>99</v>
      </c>
      <c r="AC115" s="87" t="s">
        <v>99</v>
      </c>
      <c r="AD115" s="87" t="s">
        <v>137</v>
      </c>
      <c r="AE115" s="87"/>
      <c r="AF115" s="87" t="s">
        <v>137</v>
      </c>
      <c r="AG115" s="87"/>
      <c r="AH115" s="87" t="s">
        <v>137</v>
      </c>
      <c r="AI115" s="124" t="s">
        <v>855</v>
      </c>
      <c r="AJ115" s="87">
        <v>2</v>
      </c>
      <c r="AK115" s="87">
        <v>2</v>
      </c>
      <c r="AL115" s="87">
        <v>2</v>
      </c>
      <c r="AM115" s="87">
        <v>0</v>
      </c>
      <c r="AN115" s="87">
        <v>0</v>
      </c>
      <c r="AO115" s="87">
        <v>0</v>
      </c>
      <c r="AP115" s="87">
        <v>0</v>
      </c>
      <c r="AQ115" s="87">
        <v>0</v>
      </c>
      <c r="AR115" s="87">
        <v>1.52</v>
      </c>
      <c r="AS115" s="87">
        <v>-60689</v>
      </c>
      <c r="AT115" s="87">
        <f>AS115-SUM(T115:X115)</f>
        <v>-60689</v>
      </c>
      <c r="AU115" s="87" t="s">
        <v>172</v>
      </c>
      <c r="AV115" s="87" t="s">
        <v>856</v>
      </c>
      <c r="AW115" s="114" t="s">
        <v>857</v>
      </c>
      <c r="AX115" s="69" t="s">
        <v>151</v>
      </c>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row>
    <row r="116" spans="1:1069" ht="150" customHeight="1" x14ac:dyDescent="0.35">
      <c r="A116" s="126">
        <v>19</v>
      </c>
      <c r="B116" s="144" t="s">
        <v>188</v>
      </c>
      <c r="C116" s="150" t="e">
        <f>New[[#This Row],[Total capital £ ask (£)]]/#REF!</f>
        <v>#REF!</v>
      </c>
      <c r="D116" s="82" t="s">
        <v>597</v>
      </c>
      <c r="E116" s="84" t="s">
        <v>237</v>
      </c>
      <c r="F116" s="84" t="s">
        <v>598</v>
      </c>
      <c r="G116" s="84" t="s">
        <v>599</v>
      </c>
      <c r="H116" s="84" t="s">
        <v>600</v>
      </c>
      <c r="I116" s="84" t="s">
        <v>601</v>
      </c>
      <c r="J116" s="157" t="s">
        <v>1462</v>
      </c>
      <c r="K116" s="187">
        <v>501000</v>
      </c>
      <c r="L116" s="95" t="s">
        <v>147</v>
      </c>
      <c r="M116" s="95" t="s">
        <v>99</v>
      </c>
      <c r="N116" s="95" t="s">
        <v>511</v>
      </c>
      <c r="O116" s="95" t="s">
        <v>99</v>
      </c>
      <c r="P116" s="95" t="s">
        <v>602</v>
      </c>
      <c r="Q116" s="96">
        <v>200000</v>
      </c>
      <c r="R116" s="96">
        <v>301000</v>
      </c>
      <c r="S116" s="96">
        <v>1400000</v>
      </c>
      <c r="T116" s="96"/>
      <c r="U116" s="96"/>
      <c r="V116" s="96"/>
      <c r="W116" s="96"/>
      <c r="X116" s="96"/>
      <c r="Y116" s="96" t="s">
        <v>99</v>
      </c>
      <c r="Z116" s="96"/>
      <c r="AA116" s="96">
        <f>K116+S116+T116+U116+V116+W116+X116</f>
        <v>1901000</v>
      </c>
      <c r="AB116" s="95" t="s">
        <v>99</v>
      </c>
      <c r="AC116" s="95" t="s">
        <v>99</v>
      </c>
      <c r="AD116" s="95" t="s">
        <v>137</v>
      </c>
      <c r="AE116" s="95" t="s">
        <v>99</v>
      </c>
      <c r="AF116" s="95" t="s">
        <v>137</v>
      </c>
      <c r="AG116" s="95" t="s">
        <v>137</v>
      </c>
      <c r="AH116" s="95" t="s">
        <v>99</v>
      </c>
      <c r="AI116" s="111" t="s">
        <v>603</v>
      </c>
      <c r="AJ116" s="84">
        <v>5</v>
      </c>
      <c r="AK116" s="84">
        <v>0</v>
      </c>
      <c r="AL116" s="84">
        <v>1</v>
      </c>
      <c r="AM116" s="84"/>
      <c r="AN116" s="84">
        <v>37</v>
      </c>
      <c r="AO116" s="84" t="s">
        <v>140</v>
      </c>
      <c r="AP116" s="84"/>
      <c r="AQ116" s="84" t="s">
        <v>604</v>
      </c>
      <c r="AR116" s="84" t="s">
        <v>140</v>
      </c>
      <c r="AS116" s="84" t="s">
        <v>605</v>
      </c>
      <c r="AT116" s="84">
        <v>1901000</v>
      </c>
      <c r="AU116" s="84">
        <v>2237000</v>
      </c>
      <c r="AV116" s="84"/>
      <c r="AW116" s="107"/>
      <c r="AX116" s="69" t="s">
        <v>151</v>
      </c>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row>
    <row r="117" spans="1:1069" ht="150" customHeight="1" x14ac:dyDescent="0.35">
      <c r="A117" s="126">
        <v>53</v>
      </c>
      <c r="B117" s="144" t="s">
        <v>188</v>
      </c>
      <c r="C117" s="150" t="e">
        <f>New[[#This Row],[Total capital £ ask (£)]]/#REF!</f>
        <v>#REF!</v>
      </c>
      <c r="D117" s="86" t="s">
        <v>797</v>
      </c>
      <c r="E117" s="87" t="s">
        <v>176</v>
      </c>
      <c r="F117" s="87" t="s">
        <v>798</v>
      </c>
      <c r="G117" s="87" t="s">
        <v>694</v>
      </c>
      <c r="H117" s="87" t="s">
        <v>167</v>
      </c>
      <c r="I117" s="87" t="s">
        <v>259</v>
      </c>
      <c r="J117" s="87">
        <v>112</v>
      </c>
      <c r="K117" s="186">
        <v>500000</v>
      </c>
      <c r="L117" s="87" t="s">
        <v>180</v>
      </c>
      <c r="M117" s="87" t="s">
        <v>137</v>
      </c>
      <c r="N117" s="87" t="s">
        <v>780</v>
      </c>
      <c r="O117" s="87" t="s">
        <v>137</v>
      </c>
      <c r="P117" s="87"/>
      <c r="Q117" s="128">
        <v>250000</v>
      </c>
      <c r="R117" s="128">
        <v>250000</v>
      </c>
      <c r="S117" s="128"/>
      <c r="T117" s="128"/>
      <c r="U117" s="128"/>
      <c r="V117" s="128"/>
      <c r="W117" s="128"/>
      <c r="X117" s="128"/>
      <c r="Y117" s="128" t="s">
        <v>137</v>
      </c>
      <c r="Z117" s="128"/>
      <c r="AA117" s="128">
        <f>K117+S117+T117+U117+V117+W117+X117</f>
        <v>500000</v>
      </c>
      <c r="AB117" s="87" t="s">
        <v>99</v>
      </c>
      <c r="AC117" s="87" t="s">
        <v>137</v>
      </c>
      <c r="AD117" s="87"/>
      <c r="AE117" s="87" t="s">
        <v>99</v>
      </c>
      <c r="AF117" s="87" t="s">
        <v>99</v>
      </c>
      <c r="AG117" s="87" t="s">
        <v>99</v>
      </c>
      <c r="AH117" s="87" t="s">
        <v>137</v>
      </c>
      <c r="AI117" s="124"/>
      <c r="AJ117" s="87">
        <v>0</v>
      </c>
      <c r="AK117" s="87">
        <v>5</v>
      </c>
      <c r="AL117" s="87">
        <v>0</v>
      </c>
      <c r="AM117" s="87">
        <v>0</v>
      </c>
      <c r="AN117" s="87">
        <v>0</v>
      </c>
      <c r="AO117" s="87">
        <v>626</v>
      </c>
      <c r="AP117" s="87"/>
      <c r="AQ117" s="87" t="s">
        <v>799</v>
      </c>
      <c r="AR117" s="87">
        <v>0.6</v>
      </c>
      <c r="AS117" s="87">
        <v>707826</v>
      </c>
      <c r="AT117" s="87">
        <v>707826</v>
      </c>
      <c r="AU117" s="87">
        <v>431577</v>
      </c>
      <c r="AV117" s="87" t="s">
        <v>190</v>
      </c>
      <c r="AW117" s="114"/>
      <c r="AX117" s="69" t="s">
        <v>151</v>
      </c>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row>
    <row r="118" spans="1:1069" ht="150" customHeight="1" x14ac:dyDescent="0.35">
      <c r="A118" s="126">
        <v>126</v>
      </c>
      <c r="B118" s="144" t="s">
        <v>188</v>
      </c>
      <c r="C118" s="150" t="e">
        <f>New[[#This Row],[Total capital £ ask (£)]]/#REF!</f>
        <v>#REF!</v>
      </c>
      <c r="D118" s="86" t="s">
        <v>1383</v>
      </c>
      <c r="E118" s="87" t="s">
        <v>163</v>
      </c>
      <c r="F118" s="87" t="s">
        <v>1384</v>
      </c>
      <c r="G118" s="87" t="s">
        <v>137</v>
      </c>
      <c r="H118" s="87" t="s">
        <v>1209</v>
      </c>
      <c r="I118" s="87" t="s">
        <v>1385</v>
      </c>
      <c r="J118" s="157" t="s">
        <v>1463</v>
      </c>
      <c r="K118" s="186">
        <v>1808865</v>
      </c>
      <c r="L118" s="87" t="s">
        <v>180</v>
      </c>
      <c r="M118" s="87" t="s">
        <v>137</v>
      </c>
      <c r="N118" s="87" t="s">
        <v>1386</v>
      </c>
      <c r="O118" s="87" t="s">
        <v>99</v>
      </c>
      <c r="P118" s="87" t="s">
        <v>137</v>
      </c>
      <c r="Q118" s="128"/>
      <c r="R118" s="128">
        <v>1808865</v>
      </c>
      <c r="S118" s="128">
        <v>0</v>
      </c>
      <c r="T118" s="128">
        <v>0</v>
      </c>
      <c r="U118" s="128">
        <v>0</v>
      </c>
      <c r="V118" s="128">
        <v>0</v>
      </c>
      <c r="W118" s="128">
        <v>0</v>
      </c>
      <c r="X118" s="128">
        <v>0</v>
      </c>
      <c r="Y118" s="128" t="s">
        <v>137</v>
      </c>
      <c r="Z118" s="128" t="s">
        <v>1387</v>
      </c>
      <c r="AA118" s="128">
        <v>1808865</v>
      </c>
      <c r="AB118" s="87" t="s">
        <v>99</v>
      </c>
      <c r="AC118" s="87" t="s">
        <v>99</v>
      </c>
      <c r="AD118" s="87" t="s">
        <v>99</v>
      </c>
      <c r="AE118" s="87" t="s">
        <v>99</v>
      </c>
      <c r="AF118" s="87" t="s">
        <v>99</v>
      </c>
      <c r="AG118" s="87" t="s">
        <v>99</v>
      </c>
      <c r="AH118" s="87" t="s">
        <v>137</v>
      </c>
      <c r="AI118" s="124" t="s">
        <v>1388</v>
      </c>
      <c r="AJ118" s="87" t="s">
        <v>1389</v>
      </c>
      <c r="AK118" s="87" t="s">
        <v>1390</v>
      </c>
      <c r="AL118" s="87" t="s">
        <v>1391</v>
      </c>
      <c r="AM118" s="87" t="s">
        <v>1392</v>
      </c>
      <c r="AN118" s="87" t="s">
        <v>1393</v>
      </c>
      <c r="AO118" s="87"/>
      <c r="AP118" s="87"/>
      <c r="AQ118" s="87"/>
      <c r="AR118" s="87"/>
      <c r="AS118" s="87"/>
      <c r="AT118" s="87"/>
      <c r="AU118" s="87"/>
      <c r="AV118" s="87"/>
      <c r="AW118" s="114" t="s">
        <v>1394</v>
      </c>
      <c r="AX118" s="69" t="s">
        <v>151</v>
      </c>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row>
    <row r="119" spans="1:1069" ht="150" customHeight="1" x14ac:dyDescent="0.35">
      <c r="A119" s="126">
        <v>123</v>
      </c>
      <c r="B119" s="144" t="s">
        <v>188</v>
      </c>
      <c r="C119" s="150" t="e">
        <f>New[[#This Row],[Total capital £ ask (£)]]/#REF!</f>
        <v>#REF!</v>
      </c>
      <c r="D119" s="86" t="s">
        <v>1363</v>
      </c>
      <c r="E119" s="87" t="s">
        <v>184</v>
      </c>
      <c r="F119" s="87" t="s">
        <v>1364</v>
      </c>
      <c r="G119" s="87" t="s">
        <v>1365</v>
      </c>
      <c r="H119" s="87" t="s">
        <v>233</v>
      </c>
      <c r="I119" s="87" t="s">
        <v>1366</v>
      </c>
      <c r="J119" s="157" t="s">
        <v>1463</v>
      </c>
      <c r="K119" s="186">
        <v>2230000</v>
      </c>
      <c r="L119" s="87" t="s">
        <v>180</v>
      </c>
      <c r="M119" s="87" t="s">
        <v>137</v>
      </c>
      <c r="N119" s="87" t="s">
        <v>172</v>
      </c>
      <c r="O119" s="87" t="s">
        <v>99</v>
      </c>
      <c r="P119" s="87" t="s">
        <v>1367</v>
      </c>
      <c r="Q119" s="128" t="s">
        <v>172</v>
      </c>
      <c r="R119" s="128" t="s">
        <v>172</v>
      </c>
      <c r="S119" s="128">
        <v>25000</v>
      </c>
      <c r="T119" s="128"/>
      <c r="U119" s="128"/>
      <c r="V119" s="128"/>
      <c r="W119" s="128"/>
      <c r="X119" s="128">
        <v>2230000</v>
      </c>
      <c r="Y119" s="128" t="s">
        <v>137</v>
      </c>
      <c r="Z119" s="128"/>
      <c r="AA119" s="128" t="e">
        <v>#VALUE!</v>
      </c>
      <c r="AB119" s="87" t="s">
        <v>99</v>
      </c>
      <c r="AC119" s="87" t="s">
        <v>99</v>
      </c>
      <c r="AD119" s="87" t="s">
        <v>99</v>
      </c>
      <c r="AE119" s="87" t="s">
        <v>99</v>
      </c>
      <c r="AF119" s="87" t="s">
        <v>137</v>
      </c>
      <c r="AG119" s="87" t="s">
        <v>137</v>
      </c>
      <c r="AH119" s="87" t="s">
        <v>137</v>
      </c>
      <c r="AI119" s="124" t="s">
        <v>1368</v>
      </c>
      <c r="AJ119" s="87">
        <v>0</v>
      </c>
      <c r="AK119" s="87">
        <v>0</v>
      </c>
      <c r="AL119" s="87">
        <v>0</v>
      </c>
      <c r="AM119" s="87"/>
      <c r="AN119" s="87"/>
      <c r="AO119" s="87"/>
      <c r="AP119" s="87"/>
      <c r="AQ119" s="87" t="s">
        <v>172</v>
      </c>
      <c r="AR119" s="87"/>
      <c r="AS119" s="87"/>
      <c r="AT119" s="87"/>
      <c r="AU119" s="87"/>
      <c r="AV119" s="87"/>
      <c r="AW119" s="114" t="s">
        <v>172</v>
      </c>
      <c r="AX119" s="69" t="s">
        <v>151</v>
      </c>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row>
    <row r="120" spans="1:1069" s="123" customFormat="1" ht="150" customHeight="1" x14ac:dyDescent="0.35">
      <c r="A120" s="126">
        <v>119</v>
      </c>
      <c r="B120" s="144" t="s">
        <v>188</v>
      </c>
      <c r="C120" s="150" t="e">
        <f>New[[#This Row],[Total capital £ ask (£)]]/#REF!</f>
        <v>#REF!</v>
      </c>
      <c r="D120" s="86" t="s">
        <v>1310</v>
      </c>
      <c r="E120" s="87" t="s">
        <v>242</v>
      </c>
      <c r="F120" s="87" t="s">
        <v>1311</v>
      </c>
      <c r="G120" s="87" t="s">
        <v>1312</v>
      </c>
      <c r="H120" s="87" t="s">
        <v>1313</v>
      </c>
      <c r="I120" s="87" t="s">
        <v>1314</v>
      </c>
      <c r="J120" s="157" t="s">
        <v>1463</v>
      </c>
      <c r="K120" s="186">
        <v>700000</v>
      </c>
      <c r="L120" s="87" t="s">
        <v>146</v>
      </c>
      <c r="M120" s="87" t="s">
        <v>137</v>
      </c>
      <c r="N120" s="87" t="s">
        <v>1316</v>
      </c>
      <c r="O120" s="87" t="s">
        <v>99</v>
      </c>
      <c r="P120" s="87" t="s">
        <v>1317</v>
      </c>
      <c r="Q120" s="128" t="s">
        <v>1318</v>
      </c>
      <c r="R120" s="128" t="s">
        <v>1319</v>
      </c>
      <c r="S120" s="128" t="s">
        <v>1320</v>
      </c>
      <c r="T120" s="128"/>
      <c r="U120" s="128"/>
      <c r="V120" s="128"/>
      <c r="W120" s="128" t="s">
        <v>1321</v>
      </c>
      <c r="X120" s="128" t="s">
        <v>1322</v>
      </c>
      <c r="Y120" s="128"/>
      <c r="Z120" s="128"/>
      <c r="AA120" s="128" t="s">
        <v>1315</v>
      </c>
      <c r="AB120" s="87" t="s">
        <v>99</v>
      </c>
      <c r="AC120" s="87" t="s">
        <v>99</v>
      </c>
      <c r="AD120" s="87" t="s">
        <v>137</v>
      </c>
      <c r="AE120" s="87" t="s">
        <v>99</v>
      </c>
      <c r="AF120" s="87" t="s">
        <v>694</v>
      </c>
      <c r="AG120" s="87" t="s">
        <v>694</v>
      </c>
      <c r="AH120" s="87" t="s">
        <v>694</v>
      </c>
      <c r="AI120" s="124" t="s">
        <v>1323</v>
      </c>
      <c r="AJ120" s="87">
        <v>0</v>
      </c>
      <c r="AK120" s="87">
        <v>0</v>
      </c>
      <c r="AL120" s="87">
        <v>0</v>
      </c>
      <c r="AM120" s="87">
        <v>0</v>
      </c>
      <c r="AN120" s="87">
        <v>0</v>
      </c>
      <c r="AO120" s="87">
        <v>0</v>
      </c>
      <c r="AP120" s="87">
        <v>0</v>
      </c>
      <c r="AQ120" s="87" t="s">
        <v>172</v>
      </c>
      <c r="AR120" s="87" t="s">
        <v>172</v>
      </c>
      <c r="AS120" s="87" t="s">
        <v>172</v>
      </c>
      <c r="AT120" s="87" t="s">
        <v>172</v>
      </c>
      <c r="AU120" s="87" t="s">
        <v>172</v>
      </c>
      <c r="AV120" s="87" t="s">
        <v>172</v>
      </c>
      <c r="AW120" s="114" t="s">
        <v>172</v>
      </c>
      <c r="AX120" s="121" t="s">
        <v>151</v>
      </c>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row>
    <row r="121" spans="1:1069" ht="150" customHeight="1" x14ac:dyDescent="0.35">
      <c r="A121" s="126">
        <v>111</v>
      </c>
      <c r="B121" s="144" t="s">
        <v>188</v>
      </c>
      <c r="C121" s="150" t="e">
        <f>New[[#This Row],[Total capital £ ask (£)]]/#REF!</f>
        <v>#REF!</v>
      </c>
      <c r="D121" s="86" t="s">
        <v>1225</v>
      </c>
      <c r="E121" s="87" t="s">
        <v>211</v>
      </c>
      <c r="F121" s="87" t="s">
        <v>1226</v>
      </c>
      <c r="G121" s="87" t="s">
        <v>511</v>
      </c>
      <c r="H121" s="87" t="s">
        <v>1217</v>
      </c>
      <c r="I121" s="87"/>
      <c r="J121" s="157" t="s">
        <v>1463</v>
      </c>
      <c r="K121" s="186">
        <v>4400000</v>
      </c>
      <c r="L121" s="87" t="s">
        <v>146</v>
      </c>
      <c r="M121" s="87" t="s">
        <v>137</v>
      </c>
      <c r="N121" s="87" t="s">
        <v>1227</v>
      </c>
      <c r="O121" s="87" t="s">
        <v>215</v>
      </c>
      <c r="P121" s="87"/>
      <c r="Q121" s="128">
        <v>808000</v>
      </c>
      <c r="R121" s="128">
        <v>3592000</v>
      </c>
      <c r="S121" s="128">
        <v>19900000</v>
      </c>
      <c r="T121" s="128" t="s">
        <v>511</v>
      </c>
      <c r="U121" s="128" t="s">
        <v>511</v>
      </c>
      <c r="V121" s="128" t="s">
        <v>511</v>
      </c>
      <c r="W121" s="128" t="s">
        <v>511</v>
      </c>
      <c r="X121" s="128">
        <v>4400000</v>
      </c>
      <c r="Y121" s="128" t="s">
        <v>137</v>
      </c>
      <c r="Z121" s="128" t="s">
        <v>1228</v>
      </c>
      <c r="AA121" s="128">
        <v>24300000</v>
      </c>
      <c r="AB121" s="87" t="s">
        <v>99</v>
      </c>
      <c r="AC121" s="87" t="s">
        <v>137</v>
      </c>
      <c r="AD121" s="87" t="s">
        <v>137</v>
      </c>
      <c r="AE121" s="87" t="s">
        <v>99</v>
      </c>
      <c r="AF121" s="87" t="s">
        <v>137</v>
      </c>
      <c r="AG121" s="87" t="s">
        <v>137</v>
      </c>
      <c r="AH121" s="87" t="s">
        <v>137</v>
      </c>
      <c r="AI121" s="124" t="s">
        <v>1229</v>
      </c>
      <c r="AJ121" s="87" t="s">
        <v>1230</v>
      </c>
      <c r="AK121" s="87"/>
      <c r="AL121" s="87" t="s">
        <v>511</v>
      </c>
      <c r="AM121" s="87" t="s">
        <v>511</v>
      </c>
      <c r="AN121" s="87" t="s">
        <v>1231</v>
      </c>
      <c r="AO121" s="87" t="s">
        <v>511</v>
      </c>
      <c r="AP121" s="87" t="s">
        <v>511</v>
      </c>
      <c r="AQ121" s="87" t="s">
        <v>1232</v>
      </c>
      <c r="AR121" s="87"/>
      <c r="AS121" s="87"/>
      <c r="AT121" s="87"/>
      <c r="AU121" s="87"/>
      <c r="AV121" s="87"/>
      <c r="AW121" s="114"/>
      <c r="AX121" s="69" t="s">
        <v>151</v>
      </c>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row>
    <row r="122" spans="1:1069" ht="150" customHeight="1" x14ac:dyDescent="0.35">
      <c r="A122" s="126">
        <v>110</v>
      </c>
      <c r="B122" s="144" t="s">
        <v>188</v>
      </c>
      <c r="C122" s="150" t="e">
        <f>New[[#This Row],[Total capital £ ask (£)]]/#REF!</f>
        <v>#REF!</v>
      </c>
      <c r="D122" s="86" t="s">
        <v>1215</v>
      </c>
      <c r="E122" s="87" t="s">
        <v>163</v>
      </c>
      <c r="F122" s="87" t="s">
        <v>1216</v>
      </c>
      <c r="G122" s="87" t="s">
        <v>511</v>
      </c>
      <c r="H122" s="87" t="s">
        <v>1217</v>
      </c>
      <c r="I122" s="87" t="s">
        <v>1218</v>
      </c>
      <c r="J122" s="157" t="s">
        <v>1463</v>
      </c>
      <c r="K122" s="186">
        <v>13300000</v>
      </c>
      <c r="L122" s="87" t="s">
        <v>146</v>
      </c>
      <c r="M122" s="87" t="s">
        <v>137</v>
      </c>
      <c r="N122" s="87" t="s">
        <v>1219</v>
      </c>
      <c r="O122" s="87" t="s">
        <v>215</v>
      </c>
      <c r="P122" s="87" t="s">
        <v>1220</v>
      </c>
      <c r="Q122" s="128">
        <v>535000</v>
      </c>
      <c r="R122" s="128">
        <v>11265000</v>
      </c>
      <c r="S122" s="128">
        <v>1500000</v>
      </c>
      <c r="T122" s="128">
        <v>0</v>
      </c>
      <c r="U122" s="128">
        <v>0</v>
      </c>
      <c r="V122" s="128">
        <v>0</v>
      </c>
      <c r="W122" s="128">
        <v>0</v>
      </c>
      <c r="X122" s="128">
        <v>11800000</v>
      </c>
      <c r="Y122" s="128" t="s">
        <v>137</v>
      </c>
      <c r="Z122" s="128" t="s">
        <v>1221</v>
      </c>
      <c r="AA122" s="128">
        <v>13300000</v>
      </c>
      <c r="AB122" s="87" t="s">
        <v>99</v>
      </c>
      <c r="AC122" s="87" t="s">
        <v>137</v>
      </c>
      <c r="AD122" s="87" t="s">
        <v>137</v>
      </c>
      <c r="AE122" s="87" t="s">
        <v>99</v>
      </c>
      <c r="AF122" s="87" t="s">
        <v>99</v>
      </c>
      <c r="AG122" s="87" t="s">
        <v>137</v>
      </c>
      <c r="AH122" s="87" t="s">
        <v>137</v>
      </c>
      <c r="AI122" s="124" t="s">
        <v>1222</v>
      </c>
      <c r="AJ122" s="87" t="s">
        <v>1223</v>
      </c>
      <c r="AK122" s="87"/>
      <c r="AL122" s="87" t="s">
        <v>511</v>
      </c>
      <c r="AM122" s="87" t="s">
        <v>511</v>
      </c>
      <c r="AN122" s="87" t="s">
        <v>1224</v>
      </c>
      <c r="AO122" s="87" t="s">
        <v>511</v>
      </c>
      <c r="AP122" s="87" t="s">
        <v>511</v>
      </c>
      <c r="AQ122" s="87" t="s">
        <v>511</v>
      </c>
      <c r="AR122" s="87"/>
      <c r="AS122" s="87"/>
      <c r="AT122" s="87"/>
      <c r="AU122" s="87"/>
      <c r="AV122" s="87"/>
      <c r="AW122" s="114"/>
      <c r="AX122" s="69" t="s">
        <v>151</v>
      </c>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row>
    <row r="123" spans="1:1069" ht="150" customHeight="1" x14ac:dyDescent="0.35">
      <c r="A123" s="126">
        <v>108</v>
      </c>
      <c r="B123" s="144" t="s">
        <v>188</v>
      </c>
      <c r="C123" s="150" t="e">
        <f>New[[#This Row],[Total capital £ ask (£)]]/#REF!</f>
        <v>#REF!</v>
      </c>
      <c r="D123" s="86" t="s">
        <v>1203</v>
      </c>
      <c r="E123" s="87" t="s">
        <v>184</v>
      </c>
      <c r="F123" s="87" t="s">
        <v>1204</v>
      </c>
      <c r="G123" s="87" t="s">
        <v>137</v>
      </c>
      <c r="H123" s="87" t="s">
        <v>233</v>
      </c>
      <c r="I123" s="87" t="s">
        <v>1205</v>
      </c>
      <c r="J123" s="157" t="s">
        <v>1463</v>
      </c>
      <c r="K123" s="186">
        <v>2125000</v>
      </c>
      <c r="L123" s="87" t="s">
        <v>195</v>
      </c>
      <c r="M123" s="87" t="s">
        <v>137</v>
      </c>
      <c r="N123" s="87"/>
      <c r="O123" s="87" t="s">
        <v>99</v>
      </c>
      <c r="P123" s="87"/>
      <c r="Q123" s="128"/>
      <c r="R123" s="128">
        <v>2125000</v>
      </c>
      <c r="S123" s="128"/>
      <c r="T123" s="128"/>
      <c r="U123" s="128"/>
      <c r="V123" s="128"/>
      <c r="W123" s="128"/>
      <c r="X123" s="128"/>
      <c r="Y123" s="128"/>
      <c r="Z123" s="128"/>
      <c r="AA123" s="128">
        <f>K123+S123+T123+U123+V123+W123+X123</f>
        <v>2125000</v>
      </c>
      <c r="AB123" s="87" t="s">
        <v>99</v>
      </c>
      <c r="AC123" s="87" t="s">
        <v>137</v>
      </c>
      <c r="AD123" s="87" t="s">
        <v>137</v>
      </c>
      <c r="AE123" s="87" t="s">
        <v>99</v>
      </c>
      <c r="AF123" s="87" t="s">
        <v>137</v>
      </c>
      <c r="AG123" s="87" t="s">
        <v>137</v>
      </c>
      <c r="AH123" s="87" t="s">
        <v>137</v>
      </c>
      <c r="AI123" s="124"/>
      <c r="AJ123" s="87"/>
      <c r="AK123" s="87"/>
      <c r="AL123" s="87"/>
      <c r="AM123" s="87"/>
      <c r="AN123" s="87"/>
      <c r="AO123" s="87"/>
      <c r="AP123" s="87"/>
      <c r="AQ123" s="87"/>
      <c r="AR123" s="87">
        <v>2.62</v>
      </c>
      <c r="AS123" s="87">
        <v>1968</v>
      </c>
      <c r="AT123" s="87"/>
      <c r="AU123" s="87">
        <v>5.1479999999999997</v>
      </c>
      <c r="AV123" s="87"/>
      <c r="AW123" s="114"/>
      <c r="AX123" s="69" t="s">
        <v>151</v>
      </c>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row>
    <row r="124" spans="1:1069" ht="150" customHeight="1" x14ac:dyDescent="0.35">
      <c r="A124" s="126">
        <v>106</v>
      </c>
      <c r="B124" s="144" t="s">
        <v>188</v>
      </c>
      <c r="C124" s="150" t="e">
        <f>New[[#This Row],[Total capital £ ask (£)]]/#REF!</f>
        <v>#REF!</v>
      </c>
      <c r="D124" s="86" t="s">
        <v>1185</v>
      </c>
      <c r="E124" s="87" t="s">
        <v>147</v>
      </c>
      <c r="F124" s="87" t="s">
        <v>184</v>
      </c>
      <c r="G124" s="87" t="s">
        <v>1186</v>
      </c>
      <c r="H124" s="87" t="s">
        <v>137</v>
      </c>
      <c r="I124" s="87" t="s">
        <v>1187</v>
      </c>
      <c r="J124" s="157" t="s">
        <v>1463</v>
      </c>
      <c r="K124" s="186">
        <v>18000000</v>
      </c>
      <c r="L124" s="87" t="s">
        <v>1188</v>
      </c>
      <c r="M124" s="87" t="s">
        <v>147</v>
      </c>
      <c r="N124" s="87" t="s">
        <v>137</v>
      </c>
      <c r="O124" s="87" t="s">
        <v>1189</v>
      </c>
      <c r="P124" s="87" t="s">
        <v>1190</v>
      </c>
      <c r="Q124" s="128" t="s">
        <v>137</v>
      </c>
      <c r="R124" s="128" t="s">
        <v>1191</v>
      </c>
      <c r="S124" s="128">
        <v>0</v>
      </c>
      <c r="T124" s="128">
        <v>0</v>
      </c>
      <c r="U124" s="128">
        <v>0</v>
      </c>
      <c r="V124" s="128">
        <v>0</v>
      </c>
      <c r="W124" s="128">
        <v>0</v>
      </c>
      <c r="X124" s="128" t="s">
        <v>1192</v>
      </c>
      <c r="Y124" s="128">
        <v>0</v>
      </c>
      <c r="Z124" s="128"/>
      <c r="AA124" s="128" t="s">
        <v>1193</v>
      </c>
      <c r="AB124" s="87">
        <v>90000000</v>
      </c>
      <c r="AC124" s="87" t="s">
        <v>99</v>
      </c>
      <c r="AD124" s="87" t="s">
        <v>99</v>
      </c>
      <c r="AE124" s="87" t="s">
        <v>99</v>
      </c>
      <c r="AF124" s="87"/>
      <c r="AG124" s="87" t="s">
        <v>99</v>
      </c>
      <c r="AH124" s="87" t="s">
        <v>99</v>
      </c>
      <c r="AI124" s="124"/>
      <c r="AJ124" s="87" t="s">
        <v>1194</v>
      </c>
      <c r="AK124" s="87" t="s">
        <v>1195</v>
      </c>
      <c r="AL124" s="87" t="s">
        <v>1195</v>
      </c>
      <c r="AM124" s="87" t="s">
        <v>1195</v>
      </c>
      <c r="AN124" s="87" t="s">
        <v>1195</v>
      </c>
      <c r="AO124" s="87">
        <v>0</v>
      </c>
      <c r="AP124" s="87">
        <v>0</v>
      </c>
      <c r="AQ124" s="87" t="s">
        <v>1195</v>
      </c>
      <c r="AR124" s="87" t="s">
        <v>1196</v>
      </c>
      <c r="AS124" s="87" t="s">
        <v>172</v>
      </c>
      <c r="AT124" s="87"/>
      <c r="AU124" s="87"/>
      <c r="AV124" s="87"/>
      <c r="AW124" s="114"/>
      <c r="AX124" s="69" t="s">
        <v>151</v>
      </c>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row>
    <row r="125" spans="1:1069" ht="150" customHeight="1" x14ac:dyDescent="0.35">
      <c r="A125" s="126">
        <v>105</v>
      </c>
      <c r="B125" s="144" t="s">
        <v>188</v>
      </c>
      <c r="C125" s="150" t="e">
        <f>New[[#This Row],[Total capital £ ask (£)]]/#REF!</f>
        <v>#REF!</v>
      </c>
      <c r="D125" s="86" t="s">
        <v>1180</v>
      </c>
      <c r="E125" s="87" t="s">
        <v>184</v>
      </c>
      <c r="F125" s="87" t="s">
        <v>1181</v>
      </c>
      <c r="G125" s="87" t="s">
        <v>147</v>
      </c>
      <c r="H125" s="87" t="s">
        <v>360</v>
      </c>
      <c r="I125" s="87" t="s">
        <v>1182</v>
      </c>
      <c r="J125" s="157" t="s">
        <v>1463</v>
      </c>
      <c r="K125" s="186">
        <v>5000000</v>
      </c>
      <c r="L125" s="87" t="s">
        <v>180</v>
      </c>
      <c r="M125" s="87" t="s">
        <v>137</v>
      </c>
      <c r="N125" s="87" t="s">
        <v>147</v>
      </c>
      <c r="O125" s="87" t="s">
        <v>99</v>
      </c>
      <c r="P125" s="87" t="s">
        <v>137</v>
      </c>
      <c r="Q125" s="128">
        <v>500000</v>
      </c>
      <c r="R125" s="128">
        <v>4500000</v>
      </c>
      <c r="S125" s="128">
        <v>0</v>
      </c>
      <c r="T125" s="128">
        <v>0</v>
      </c>
      <c r="U125" s="128">
        <v>0</v>
      </c>
      <c r="V125" s="128">
        <v>0</v>
      </c>
      <c r="W125" s="128">
        <v>0</v>
      </c>
      <c r="X125" s="128">
        <v>0</v>
      </c>
      <c r="Y125" s="128" t="s">
        <v>137</v>
      </c>
      <c r="Z125" s="128" t="s">
        <v>147</v>
      </c>
      <c r="AA125" s="128">
        <v>5000000</v>
      </c>
      <c r="AB125" s="87" t="s">
        <v>99</v>
      </c>
      <c r="AC125" s="87" t="s">
        <v>99</v>
      </c>
      <c r="AD125" s="87" t="s">
        <v>99</v>
      </c>
      <c r="AE125" s="87" t="s">
        <v>99</v>
      </c>
      <c r="AF125" s="87" t="s">
        <v>137</v>
      </c>
      <c r="AG125" s="87" t="s">
        <v>137</v>
      </c>
      <c r="AH125" s="87" t="s">
        <v>137</v>
      </c>
      <c r="AI125" s="124" t="s">
        <v>1183</v>
      </c>
      <c r="AJ125" s="87" t="s">
        <v>172</v>
      </c>
      <c r="AK125" s="87" t="s">
        <v>172</v>
      </c>
      <c r="AL125" s="87" t="s">
        <v>172</v>
      </c>
      <c r="AM125" s="87" t="s">
        <v>1184</v>
      </c>
      <c r="AN125" s="87">
        <v>0</v>
      </c>
      <c r="AO125" s="87">
        <v>0</v>
      </c>
      <c r="AP125" s="87">
        <v>0</v>
      </c>
      <c r="AQ125" s="87">
        <v>0</v>
      </c>
      <c r="AR125" s="87" t="s">
        <v>172</v>
      </c>
      <c r="AS125" s="87"/>
      <c r="AT125" s="87"/>
      <c r="AU125" s="87"/>
      <c r="AV125" s="87"/>
      <c r="AW125" s="114"/>
      <c r="AX125" s="69" t="s">
        <v>151</v>
      </c>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row>
    <row r="126" spans="1:1069" ht="150" customHeight="1" x14ac:dyDescent="0.35">
      <c r="A126" s="126">
        <v>93</v>
      </c>
      <c r="B126" s="144" t="s">
        <v>188</v>
      </c>
      <c r="C126" s="150" t="e">
        <f>New[[#This Row],[Total capital £ ask (£)]]/#REF!</f>
        <v>#REF!</v>
      </c>
      <c r="D126" s="86" t="s">
        <v>1070</v>
      </c>
      <c r="E126" s="87" t="s">
        <v>246</v>
      </c>
      <c r="F126" s="87" t="s">
        <v>1071</v>
      </c>
      <c r="G126" s="87" t="s">
        <v>1072</v>
      </c>
      <c r="H126" s="87" t="s">
        <v>1073</v>
      </c>
      <c r="I126" s="87" t="s">
        <v>1074</v>
      </c>
      <c r="J126" s="157" t="s">
        <v>1463</v>
      </c>
      <c r="K126" s="186">
        <v>3536464</v>
      </c>
      <c r="L126" s="87" t="s">
        <v>146</v>
      </c>
      <c r="M126" s="87" t="s">
        <v>99</v>
      </c>
      <c r="N126" s="87" t="s">
        <v>147</v>
      </c>
      <c r="O126" s="87" t="s">
        <v>99</v>
      </c>
      <c r="P126" s="87" t="s">
        <v>1075</v>
      </c>
      <c r="Q126" s="128">
        <v>2475525</v>
      </c>
      <c r="R126" s="128">
        <v>1060939</v>
      </c>
      <c r="S126" s="128">
        <v>1575000</v>
      </c>
      <c r="T126" s="128">
        <v>0</v>
      </c>
      <c r="U126" s="128">
        <v>0</v>
      </c>
      <c r="V126" s="128">
        <v>0</v>
      </c>
      <c r="W126" s="128">
        <v>0</v>
      </c>
      <c r="X126" s="128">
        <v>0</v>
      </c>
      <c r="Y126" s="128" t="s">
        <v>99</v>
      </c>
      <c r="Z126" s="128" t="s">
        <v>1076</v>
      </c>
      <c r="AA126" s="128">
        <v>5111464</v>
      </c>
      <c r="AB126" s="87" t="s">
        <v>99</v>
      </c>
      <c r="AC126" s="87" t="s">
        <v>137</v>
      </c>
      <c r="AD126" s="87" t="s">
        <v>137</v>
      </c>
      <c r="AE126" s="87" t="s">
        <v>99</v>
      </c>
      <c r="AF126" s="87" t="s">
        <v>137</v>
      </c>
      <c r="AG126" s="87" t="s">
        <v>137</v>
      </c>
      <c r="AH126" s="87" t="s">
        <v>137</v>
      </c>
      <c r="AI126" s="124" t="s">
        <v>1077</v>
      </c>
      <c r="AJ126" s="87" t="s">
        <v>1078</v>
      </c>
      <c r="AK126" s="87" t="s">
        <v>172</v>
      </c>
      <c r="AL126" s="87">
        <v>0</v>
      </c>
      <c r="AM126" s="87">
        <v>0</v>
      </c>
      <c r="AN126" s="87" t="s">
        <v>1079</v>
      </c>
      <c r="AO126" s="87">
        <v>0</v>
      </c>
      <c r="AP126" s="87">
        <v>0</v>
      </c>
      <c r="AQ126" s="87" t="s">
        <v>147</v>
      </c>
      <c r="AR126" s="87" t="s">
        <v>1080</v>
      </c>
      <c r="AS126" s="87">
        <v>5005079</v>
      </c>
      <c r="AT126" s="87">
        <v>5005079</v>
      </c>
      <c r="AU126" s="87">
        <v>40732730</v>
      </c>
      <c r="AV126" s="87" t="s">
        <v>1081</v>
      </c>
      <c r="AW126" s="114" t="s">
        <v>1082</v>
      </c>
      <c r="AX126" s="69" t="s">
        <v>151</v>
      </c>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row>
    <row r="127" spans="1:1069" ht="150" customHeight="1" x14ac:dyDescent="0.35">
      <c r="A127" s="126">
        <v>82</v>
      </c>
      <c r="B127" s="144" t="s">
        <v>188</v>
      </c>
      <c r="C127" s="150" t="e">
        <f>New[[#This Row],[Total capital £ ask (£)]]/#REF!</f>
        <v>#REF!</v>
      </c>
      <c r="D127" s="86" t="s">
        <v>982</v>
      </c>
      <c r="E127" s="87" t="s">
        <v>201</v>
      </c>
      <c r="F127" s="87" t="s">
        <v>983</v>
      </c>
      <c r="G127" s="87" t="s">
        <v>137</v>
      </c>
      <c r="H127" s="87" t="s">
        <v>838</v>
      </c>
      <c r="I127" s="87" t="s">
        <v>942</v>
      </c>
      <c r="J127" s="157" t="s">
        <v>1463</v>
      </c>
      <c r="K127" s="186">
        <v>1500000</v>
      </c>
      <c r="L127" s="87" t="s">
        <v>292</v>
      </c>
      <c r="M127" s="87" t="s">
        <v>294</v>
      </c>
      <c r="N127" s="87"/>
      <c r="O127" s="87" t="s">
        <v>293</v>
      </c>
      <c r="P127" s="87"/>
      <c r="Q127" s="128">
        <v>1500000</v>
      </c>
      <c r="R127" s="128" t="s">
        <v>295</v>
      </c>
      <c r="S127" s="128" t="s">
        <v>295</v>
      </c>
      <c r="T127" s="128">
        <v>1500000</v>
      </c>
      <c r="U127" s="128" t="s">
        <v>295</v>
      </c>
      <c r="V127" s="128" t="s">
        <v>295</v>
      </c>
      <c r="W127" s="128" t="s">
        <v>295</v>
      </c>
      <c r="X127" s="128">
        <v>1500000</v>
      </c>
      <c r="Y127" s="128" t="s">
        <v>294</v>
      </c>
      <c r="Z127" s="128"/>
      <c r="AA127" s="128">
        <v>3000000</v>
      </c>
      <c r="AB127" s="87" t="s">
        <v>293</v>
      </c>
      <c r="AC127" s="87" t="s">
        <v>294</v>
      </c>
      <c r="AD127" s="87" t="s">
        <v>294</v>
      </c>
      <c r="AE127" s="87" t="s">
        <v>294</v>
      </c>
      <c r="AF127" s="87" t="s">
        <v>294</v>
      </c>
      <c r="AG127" s="87" t="s">
        <v>293</v>
      </c>
      <c r="AH127" s="87" t="s">
        <v>294</v>
      </c>
      <c r="AI127" s="124" t="s">
        <v>984</v>
      </c>
      <c r="AJ127" s="87">
        <v>0</v>
      </c>
      <c r="AK127" s="87">
        <v>0</v>
      </c>
      <c r="AL127" s="87">
        <v>0</v>
      </c>
      <c r="AM127" s="87" t="s">
        <v>147</v>
      </c>
      <c r="AN127" s="87" t="s">
        <v>147</v>
      </c>
      <c r="AO127" s="87" t="s">
        <v>172</v>
      </c>
      <c r="AP127" s="87" t="s">
        <v>172</v>
      </c>
      <c r="AQ127" s="87"/>
      <c r="AR127" s="87" t="s">
        <v>172</v>
      </c>
      <c r="AS127" s="87" t="s">
        <v>172</v>
      </c>
      <c r="AT127" s="87" t="s">
        <v>172</v>
      </c>
      <c r="AU127" s="87" t="s">
        <v>172</v>
      </c>
      <c r="AV127" s="87" t="s">
        <v>172</v>
      </c>
      <c r="AW127" s="114" t="s">
        <v>172</v>
      </c>
      <c r="AX127" s="69" t="s">
        <v>151</v>
      </c>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row>
    <row r="128" spans="1:1069" ht="150" customHeight="1" x14ac:dyDescent="0.35">
      <c r="A128" s="126">
        <v>78</v>
      </c>
      <c r="B128" s="144" t="s">
        <v>188</v>
      </c>
      <c r="C128" s="150" t="e">
        <f>New[[#This Row],[Total capital £ ask (£)]]/#REF!</f>
        <v>#REF!</v>
      </c>
      <c r="D128" s="86" t="s">
        <v>947</v>
      </c>
      <c r="E128" s="87" t="s">
        <v>246</v>
      </c>
      <c r="F128" s="87" t="s">
        <v>948</v>
      </c>
      <c r="G128" s="87" t="s">
        <v>137</v>
      </c>
      <c r="H128" s="87" t="s">
        <v>838</v>
      </c>
      <c r="I128" s="87" t="s">
        <v>839</v>
      </c>
      <c r="J128" s="157" t="s">
        <v>1463</v>
      </c>
      <c r="K128" s="186">
        <v>367000</v>
      </c>
      <c r="L128" s="87" t="s">
        <v>292</v>
      </c>
      <c r="M128" s="87"/>
      <c r="N128" s="87"/>
      <c r="O128" s="87" t="s">
        <v>293</v>
      </c>
      <c r="P128" s="87"/>
      <c r="Q128" s="128">
        <v>367000</v>
      </c>
      <c r="R128" s="128"/>
      <c r="S128" s="128">
        <v>367000</v>
      </c>
      <c r="T128" s="128"/>
      <c r="U128" s="128"/>
      <c r="V128" s="128"/>
      <c r="W128" s="128"/>
      <c r="X128" s="128"/>
      <c r="Y128" s="128"/>
      <c r="Z128" s="128"/>
      <c r="AA128" s="128">
        <v>367000</v>
      </c>
      <c r="AB128" s="87" t="s">
        <v>293</v>
      </c>
      <c r="AC128" s="87" t="s">
        <v>294</v>
      </c>
      <c r="AD128" s="87" t="s">
        <v>294</v>
      </c>
      <c r="AE128" s="87" t="s">
        <v>293</v>
      </c>
      <c r="AF128" s="87" t="s">
        <v>294</v>
      </c>
      <c r="AG128" s="87" t="s">
        <v>294</v>
      </c>
      <c r="AH128" s="87" t="s">
        <v>294</v>
      </c>
      <c r="AI128" s="124" t="s">
        <v>949</v>
      </c>
      <c r="AJ128" s="87"/>
      <c r="AK128" s="87"/>
      <c r="AL128" s="87"/>
      <c r="AM128" s="87"/>
      <c r="AN128" s="87"/>
      <c r="AO128" s="87"/>
      <c r="AP128" s="87"/>
      <c r="AQ128" s="87"/>
      <c r="AR128" s="87"/>
      <c r="AS128" s="87"/>
      <c r="AT128" s="87"/>
      <c r="AU128" s="87"/>
      <c r="AV128" s="87"/>
      <c r="AW128" s="114"/>
      <c r="AX128" s="69" t="s">
        <v>151</v>
      </c>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row>
    <row r="129" spans="1:1069" ht="150" customHeight="1" x14ac:dyDescent="0.35">
      <c r="A129" s="126">
        <v>77</v>
      </c>
      <c r="B129" s="144" t="s">
        <v>188</v>
      </c>
      <c r="C129" s="150" t="e">
        <f>New[[#This Row],[Total capital £ ask (£)]]/#REF!</f>
        <v>#REF!</v>
      </c>
      <c r="D129" s="86" t="s">
        <v>940</v>
      </c>
      <c r="E129" s="87" t="s">
        <v>201</v>
      </c>
      <c r="F129" s="87" t="s">
        <v>941</v>
      </c>
      <c r="G129" s="87" t="s">
        <v>137</v>
      </c>
      <c r="H129" s="87" t="s">
        <v>838</v>
      </c>
      <c r="I129" s="87" t="s">
        <v>942</v>
      </c>
      <c r="J129" s="157" t="s">
        <v>1463</v>
      </c>
      <c r="K129" s="186">
        <v>2500000</v>
      </c>
      <c r="L129" s="87" t="s">
        <v>156</v>
      </c>
      <c r="M129" s="87" t="s">
        <v>99</v>
      </c>
      <c r="N129" s="87"/>
      <c r="O129" s="87" t="s">
        <v>293</v>
      </c>
      <c r="P129" s="87"/>
      <c r="Q129" s="128">
        <v>1250000</v>
      </c>
      <c r="R129" s="128">
        <v>1250000</v>
      </c>
      <c r="S129" s="128">
        <v>2500000</v>
      </c>
      <c r="T129" s="128" t="s">
        <v>295</v>
      </c>
      <c r="U129" s="128" t="s">
        <v>295</v>
      </c>
      <c r="V129" s="128" t="s">
        <v>295</v>
      </c>
      <c r="W129" s="128" t="s">
        <v>295</v>
      </c>
      <c r="X129" s="128"/>
      <c r="Y129" s="128" t="s">
        <v>294</v>
      </c>
      <c r="Z129" s="128"/>
      <c r="AA129" s="128">
        <v>2500000</v>
      </c>
      <c r="AB129" s="87" t="s">
        <v>293</v>
      </c>
      <c r="AC129" s="87" t="s">
        <v>293</v>
      </c>
      <c r="AD129" s="87" t="s">
        <v>294</v>
      </c>
      <c r="AE129" s="87" t="s">
        <v>294</v>
      </c>
      <c r="AF129" s="87" t="s">
        <v>294</v>
      </c>
      <c r="AG129" s="87" t="s">
        <v>293</v>
      </c>
      <c r="AH129" s="87" t="s">
        <v>294</v>
      </c>
      <c r="AI129" s="124" t="s">
        <v>943</v>
      </c>
      <c r="AJ129" s="87"/>
      <c r="AK129" s="87"/>
      <c r="AL129" s="87"/>
      <c r="AM129" s="87"/>
      <c r="AN129" s="87"/>
      <c r="AO129" s="87" t="s">
        <v>944</v>
      </c>
      <c r="AP129" s="87" t="s">
        <v>945</v>
      </c>
      <c r="AQ129" s="87" t="s">
        <v>946</v>
      </c>
      <c r="AR129" s="87"/>
      <c r="AS129" s="87"/>
      <c r="AT129" s="87"/>
      <c r="AU129" s="87"/>
      <c r="AV129" s="87"/>
      <c r="AW129" s="114"/>
      <c r="AX129" s="69" t="s">
        <v>151</v>
      </c>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row>
    <row r="130" spans="1:1069" ht="150" customHeight="1" x14ac:dyDescent="0.35">
      <c r="A130" s="126">
        <v>76</v>
      </c>
      <c r="B130" s="144" t="s">
        <v>188</v>
      </c>
      <c r="C130" s="150" t="e">
        <f>New[[#This Row],[Total capital £ ask (£)]]/#REF!</f>
        <v>#REF!</v>
      </c>
      <c r="D130" s="86" t="s">
        <v>935</v>
      </c>
      <c r="E130" s="87" t="s">
        <v>256</v>
      </c>
      <c r="F130" s="87" t="s">
        <v>936</v>
      </c>
      <c r="G130" s="87"/>
      <c r="H130" s="87" t="s">
        <v>937</v>
      </c>
      <c r="I130" s="87" t="s">
        <v>938</v>
      </c>
      <c r="J130" s="157" t="s">
        <v>1463</v>
      </c>
      <c r="K130" s="186">
        <v>2127000</v>
      </c>
      <c r="L130" s="87" t="s">
        <v>292</v>
      </c>
      <c r="M130" s="87" t="s">
        <v>293</v>
      </c>
      <c r="N130" s="87"/>
      <c r="O130" s="87" t="s">
        <v>293</v>
      </c>
      <c r="P130" s="87"/>
      <c r="Q130" s="128">
        <v>986848</v>
      </c>
      <c r="R130" s="128">
        <v>986848</v>
      </c>
      <c r="S130" s="128">
        <v>1973696</v>
      </c>
      <c r="T130" s="128"/>
      <c r="U130" s="128">
        <v>153304</v>
      </c>
      <c r="V130" s="128"/>
      <c r="W130" s="128"/>
      <c r="X130" s="128"/>
      <c r="Y130" s="128"/>
      <c r="Z130" s="128"/>
      <c r="AA130" s="128">
        <v>2127000</v>
      </c>
      <c r="AB130" s="87" t="s">
        <v>293</v>
      </c>
      <c r="AC130" s="87" t="s">
        <v>294</v>
      </c>
      <c r="AD130" s="87" t="s">
        <v>294</v>
      </c>
      <c r="AE130" s="87" t="s">
        <v>294</v>
      </c>
      <c r="AF130" s="87" t="s">
        <v>293</v>
      </c>
      <c r="AG130" s="87" t="s">
        <v>294</v>
      </c>
      <c r="AH130" s="87" t="s">
        <v>294</v>
      </c>
      <c r="AI130" s="124" t="s">
        <v>939</v>
      </c>
      <c r="AJ130" s="87">
        <v>0</v>
      </c>
      <c r="AK130" s="87">
        <v>0</v>
      </c>
      <c r="AL130" s="87">
        <v>0</v>
      </c>
      <c r="AM130" s="87">
        <v>0</v>
      </c>
      <c r="AN130" s="87">
        <v>0</v>
      </c>
      <c r="AO130" s="87">
        <v>300</v>
      </c>
      <c r="AP130" s="87">
        <v>0</v>
      </c>
      <c r="AQ130" s="87"/>
      <c r="AR130" s="87"/>
      <c r="AS130" s="87"/>
      <c r="AT130" s="87"/>
      <c r="AU130" s="87"/>
      <c r="AV130" s="87"/>
      <c r="AW130" s="114"/>
      <c r="AX130" s="69" t="s">
        <v>151</v>
      </c>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row>
    <row r="131" spans="1:1069" ht="150" customHeight="1" x14ac:dyDescent="0.35">
      <c r="A131" s="126">
        <v>26</v>
      </c>
      <c r="B131" s="144" t="s">
        <v>188</v>
      </c>
      <c r="C131" s="150" t="e">
        <f>New[[#This Row],[Total capital £ ask (£)]]/#REF!</f>
        <v>#REF!</v>
      </c>
      <c r="D131" s="82" t="s">
        <v>653</v>
      </c>
      <c r="E131" s="84" t="s">
        <v>242</v>
      </c>
      <c r="F131" s="84" t="s">
        <v>654</v>
      </c>
      <c r="G131" s="84" t="s">
        <v>147</v>
      </c>
      <c r="H131" s="84" t="s">
        <v>646</v>
      </c>
      <c r="I131" s="84" t="s">
        <v>655</v>
      </c>
      <c r="J131" s="157" t="s">
        <v>1463</v>
      </c>
      <c r="K131" s="187">
        <v>2500000</v>
      </c>
      <c r="L131" s="84" t="s">
        <v>180</v>
      </c>
      <c r="M131" s="84" t="s">
        <v>147</v>
      </c>
      <c r="N131" s="84" t="s">
        <v>147</v>
      </c>
      <c r="O131" s="84" t="s">
        <v>551</v>
      </c>
      <c r="P131" s="84" t="s">
        <v>656</v>
      </c>
      <c r="Q131" s="96">
        <v>375000</v>
      </c>
      <c r="R131" s="96">
        <v>2125000</v>
      </c>
      <c r="S131" s="96">
        <v>375000</v>
      </c>
      <c r="T131" s="96"/>
      <c r="U131" s="96"/>
      <c r="V131" s="96"/>
      <c r="W131" s="96"/>
      <c r="X131" s="96"/>
      <c r="Y131" s="96" t="s">
        <v>99</v>
      </c>
      <c r="Z131" s="96"/>
      <c r="AA131" s="96">
        <f>K131+S131+T131+U131+V131+W131+X131</f>
        <v>2875000</v>
      </c>
      <c r="AB131" s="84" t="s">
        <v>99</v>
      </c>
      <c r="AC131" s="84" t="s">
        <v>99</v>
      </c>
      <c r="AD131" s="84" t="s">
        <v>99</v>
      </c>
      <c r="AE131" s="84" t="s">
        <v>99</v>
      </c>
      <c r="AF131" s="84" t="s">
        <v>99</v>
      </c>
      <c r="AG131" s="84" t="s">
        <v>137</v>
      </c>
      <c r="AH131" s="84" t="s">
        <v>137</v>
      </c>
      <c r="AI131" s="111" t="s">
        <v>657</v>
      </c>
      <c r="AJ131" s="84">
        <v>0</v>
      </c>
      <c r="AK131" s="84"/>
      <c r="AL131" s="84"/>
      <c r="AM131" s="84"/>
      <c r="AN131" s="84"/>
      <c r="AO131" s="84"/>
      <c r="AP131" s="84"/>
      <c r="AQ131" s="84"/>
      <c r="AR131" s="84"/>
      <c r="AS131" s="84"/>
      <c r="AT131" s="84"/>
      <c r="AU131" s="84"/>
      <c r="AV131" s="84"/>
      <c r="AW131" s="107"/>
      <c r="AX131" s="69" t="s">
        <v>151</v>
      </c>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row>
    <row r="132" spans="1:1069" ht="150" customHeight="1" x14ac:dyDescent="0.35">
      <c r="A132" s="126">
        <v>25</v>
      </c>
      <c r="B132" s="144" t="s">
        <v>188</v>
      </c>
      <c r="C132" s="150" t="e">
        <f>New[[#This Row],[Total capital £ ask (£)]]/#REF!</f>
        <v>#REF!</v>
      </c>
      <c r="D132" s="82" t="s">
        <v>650</v>
      </c>
      <c r="E132" s="84" t="s">
        <v>184</v>
      </c>
      <c r="F132" s="84" t="s">
        <v>651</v>
      </c>
      <c r="G132" s="84" t="s">
        <v>147</v>
      </c>
      <c r="H132" s="84" t="s">
        <v>646</v>
      </c>
      <c r="I132" s="84" t="s">
        <v>647</v>
      </c>
      <c r="J132" s="157" t="s">
        <v>1463</v>
      </c>
      <c r="K132" s="187">
        <v>1000000</v>
      </c>
      <c r="L132" s="84" t="s">
        <v>180</v>
      </c>
      <c r="M132" s="84" t="s">
        <v>147</v>
      </c>
      <c r="N132" s="84" t="s">
        <v>147</v>
      </c>
      <c r="O132" s="84" t="s">
        <v>99</v>
      </c>
      <c r="P132" s="84" t="s">
        <v>648</v>
      </c>
      <c r="Q132" s="96">
        <v>150000</v>
      </c>
      <c r="R132" s="96">
        <v>850000</v>
      </c>
      <c r="S132" s="96">
        <v>150000</v>
      </c>
      <c r="T132" s="96"/>
      <c r="U132" s="96"/>
      <c r="V132" s="96"/>
      <c r="W132" s="96"/>
      <c r="X132" s="96"/>
      <c r="Y132" s="96" t="s">
        <v>99</v>
      </c>
      <c r="Z132" s="96"/>
      <c r="AA132" s="96">
        <f>K132+S132+T132+U132+V132+W132+X132</f>
        <v>1150000</v>
      </c>
      <c r="AB132" s="84" t="s">
        <v>99</v>
      </c>
      <c r="AC132" s="84" t="s">
        <v>99</v>
      </c>
      <c r="AD132" s="84" t="s">
        <v>99</v>
      </c>
      <c r="AE132" s="84" t="s">
        <v>99</v>
      </c>
      <c r="AF132" s="84" t="s">
        <v>137</v>
      </c>
      <c r="AG132" s="84" t="s">
        <v>137</v>
      </c>
      <c r="AH132" s="84" t="s">
        <v>137</v>
      </c>
      <c r="AI132" s="111" t="s">
        <v>652</v>
      </c>
      <c r="AJ132" s="84">
        <v>0</v>
      </c>
      <c r="AK132" s="84"/>
      <c r="AL132" s="84"/>
      <c r="AM132" s="84"/>
      <c r="AN132" s="84"/>
      <c r="AO132" s="84"/>
      <c r="AP132" s="84"/>
      <c r="AQ132" s="84"/>
      <c r="AR132" s="84"/>
      <c r="AS132" s="84"/>
      <c r="AT132" s="84"/>
      <c r="AU132" s="84"/>
      <c r="AV132" s="84"/>
      <c r="AW132" s="107"/>
      <c r="AX132" s="69" t="s">
        <v>151</v>
      </c>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row>
    <row r="133" spans="1:1069" ht="150" customHeight="1" x14ac:dyDescent="0.35">
      <c r="A133" s="126">
        <v>24</v>
      </c>
      <c r="B133" s="144" t="s">
        <v>188</v>
      </c>
      <c r="C133" s="150" t="e">
        <f>New[[#This Row],[Total capital £ ask (£)]]/#REF!</f>
        <v>#REF!</v>
      </c>
      <c r="D133" s="82" t="s">
        <v>644</v>
      </c>
      <c r="E133" s="84" t="s">
        <v>184</v>
      </c>
      <c r="F133" s="84" t="s">
        <v>645</v>
      </c>
      <c r="G133" s="84" t="s">
        <v>147</v>
      </c>
      <c r="H133" s="84" t="s">
        <v>646</v>
      </c>
      <c r="I133" s="84" t="s">
        <v>647</v>
      </c>
      <c r="J133" s="157" t="s">
        <v>1463</v>
      </c>
      <c r="K133" s="187">
        <v>500000</v>
      </c>
      <c r="L133" s="84" t="s">
        <v>180</v>
      </c>
      <c r="M133" s="84" t="s">
        <v>147</v>
      </c>
      <c r="N133" s="84" t="s">
        <v>147</v>
      </c>
      <c r="O133" s="84" t="s">
        <v>99</v>
      </c>
      <c r="P133" s="84" t="s">
        <v>648</v>
      </c>
      <c r="Q133" s="96">
        <v>75000</v>
      </c>
      <c r="R133" s="96">
        <v>425000</v>
      </c>
      <c r="S133" s="96">
        <v>75000</v>
      </c>
      <c r="T133" s="96"/>
      <c r="U133" s="96"/>
      <c r="V133" s="96"/>
      <c r="W133" s="96"/>
      <c r="X133" s="96"/>
      <c r="Y133" s="96" t="s">
        <v>99</v>
      </c>
      <c r="Z133" s="96"/>
      <c r="AA133" s="96">
        <f>K133+S133+T133+U133+V133+W133+X133</f>
        <v>575000</v>
      </c>
      <c r="AB133" s="84" t="s">
        <v>99</v>
      </c>
      <c r="AC133" s="84" t="s">
        <v>99</v>
      </c>
      <c r="AD133" s="84" t="s">
        <v>99</v>
      </c>
      <c r="AE133" s="84" t="s">
        <v>99</v>
      </c>
      <c r="AF133" s="84" t="s">
        <v>137</v>
      </c>
      <c r="AG133" s="84" t="s">
        <v>137</v>
      </c>
      <c r="AH133" s="84" t="s">
        <v>137</v>
      </c>
      <c r="AI133" s="111" t="s">
        <v>649</v>
      </c>
      <c r="AJ133" s="84">
        <v>0</v>
      </c>
      <c r="AK133" s="84"/>
      <c r="AL133" s="84"/>
      <c r="AM133" s="84"/>
      <c r="AN133" s="84"/>
      <c r="AO133" s="84"/>
      <c r="AP133" s="84"/>
      <c r="AQ133" s="84"/>
      <c r="AR133" s="84"/>
      <c r="AS133" s="84"/>
      <c r="AT133" s="84"/>
      <c r="AU133" s="84"/>
      <c r="AV133" s="84"/>
      <c r="AW133" s="107"/>
      <c r="AX133" s="69" t="s">
        <v>151</v>
      </c>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row>
    <row r="134" spans="1:1069" ht="150" customHeight="1" x14ac:dyDescent="0.35">
      <c r="A134" s="126">
        <v>18</v>
      </c>
      <c r="B134" s="144" t="s">
        <v>188</v>
      </c>
      <c r="C134" s="150" t="e">
        <f>New[[#This Row],[Total capital £ ask (£)]]/#REF!</f>
        <v>#REF!</v>
      </c>
      <c r="D134" s="82" t="s">
        <v>586</v>
      </c>
      <c r="E134" s="84" t="s">
        <v>184</v>
      </c>
      <c r="F134" s="84" t="s">
        <v>587</v>
      </c>
      <c r="G134" s="84" t="s">
        <v>588</v>
      </c>
      <c r="H134" s="84" t="s">
        <v>589</v>
      </c>
      <c r="I134" s="84" t="s">
        <v>590</v>
      </c>
      <c r="J134" s="157" t="s">
        <v>1463</v>
      </c>
      <c r="K134" s="187">
        <v>719250</v>
      </c>
      <c r="L134" s="95" t="s">
        <v>147</v>
      </c>
      <c r="M134" s="95" t="s">
        <v>99</v>
      </c>
      <c r="N134" s="95" t="s">
        <v>511</v>
      </c>
      <c r="O134" s="95" t="s">
        <v>99</v>
      </c>
      <c r="P134" s="95" t="s">
        <v>591</v>
      </c>
      <c r="Q134" s="96">
        <v>0</v>
      </c>
      <c r="R134" s="96">
        <v>719250</v>
      </c>
      <c r="S134" s="96"/>
      <c r="T134" s="96">
        <v>212000</v>
      </c>
      <c r="U134" s="96"/>
      <c r="V134" s="96"/>
      <c r="W134" s="96"/>
      <c r="X134" s="96"/>
      <c r="Y134" s="96" t="s">
        <v>137</v>
      </c>
      <c r="Z134" s="96" t="s">
        <v>592</v>
      </c>
      <c r="AA134" s="96">
        <f>K134+S134+T134+U134+V134+W134+X134</f>
        <v>931250</v>
      </c>
      <c r="AB134" s="95" t="s">
        <v>99</v>
      </c>
      <c r="AC134" s="95" t="s">
        <v>99</v>
      </c>
      <c r="AD134" s="95" t="s">
        <v>137</v>
      </c>
      <c r="AE134" s="95" t="s">
        <v>99</v>
      </c>
      <c r="AF134" s="95" t="s">
        <v>137</v>
      </c>
      <c r="AG134" s="95" t="s">
        <v>137</v>
      </c>
      <c r="AH134" s="95" t="s">
        <v>137</v>
      </c>
      <c r="AI134" s="111" t="s">
        <v>593</v>
      </c>
      <c r="AJ134" s="84">
        <v>0</v>
      </c>
      <c r="AK134" s="84"/>
      <c r="AL134" s="84"/>
      <c r="AM134" s="84"/>
      <c r="AN134" s="84"/>
      <c r="AO134" s="84"/>
      <c r="AP134" s="84"/>
      <c r="AQ134" s="84" t="s">
        <v>594</v>
      </c>
      <c r="AR134" s="84" t="s">
        <v>595</v>
      </c>
      <c r="AS134" s="84" t="s">
        <v>140</v>
      </c>
      <c r="AT134" s="84"/>
      <c r="AU134" s="84"/>
      <c r="AV134" s="84"/>
      <c r="AW134" s="107" t="s">
        <v>596</v>
      </c>
      <c r="AX134" s="69" t="s">
        <v>151</v>
      </c>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row>
    <row r="135" spans="1:1069" ht="150" customHeight="1" x14ac:dyDescent="0.35">
      <c r="A135" s="126">
        <v>17</v>
      </c>
      <c r="B135" s="144" t="s">
        <v>188</v>
      </c>
      <c r="C135" s="150" t="e">
        <f>New[[#This Row],[Total capital £ ask (£)]]/#REF!</f>
        <v>#REF!</v>
      </c>
      <c r="D135" s="82" t="s">
        <v>576</v>
      </c>
      <c r="E135" s="84" t="s">
        <v>237</v>
      </c>
      <c r="F135" s="84" t="s">
        <v>577</v>
      </c>
      <c r="G135" s="84" t="s">
        <v>137</v>
      </c>
      <c r="H135" s="84" t="s">
        <v>578</v>
      </c>
      <c r="I135" s="84" t="s">
        <v>579</v>
      </c>
      <c r="J135" s="157" t="s">
        <v>1463</v>
      </c>
      <c r="K135" s="187">
        <v>300000</v>
      </c>
      <c r="L135" s="95" t="s">
        <v>147</v>
      </c>
      <c r="M135" s="95" t="s">
        <v>147</v>
      </c>
      <c r="N135" s="95" t="s">
        <v>580</v>
      </c>
      <c r="O135" s="95" t="s">
        <v>99</v>
      </c>
      <c r="P135" s="95" t="s">
        <v>137</v>
      </c>
      <c r="Q135" s="96">
        <v>270000</v>
      </c>
      <c r="R135" s="96">
        <v>30000</v>
      </c>
      <c r="S135" s="96"/>
      <c r="T135" s="96"/>
      <c r="U135" s="96">
        <v>30000</v>
      </c>
      <c r="V135" s="96">
        <v>100000</v>
      </c>
      <c r="W135" s="96"/>
      <c r="X135" s="96"/>
      <c r="Y135" s="96" t="s">
        <v>137</v>
      </c>
      <c r="Z135" s="96" t="s">
        <v>581</v>
      </c>
      <c r="AA135" s="96">
        <f>K135+S135+T135+U135+V135+W135+X135</f>
        <v>430000</v>
      </c>
      <c r="AB135" s="95" t="s">
        <v>99</v>
      </c>
      <c r="AC135" s="95" t="s">
        <v>99</v>
      </c>
      <c r="AD135" s="95" t="s">
        <v>137</v>
      </c>
      <c r="AE135" s="95" t="s">
        <v>99</v>
      </c>
      <c r="AF135" s="95" t="s">
        <v>137</v>
      </c>
      <c r="AG135" s="95" t="s">
        <v>137</v>
      </c>
      <c r="AH135" s="95" t="s">
        <v>137</v>
      </c>
      <c r="AI135" s="111" t="s">
        <v>582</v>
      </c>
      <c r="AJ135" s="84">
        <v>0</v>
      </c>
      <c r="AK135" s="84"/>
      <c r="AL135" s="84"/>
      <c r="AM135" s="84"/>
      <c r="AN135" s="84"/>
      <c r="AO135" s="84"/>
      <c r="AP135" s="84"/>
      <c r="AQ135" s="84" t="s">
        <v>583</v>
      </c>
      <c r="AR135" s="84" t="s">
        <v>140</v>
      </c>
      <c r="AS135" s="84"/>
      <c r="AT135" s="84"/>
      <c r="AU135" s="84"/>
      <c r="AV135" s="84" t="s">
        <v>584</v>
      </c>
      <c r="AW135" s="107" t="s">
        <v>585</v>
      </c>
      <c r="AX135" s="69" t="s">
        <v>151</v>
      </c>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row>
    <row r="136" spans="1:1069" x14ac:dyDescent="0.35">
      <c r="A136" s="176"/>
      <c r="B136" s="145"/>
      <c r="C136" s="151" t="e">
        <f>New[[#This Row],[Total capital £ ask (£)]]/#REF!</f>
        <v>#REF!</v>
      </c>
      <c r="D136" s="131" t="s">
        <v>1443</v>
      </c>
      <c r="E136" s="130"/>
      <c r="F136" s="130"/>
      <c r="G136" s="130"/>
      <c r="H136" s="130"/>
      <c r="I136" s="130"/>
      <c r="J136" s="130"/>
      <c r="K136" s="190">
        <f>SUM(K6:K135)</f>
        <v>487926520.29000002</v>
      </c>
      <c r="L136" s="130"/>
      <c r="M136" s="130"/>
      <c r="N136" s="130"/>
      <c r="O136" s="130"/>
      <c r="P136" s="130"/>
      <c r="Q136" s="140"/>
      <c r="R136" s="140"/>
      <c r="S136" s="140"/>
      <c r="T136" s="140"/>
      <c r="U136" s="140"/>
      <c r="V136" s="140"/>
      <c r="W136" s="140"/>
      <c r="X136" s="140"/>
      <c r="Y136" s="140"/>
      <c r="Z136" s="140"/>
      <c r="AA136" s="140"/>
      <c r="AB136" s="130"/>
      <c r="AC136" s="130"/>
      <c r="AD136" s="130"/>
      <c r="AE136" s="130"/>
      <c r="AF136" s="130"/>
      <c r="AG136" s="130"/>
      <c r="AH136" s="130"/>
      <c r="AI136" s="132"/>
      <c r="AJ136" s="130"/>
      <c r="AK136" s="130"/>
      <c r="AL136" s="130"/>
      <c r="AM136" s="130"/>
      <c r="AN136" s="130"/>
      <c r="AO136" s="130"/>
      <c r="AP136" s="130"/>
      <c r="AQ136" s="130"/>
      <c r="AR136" s="130"/>
      <c r="AS136" s="130"/>
      <c r="AT136" s="130"/>
      <c r="AU136" s="130"/>
      <c r="AV136" s="130"/>
      <c r="AW136" s="133"/>
      <c r="AX136" s="69" t="s">
        <v>151</v>
      </c>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row>
    <row r="137" spans="1:1069" x14ac:dyDescent="0.35">
      <c r="D137" s="41"/>
      <c r="E137" s="26"/>
      <c r="F137" s="26"/>
      <c r="G137" s="26"/>
      <c r="H137" s="26"/>
      <c r="I137" s="26"/>
      <c r="J137" s="26"/>
      <c r="K137" s="45"/>
      <c r="L137" s="26"/>
      <c r="M137" s="26"/>
      <c r="N137" s="26"/>
      <c r="O137" s="26"/>
      <c r="P137" s="26"/>
      <c r="Q137" s="45"/>
      <c r="R137" s="45"/>
      <c r="S137" s="45"/>
      <c r="T137" s="45"/>
      <c r="U137" s="45"/>
      <c r="V137" s="45"/>
      <c r="W137" s="45"/>
      <c r="X137" s="45"/>
      <c r="Y137" s="45"/>
      <c r="Z137" s="45"/>
      <c r="AA137" s="45"/>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69" t="s">
        <v>151</v>
      </c>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row>
    <row r="138" spans="1:1069" x14ac:dyDescent="0.35">
      <c r="D138" s="41"/>
      <c r="E138" s="26"/>
      <c r="F138" s="26"/>
      <c r="G138" s="26"/>
      <c r="H138" s="26"/>
      <c r="I138" s="26"/>
      <c r="J138" s="26"/>
      <c r="K138" s="45"/>
      <c r="L138" s="26"/>
      <c r="M138" s="26"/>
      <c r="N138" s="26"/>
      <c r="O138" s="26"/>
      <c r="P138" s="26"/>
      <c r="Q138" s="45"/>
      <c r="R138" s="45"/>
      <c r="S138" s="45"/>
      <c r="T138" s="45"/>
      <c r="U138" s="45"/>
      <c r="V138" s="45"/>
      <c r="W138" s="45"/>
      <c r="X138" s="45"/>
      <c r="Y138" s="45"/>
      <c r="Z138" s="45"/>
      <c r="AA138" s="45"/>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69" t="s">
        <v>151</v>
      </c>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row>
    <row r="139" spans="1:1069" x14ac:dyDescent="0.35">
      <c r="D139" s="41"/>
      <c r="E139" s="26"/>
      <c r="F139" s="26"/>
      <c r="G139" s="26"/>
      <c r="H139" s="26"/>
      <c r="I139" s="26"/>
      <c r="J139" s="26"/>
      <c r="K139" s="45"/>
      <c r="L139" s="26"/>
      <c r="M139" s="26"/>
      <c r="N139" s="26"/>
      <c r="O139" s="26"/>
      <c r="P139" s="26"/>
      <c r="Q139" s="45"/>
      <c r="R139" s="45"/>
      <c r="S139" s="45"/>
      <c r="T139" s="45"/>
      <c r="U139" s="45"/>
      <c r="V139" s="45"/>
      <c r="W139" s="45"/>
      <c r="X139" s="45"/>
      <c r="Y139" s="45"/>
      <c r="Z139" s="45"/>
      <c r="AA139" s="45"/>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69" t="s">
        <v>151</v>
      </c>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row>
    <row r="140" spans="1:1069" x14ac:dyDescent="0.35">
      <c r="D140" s="41"/>
      <c r="E140" s="26"/>
      <c r="F140" s="26"/>
      <c r="G140" s="26"/>
      <c r="H140" s="26"/>
      <c r="I140" s="26"/>
      <c r="J140" s="26"/>
      <c r="K140" s="45"/>
      <c r="L140" s="26"/>
      <c r="M140" s="26"/>
      <c r="N140" s="26"/>
      <c r="O140" s="26"/>
      <c r="P140" s="26"/>
      <c r="Q140" s="45"/>
      <c r="R140" s="45"/>
      <c r="S140" s="45"/>
      <c r="T140" s="45"/>
      <c r="U140" s="45"/>
      <c r="V140" s="45"/>
      <c r="W140" s="45"/>
      <c r="X140" s="45"/>
      <c r="Y140" s="45"/>
      <c r="Z140" s="45"/>
      <c r="AA140" s="45"/>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69" t="s">
        <v>151</v>
      </c>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row>
    <row r="141" spans="1:1069" x14ac:dyDescent="0.35">
      <c r="D141" s="41"/>
      <c r="E141" s="26"/>
      <c r="F141" s="26"/>
      <c r="G141" s="26"/>
      <c r="H141" s="26"/>
      <c r="I141" s="26"/>
      <c r="J141" s="26"/>
      <c r="K141" s="45"/>
      <c r="L141" s="26"/>
      <c r="M141" s="26"/>
      <c r="N141" s="26"/>
      <c r="O141" s="26"/>
      <c r="P141" s="26"/>
      <c r="Q141" s="45"/>
      <c r="R141" s="45"/>
      <c r="S141" s="45"/>
      <c r="T141" s="45"/>
      <c r="U141" s="45"/>
      <c r="V141" s="45"/>
      <c r="W141" s="45"/>
      <c r="X141" s="45"/>
      <c r="Y141" s="45"/>
      <c r="Z141" s="45"/>
      <c r="AA141" s="45"/>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69" t="s">
        <v>151</v>
      </c>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row>
    <row r="142" spans="1:1069" x14ac:dyDescent="0.35">
      <c r="D142" s="41"/>
      <c r="E142" s="26"/>
      <c r="F142" s="26"/>
      <c r="G142" s="26"/>
      <c r="H142" s="26"/>
      <c r="I142" s="26"/>
      <c r="J142" s="26"/>
      <c r="K142" s="45"/>
      <c r="L142" s="26"/>
      <c r="M142" s="26"/>
      <c r="N142" s="26"/>
      <c r="O142" s="26"/>
      <c r="P142" s="26"/>
      <c r="Q142" s="45"/>
      <c r="R142" s="45"/>
      <c r="S142" s="45"/>
      <c r="T142" s="45"/>
      <c r="U142" s="45"/>
      <c r="V142" s="45"/>
      <c r="W142" s="45"/>
      <c r="X142" s="45"/>
      <c r="Y142" s="45"/>
      <c r="Z142" s="45"/>
      <c r="AA142" s="45"/>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69" t="s">
        <v>151</v>
      </c>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row>
    <row r="143" spans="1:1069" x14ac:dyDescent="0.35">
      <c r="D143" s="41"/>
      <c r="E143" s="26"/>
      <c r="F143" s="26"/>
      <c r="G143" s="26"/>
      <c r="H143" s="26"/>
      <c r="I143" s="26"/>
      <c r="J143" s="26"/>
      <c r="K143" s="45"/>
      <c r="L143" s="26"/>
      <c r="M143" s="26"/>
      <c r="N143" s="26"/>
      <c r="O143" s="26"/>
      <c r="P143" s="26"/>
      <c r="Q143" s="45"/>
      <c r="R143" s="45"/>
      <c r="S143" s="45"/>
      <c r="T143" s="45"/>
      <c r="U143" s="45"/>
      <c r="V143" s="45"/>
      <c r="W143" s="45"/>
      <c r="X143" s="45"/>
      <c r="Y143" s="45"/>
      <c r="Z143" s="45"/>
      <c r="AA143" s="45"/>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69" t="s">
        <v>151</v>
      </c>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row>
    <row r="144" spans="1:1069" x14ac:dyDescent="0.35">
      <c r="D144" s="41"/>
      <c r="E144" s="26"/>
      <c r="F144" s="26"/>
      <c r="G144" s="26"/>
      <c r="H144" s="26"/>
      <c r="I144" s="26"/>
      <c r="J144" s="26"/>
      <c r="K144" s="45"/>
      <c r="L144" s="26"/>
      <c r="M144" s="26"/>
      <c r="N144" s="26"/>
      <c r="O144" s="26"/>
      <c r="P144" s="26"/>
      <c r="Q144" s="45"/>
      <c r="R144" s="45"/>
      <c r="S144" s="45"/>
      <c r="T144" s="45"/>
      <c r="U144" s="45"/>
      <c r="V144" s="45"/>
      <c r="W144" s="45"/>
      <c r="X144" s="45"/>
      <c r="Y144" s="45"/>
      <c r="Z144" s="45"/>
      <c r="AA144" s="45"/>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69" t="s">
        <v>151</v>
      </c>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row>
    <row r="145" spans="1:1069" x14ac:dyDescent="0.35">
      <c r="D145" s="41"/>
      <c r="E145" s="26"/>
      <c r="F145" s="26"/>
      <c r="G145" s="26"/>
      <c r="H145" s="26"/>
      <c r="I145" s="26"/>
      <c r="J145" s="26"/>
      <c r="K145" s="45"/>
      <c r="L145" s="26"/>
      <c r="M145" s="26"/>
      <c r="N145" s="26"/>
      <c r="O145" s="26"/>
      <c r="P145" s="26"/>
      <c r="Q145" s="45"/>
      <c r="R145" s="45"/>
      <c r="S145" s="45"/>
      <c r="T145" s="45"/>
      <c r="U145" s="45"/>
      <c r="V145" s="45"/>
      <c r="W145" s="45"/>
      <c r="X145" s="45"/>
      <c r="Y145" s="45"/>
      <c r="Z145" s="45"/>
      <c r="AA145" s="45"/>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69" t="s">
        <v>151</v>
      </c>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row>
    <row r="146" spans="1:1069" x14ac:dyDescent="0.35">
      <c r="D146" s="41"/>
      <c r="E146" s="26"/>
      <c r="F146" s="26"/>
      <c r="G146" s="26"/>
      <c r="H146" s="26"/>
      <c r="I146" s="26"/>
      <c r="J146" s="26"/>
      <c r="K146" s="45"/>
      <c r="L146" s="26"/>
      <c r="M146" s="26"/>
      <c r="N146" s="26"/>
      <c r="O146" s="26"/>
      <c r="P146" s="26"/>
      <c r="Q146" s="45"/>
      <c r="R146" s="45"/>
      <c r="S146" s="45"/>
      <c r="T146" s="45"/>
      <c r="U146" s="45"/>
      <c r="V146" s="45"/>
      <c r="W146" s="45"/>
      <c r="X146" s="45"/>
      <c r="Y146" s="45"/>
      <c r="Z146" s="45"/>
      <c r="AA146" s="45"/>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69" t="s">
        <v>151</v>
      </c>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row>
    <row r="147" spans="1:1069" x14ac:dyDescent="0.35">
      <c r="D147" s="41"/>
      <c r="E147" s="26"/>
      <c r="F147" s="26"/>
      <c r="G147" s="26"/>
      <c r="H147" s="26"/>
      <c r="I147" s="26"/>
      <c r="J147" s="26"/>
      <c r="K147" s="45"/>
      <c r="L147" s="26"/>
      <c r="M147" s="26"/>
      <c r="N147" s="26"/>
      <c r="O147" s="26"/>
      <c r="P147" s="26"/>
      <c r="Q147" s="45"/>
      <c r="R147" s="45"/>
      <c r="S147" s="45"/>
      <c r="T147" s="45"/>
      <c r="U147" s="45"/>
      <c r="V147" s="45"/>
      <c r="W147" s="45"/>
      <c r="X147" s="45"/>
      <c r="Y147" s="45"/>
      <c r="Z147" s="45"/>
      <c r="AA147" s="45"/>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69" t="s">
        <v>151</v>
      </c>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row>
    <row r="148" spans="1:1069" x14ac:dyDescent="0.35">
      <c r="D148" s="41"/>
      <c r="E148" s="26"/>
      <c r="F148" s="26"/>
      <c r="G148" s="26"/>
      <c r="H148" s="26"/>
      <c r="I148" s="26"/>
      <c r="J148" s="26"/>
      <c r="K148" s="45"/>
      <c r="L148" s="26"/>
      <c r="M148" s="26"/>
      <c r="N148" s="26"/>
      <c r="O148" s="26"/>
      <c r="P148" s="26"/>
      <c r="Q148" s="45"/>
      <c r="R148" s="45"/>
      <c r="S148" s="45"/>
      <c r="T148" s="45"/>
      <c r="U148" s="45"/>
      <c r="V148" s="45"/>
      <c r="W148" s="45"/>
      <c r="X148" s="45"/>
      <c r="Y148" s="45"/>
      <c r="Z148" s="45"/>
      <c r="AA148" s="45"/>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69" t="s">
        <v>151</v>
      </c>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row>
    <row r="149" spans="1:1069" x14ac:dyDescent="0.35">
      <c r="D149" s="41"/>
      <c r="E149" s="26"/>
      <c r="F149" s="26"/>
      <c r="G149" s="26"/>
      <c r="H149" s="26"/>
      <c r="I149" s="26"/>
      <c r="J149" s="26"/>
      <c r="K149" s="45"/>
      <c r="L149" s="26"/>
      <c r="M149" s="26"/>
      <c r="N149" s="26"/>
      <c r="O149" s="26"/>
      <c r="P149" s="26"/>
      <c r="Q149" s="45"/>
      <c r="R149" s="45"/>
      <c r="S149" s="45"/>
      <c r="T149" s="45"/>
      <c r="U149" s="45"/>
      <c r="V149" s="45"/>
      <c r="W149" s="45"/>
      <c r="X149" s="45"/>
      <c r="Y149" s="45"/>
      <c r="Z149" s="45"/>
      <c r="AA149" s="45"/>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69" t="s">
        <v>151</v>
      </c>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row>
    <row r="150" spans="1:1069" x14ac:dyDescent="0.35">
      <c r="D150" s="41"/>
      <c r="E150" s="26"/>
      <c r="F150" s="26"/>
      <c r="G150" s="26"/>
      <c r="H150" s="26"/>
      <c r="I150" s="26"/>
      <c r="J150" s="26"/>
      <c r="K150" s="45"/>
      <c r="L150" s="26"/>
      <c r="M150" s="26"/>
      <c r="N150" s="26"/>
      <c r="O150" s="26"/>
      <c r="P150" s="26"/>
      <c r="Q150" s="45"/>
      <c r="R150" s="45"/>
      <c r="S150" s="45"/>
      <c r="T150" s="45"/>
      <c r="U150" s="45"/>
      <c r="V150" s="45"/>
      <c r="W150" s="45"/>
      <c r="X150" s="45"/>
      <c r="Y150" s="45"/>
      <c r="Z150" s="45"/>
      <c r="AA150" s="45"/>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69" t="s">
        <v>151</v>
      </c>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row>
    <row r="151" spans="1:1069" x14ac:dyDescent="0.35">
      <c r="D151" s="41"/>
      <c r="E151" s="26"/>
      <c r="F151" s="26"/>
      <c r="G151" s="26"/>
      <c r="H151" s="26"/>
      <c r="I151" s="26"/>
      <c r="J151" s="26"/>
      <c r="K151" s="45"/>
      <c r="L151" s="26"/>
      <c r="M151" s="26"/>
      <c r="N151" s="26"/>
      <c r="O151" s="26"/>
      <c r="P151" s="26"/>
      <c r="Q151" s="45"/>
      <c r="R151" s="45"/>
      <c r="S151" s="45"/>
      <c r="T151" s="45"/>
      <c r="U151" s="45"/>
      <c r="V151" s="45"/>
      <c r="W151" s="45"/>
      <c r="X151" s="45"/>
      <c r="Y151" s="45"/>
      <c r="Z151" s="45"/>
      <c r="AA151" s="45"/>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69" t="s">
        <v>151</v>
      </c>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row>
    <row r="152" spans="1:1069" x14ac:dyDescent="0.35">
      <c r="D152" s="41"/>
      <c r="E152" s="26"/>
      <c r="F152" s="26"/>
      <c r="G152" s="26"/>
      <c r="H152" s="26"/>
      <c r="I152" s="26"/>
      <c r="J152" s="26"/>
      <c r="K152" s="45"/>
      <c r="L152" s="26"/>
      <c r="M152" s="26"/>
      <c r="N152" s="26"/>
      <c r="O152" s="26"/>
      <c r="P152" s="26"/>
      <c r="Q152" s="45"/>
      <c r="R152" s="45"/>
      <c r="S152" s="45"/>
      <c r="T152" s="45"/>
      <c r="U152" s="45"/>
      <c r="V152" s="45"/>
      <c r="W152" s="45"/>
      <c r="X152" s="45"/>
      <c r="Y152" s="45"/>
      <c r="Z152" s="45"/>
      <c r="AA152" s="45"/>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69" t="s">
        <v>151</v>
      </c>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row>
    <row r="153" spans="1:1069" x14ac:dyDescent="0.35">
      <c r="D153" s="41"/>
      <c r="E153" s="26"/>
      <c r="F153" s="26"/>
      <c r="G153" s="26"/>
      <c r="H153" s="26"/>
      <c r="I153" s="26"/>
      <c r="J153" s="26"/>
      <c r="K153" s="45"/>
      <c r="L153" s="26"/>
      <c r="M153" s="26"/>
      <c r="N153" s="26"/>
      <c r="O153" s="26"/>
      <c r="P153" s="26"/>
      <c r="Q153" s="45"/>
      <c r="R153" s="45"/>
      <c r="S153" s="45"/>
      <c r="T153" s="45"/>
      <c r="U153" s="45"/>
      <c r="V153" s="45"/>
      <c r="W153" s="45"/>
      <c r="X153" s="45"/>
      <c r="Y153" s="45"/>
      <c r="Z153" s="45"/>
      <c r="AA153" s="45"/>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69" t="s">
        <v>151</v>
      </c>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row>
    <row r="154" spans="1:1069" x14ac:dyDescent="0.35">
      <c r="D154" s="41"/>
      <c r="E154" s="26"/>
      <c r="F154" s="26"/>
      <c r="G154" s="26"/>
      <c r="H154" s="26"/>
      <c r="I154" s="26"/>
      <c r="J154" s="26"/>
      <c r="K154" s="45"/>
      <c r="L154" s="26"/>
      <c r="M154" s="26"/>
      <c r="N154" s="26"/>
      <c r="O154" s="26"/>
      <c r="P154" s="26"/>
      <c r="Q154" s="45"/>
      <c r="R154" s="45"/>
      <c r="S154" s="45"/>
      <c r="T154" s="45"/>
      <c r="U154" s="45"/>
      <c r="V154" s="45"/>
      <c r="W154" s="45"/>
      <c r="X154" s="45"/>
      <c r="Y154" s="45"/>
      <c r="Z154" s="45"/>
      <c r="AA154" s="45"/>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69" t="s">
        <v>151</v>
      </c>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row>
    <row r="155" spans="1:1069" x14ac:dyDescent="0.35">
      <c r="D155" s="41"/>
      <c r="E155" s="26"/>
      <c r="F155" s="26"/>
      <c r="G155" s="26"/>
      <c r="H155" s="26"/>
      <c r="I155" s="26"/>
      <c r="J155" s="26"/>
      <c r="K155" s="45"/>
      <c r="L155" s="26"/>
      <c r="M155" s="26"/>
      <c r="N155" s="26"/>
      <c r="O155" s="26"/>
      <c r="P155" s="26"/>
      <c r="Q155" s="45"/>
      <c r="R155" s="45"/>
      <c r="S155" s="45"/>
      <c r="T155" s="45"/>
      <c r="U155" s="45"/>
      <c r="V155" s="45"/>
      <c r="W155" s="45"/>
      <c r="X155" s="45"/>
      <c r="Y155" s="45"/>
      <c r="Z155" s="45"/>
      <c r="AA155" s="45"/>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118" t="s">
        <v>151</v>
      </c>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row>
    <row r="156" spans="1:1069" x14ac:dyDescent="0.35">
      <c r="D156" s="41"/>
      <c r="E156" s="26"/>
      <c r="F156" s="26"/>
      <c r="G156" s="26"/>
      <c r="H156" s="26"/>
      <c r="I156" s="26"/>
      <c r="J156" s="26"/>
      <c r="K156" s="45"/>
      <c r="L156" s="26"/>
      <c r="M156" s="26"/>
      <c r="N156" s="26"/>
      <c r="O156" s="26"/>
      <c r="P156" s="26"/>
      <c r="Q156" s="45"/>
      <c r="R156" s="45"/>
      <c r="S156" s="45"/>
      <c r="T156" s="45"/>
      <c r="U156" s="45"/>
      <c r="V156" s="45"/>
      <c r="W156" s="45"/>
      <c r="X156" s="45"/>
      <c r="Y156" s="45"/>
      <c r="Z156" s="45"/>
      <c r="AA156" s="45"/>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118" t="s">
        <v>151</v>
      </c>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row>
    <row r="157" spans="1:1069" x14ac:dyDescent="0.35">
      <c r="A157" s="43"/>
      <c r="B157" s="43"/>
      <c r="C157" s="43"/>
      <c r="D157" s="41"/>
      <c r="E157" s="26"/>
      <c r="F157" s="26"/>
      <c r="G157" s="26"/>
      <c r="H157" s="26"/>
      <c r="I157" s="26"/>
      <c r="J157" s="26"/>
      <c r="K157" s="45"/>
      <c r="L157" s="26"/>
      <c r="M157" s="26"/>
      <c r="N157" s="26"/>
      <c r="O157" s="26"/>
      <c r="P157" s="26"/>
      <c r="Q157" s="45"/>
      <c r="R157" s="45"/>
      <c r="S157" s="45"/>
      <c r="T157" s="45"/>
      <c r="U157" s="45"/>
      <c r="V157" s="45"/>
      <c r="W157" s="45"/>
      <c r="X157" s="45"/>
      <c r="Y157" s="45"/>
      <c r="Z157" s="45"/>
      <c r="AA157" s="45"/>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118" t="s">
        <v>151</v>
      </c>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row>
    <row r="158" spans="1:1069" x14ac:dyDescent="0.35">
      <c r="A158" s="43"/>
      <c r="B158" s="43"/>
      <c r="C158" s="43"/>
      <c r="D158" s="41"/>
      <c r="E158" s="26"/>
      <c r="F158" s="26"/>
      <c r="G158" s="26"/>
      <c r="H158" s="26"/>
      <c r="I158" s="26"/>
      <c r="J158" s="26"/>
      <c r="K158" s="45"/>
      <c r="L158" s="26"/>
      <c r="M158" s="26"/>
      <c r="N158" s="26"/>
      <c r="O158" s="26"/>
      <c r="P158" s="26"/>
      <c r="Q158" s="45"/>
      <c r="R158" s="45"/>
      <c r="S158" s="45"/>
      <c r="T158" s="45"/>
      <c r="U158" s="45"/>
      <c r="V158" s="45"/>
      <c r="W158" s="45"/>
      <c r="X158" s="45"/>
      <c r="Y158" s="45"/>
      <c r="Z158" s="45"/>
      <c r="AA158" s="45"/>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118" t="s">
        <v>151</v>
      </c>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row>
    <row r="159" spans="1:1069" x14ac:dyDescent="0.35">
      <c r="A159" s="43"/>
      <c r="B159" s="43"/>
      <c r="C159" s="43"/>
      <c r="D159" s="41"/>
      <c r="E159" s="26"/>
      <c r="F159" s="26"/>
      <c r="G159" s="26"/>
      <c r="H159" s="26"/>
      <c r="I159" s="26"/>
      <c r="J159" s="26"/>
      <c r="K159" s="45"/>
      <c r="L159" s="26"/>
      <c r="M159" s="26"/>
      <c r="N159" s="26"/>
      <c r="O159" s="26"/>
      <c r="P159" s="26"/>
      <c r="Q159" s="45"/>
      <c r="R159" s="45"/>
      <c r="S159" s="45"/>
      <c r="T159" s="45"/>
      <c r="U159" s="45"/>
      <c r="V159" s="45"/>
      <c r="W159" s="45"/>
      <c r="X159" s="45"/>
      <c r="Y159" s="45"/>
      <c r="Z159" s="45"/>
      <c r="AA159" s="45"/>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118" t="s">
        <v>151</v>
      </c>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row>
    <row r="160" spans="1:1069" x14ac:dyDescent="0.35">
      <c r="A160" s="43"/>
      <c r="B160" s="43"/>
      <c r="C160" s="43"/>
      <c r="D160" s="41"/>
      <c r="E160" s="26"/>
      <c r="F160" s="26"/>
      <c r="G160" s="26"/>
      <c r="H160" s="26"/>
      <c r="I160" s="26"/>
      <c r="J160" s="26"/>
      <c r="K160" s="45"/>
      <c r="L160" s="26"/>
      <c r="M160" s="26"/>
      <c r="N160" s="26"/>
      <c r="O160" s="26"/>
      <c r="P160" s="26"/>
      <c r="Q160" s="45"/>
      <c r="R160" s="45"/>
      <c r="S160" s="45"/>
      <c r="T160" s="45"/>
      <c r="U160" s="45"/>
      <c r="V160" s="45"/>
      <c r="W160" s="45"/>
      <c r="X160" s="45"/>
      <c r="Y160" s="45"/>
      <c r="Z160" s="45"/>
      <c r="AA160" s="45"/>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118" t="s">
        <v>151</v>
      </c>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row>
    <row r="161" spans="1:1069" x14ac:dyDescent="0.35">
      <c r="A161" s="43"/>
      <c r="B161" s="43"/>
      <c r="C161" s="43"/>
      <c r="D161" s="41"/>
      <c r="E161" s="26"/>
      <c r="F161" s="26"/>
      <c r="G161" s="26"/>
      <c r="H161" s="26"/>
      <c r="I161" s="26"/>
      <c r="J161" s="26"/>
      <c r="K161" s="45"/>
      <c r="L161" s="26"/>
      <c r="M161" s="26"/>
      <c r="N161" s="26"/>
      <c r="O161" s="26"/>
      <c r="P161" s="26"/>
      <c r="Q161" s="45"/>
      <c r="R161" s="45"/>
      <c r="S161" s="45"/>
      <c r="T161" s="45"/>
      <c r="U161" s="45"/>
      <c r="V161" s="45"/>
      <c r="W161" s="45"/>
      <c r="X161" s="45"/>
      <c r="Y161" s="45"/>
      <c r="Z161" s="45"/>
      <c r="AA161" s="45"/>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118" t="s">
        <v>151</v>
      </c>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row>
    <row r="162" spans="1:1069" x14ac:dyDescent="0.35">
      <c r="A162" s="43"/>
      <c r="B162" s="43"/>
      <c r="C162" s="43"/>
      <c r="D162" s="41"/>
      <c r="E162" s="26"/>
      <c r="F162" s="26"/>
      <c r="G162" s="26"/>
      <c r="H162" s="26"/>
      <c r="I162" s="26"/>
      <c r="J162" s="26"/>
      <c r="K162" s="45"/>
      <c r="L162" s="26"/>
      <c r="M162" s="26"/>
      <c r="N162" s="26"/>
      <c r="O162" s="26"/>
      <c r="P162" s="26"/>
      <c r="Q162" s="45"/>
      <c r="R162" s="45"/>
      <c r="S162" s="45"/>
      <c r="T162" s="45"/>
      <c r="U162" s="45"/>
      <c r="V162" s="45"/>
      <c r="W162" s="45"/>
      <c r="X162" s="45"/>
      <c r="Y162" s="45"/>
      <c r="Z162" s="45"/>
      <c r="AA162" s="45"/>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118" t="s">
        <v>151</v>
      </c>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row>
    <row r="163" spans="1:1069" x14ac:dyDescent="0.35">
      <c r="A163" s="43"/>
      <c r="B163" s="43"/>
      <c r="C163" s="43"/>
      <c r="D163" s="41"/>
      <c r="E163" s="26"/>
      <c r="F163" s="26"/>
      <c r="G163" s="26"/>
      <c r="H163" s="26"/>
      <c r="I163" s="26"/>
      <c r="J163" s="26"/>
      <c r="K163" s="45"/>
      <c r="L163" s="26"/>
      <c r="M163" s="26"/>
      <c r="N163" s="26"/>
      <c r="O163" s="26"/>
      <c r="P163" s="26"/>
      <c r="Q163" s="45"/>
      <c r="R163" s="45"/>
      <c r="S163" s="45"/>
      <c r="T163" s="45"/>
      <c r="U163" s="45"/>
      <c r="V163" s="45"/>
      <c r="W163" s="45"/>
      <c r="X163" s="45"/>
      <c r="Y163" s="45"/>
      <c r="Z163" s="45"/>
      <c r="AA163" s="45"/>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118" t="s">
        <v>151</v>
      </c>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row>
    <row r="164" spans="1:1069" x14ac:dyDescent="0.35">
      <c r="A164" s="43"/>
      <c r="B164" s="43"/>
      <c r="C164" s="43"/>
      <c r="D164" s="41"/>
      <c r="E164" s="26"/>
      <c r="F164" s="26"/>
      <c r="G164" s="26"/>
      <c r="H164" s="26"/>
      <c r="I164" s="26"/>
      <c r="J164" s="26"/>
      <c r="K164" s="45"/>
      <c r="L164" s="26"/>
      <c r="M164" s="26"/>
      <c r="N164" s="26"/>
      <c r="O164" s="26"/>
      <c r="P164" s="26"/>
      <c r="Q164" s="45"/>
      <c r="R164" s="45"/>
      <c r="S164" s="45"/>
      <c r="T164" s="45"/>
      <c r="U164" s="45"/>
      <c r="V164" s="45"/>
      <c r="W164" s="45"/>
      <c r="X164" s="45"/>
      <c r="Y164" s="45"/>
      <c r="Z164" s="45"/>
      <c r="AA164" s="45"/>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118" t="s">
        <v>151</v>
      </c>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row>
    <row r="165" spans="1:1069" x14ac:dyDescent="0.35">
      <c r="A165" s="43"/>
      <c r="B165" s="43"/>
      <c r="C165" s="43"/>
      <c r="D165" s="41"/>
      <c r="E165" s="26"/>
      <c r="F165" s="26"/>
      <c r="G165" s="26"/>
      <c r="H165" s="26"/>
      <c r="I165" s="26"/>
      <c r="J165" s="26"/>
      <c r="K165" s="45"/>
      <c r="L165" s="26"/>
      <c r="M165" s="26"/>
      <c r="N165" s="26"/>
      <c r="O165" s="26"/>
      <c r="P165" s="26"/>
      <c r="Q165" s="45"/>
      <c r="R165" s="45"/>
      <c r="S165" s="45"/>
      <c r="T165" s="45"/>
      <c r="U165" s="45"/>
      <c r="V165" s="45"/>
      <c r="W165" s="45"/>
      <c r="X165" s="45"/>
      <c r="Y165" s="45"/>
      <c r="Z165" s="45"/>
      <c r="AA165" s="45"/>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118" t="s">
        <v>151</v>
      </c>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row>
    <row r="166" spans="1:1069" x14ac:dyDescent="0.35">
      <c r="A166" s="43"/>
      <c r="B166" s="43"/>
      <c r="C166" s="43"/>
      <c r="D166" s="41"/>
      <c r="E166" s="26"/>
      <c r="F166" s="26"/>
      <c r="G166" s="26"/>
      <c r="H166" s="26"/>
      <c r="I166" s="26"/>
      <c r="J166" s="26"/>
      <c r="K166" s="45"/>
      <c r="L166" s="26"/>
      <c r="M166" s="26"/>
      <c r="N166" s="26"/>
      <c r="O166" s="26"/>
      <c r="P166" s="26"/>
      <c r="Q166" s="45"/>
      <c r="R166" s="45"/>
      <c r="S166" s="45"/>
      <c r="T166" s="45"/>
      <c r="U166" s="45"/>
      <c r="V166" s="45"/>
      <c r="W166" s="45"/>
      <c r="X166" s="45"/>
      <c r="Y166" s="45"/>
      <c r="Z166" s="45"/>
      <c r="AA166" s="45"/>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118" t="s">
        <v>151</v>
      </c>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row>
    <row r="167" spans="1:1069" x14ac:dyDescent="0.35">
      <c r="A167" s="43"/>
      <c r="B167" s="43"/>
      <c r="C167" s="43"/>
      <c r="D167" s="41"/>
      <c r="E167" s="26"/>
      <c r="F167" s="26"/>
      <c r="G167" s="26"/>
      <c r="H167" s="26"/>
      <c r="I167" s="26"/>
      <c r="J167" s="26"/>
      <c r="K167" s="45"/>
      <c r="L167" s="26"/>
      <c r="M167" s="26"/>
      <c r="N167" s="26"/>
      <c r="O167" s="26"/>
      <c r="P167" s="26"/>
      <c r="Q167" s="45"/>
      <c r="R167" s="45"/>
      <c r="S167" s="45"/>
      <c r="T167" s="45"/>
      <c r="U167" s="45"/>
      <c r="V167" s="45"/>
      <c r="W167" s="45"/>
      <c r="X167" s="45"/>
      <c r="Y167" s="45"/>
      <c r="Z167" s="45"/>
      <c r="AA167" s="45"/>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118" t="s">
        <v>151</v>
      </c>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row>
    <row r="168" spans="1:1069" x14ac:dyDescent="0.35">
      <c r="A168" s="43"/>
      <c r="B168" s="43"/>
      <c r="C168" s="43"/>
      <c r="D168" s="41"/>
      <c r="E168" s="26"/>
      <c r="F168" s="26"/>
      <c r="G168" s="26"/>
      <c r="H168" s="26"/>
      <c r="I168" s="26"/>
      <c r="J168" s="26"/>
      <c r="K168" s="45"/>
      <c r="L168" s="26"/>
      <c r="M168" s="26"/>
      <c r="N168" s="26"/>
      <c r="O168" s="26"/>
      <c r="P168" s="26"/>
      <c r="Q168" s="45"/>
      <c r="R168" s="45"/>
      <c r="S168" s="45"/>
      <c r="T168" s="45"/>
      <c r="U168" s="45"/>
      <c r="V168" s="45"/>
      <c r="W168" s="45"/>
      <c r="X168" s="45"/>
      <c r="Y168" s="45"/>
      <c r="Z168" s="45"/>
      <c r="AA168" s="45"/>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118" t="s">
        <v>151</v>
      </c>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row>
    <row r="169" spans="1:1069" x14ac:dyDescent="0.35">
      <c r="A169" s="43"/>
      <c r="B169" s="43"/>
      <c r="C169" s="43"/>
      <c r="D169" s="41"/>
      <c r="E169" s="26"/>
      <c r="F169" s="26"/>
      <c r="G169" s="26"/>
      <c r="H169" s="26"/>
      <c r="I169" s="26"/>
      <c r="J169" s="26"/>
      <c r="K169" s="45"/>
      <c r="L169" s="26"/>
      <c r="M169" s="26"/>
      <c r="N169" s="26"/>
      <c r="O169" s="26"/>
      <c r="P169" s="26"/>
      <c r="Q169" s="45"/>
      <c r="R169" s="45"/>
      <c r="S169" s="45"/>
      <c r="T169" s="45"/>
      <c r="U169" s="45"/>
      <c r="V169" s="45"/>
      <c r="W169" s="45"/>
      <c r="X169" s="45"/>
      <c r="Y169" s="45"/>
      <c r="Z169" s="45"/>
      <c r="AA169" s="45"/>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118" t="s">
        <v>151</v>
      </c>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row>
    <row r="170" spans="1:1069" x14ac:dyDescent="0.35">
      <c r="A170" s="43"/>
      <c r="B170" s="43"/>
      <c r="C170" s="43"/>
      <c r="D170" s="41"/>
      <c r="E170" s="26"/>
      <c r="F170" s="26"/>
      <c r="G170" s="26"/>
      <c r="H170" s="26"/>
      <c r="I170" s="26"/>
      <c r="J170" s="26"/>
      <c r="K170" s="45"/>
      <c r="L170" s="26"/>
      <c r="M170" s="26"/>
      <c r="N170" s="26"/>
      <c r="O170" s="26"/>
      <c r="P170" s="26"/>
      <c r="Q170" s="45"/>
      <c r="R170" s="45"/>
      <c r="S170" s="45"/>
      <c r="T170" s="45"/>
      <c r="U170" s="45"/>
      <c r="V170" s="45"/>
      <c r="W170" s="45"/>
      <c r="X170" s="45"/>
      <c r="Y170" s="45"/>
      <c r="Z170" s="45"/>
      <c r="AA170" s="45"/>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118" t="s">
        <v>151</v>
      </c>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row>
    <row r="171" spans="1:1069" x14ac:dyDescent="0.35">
      <c r="A171" s="43"/>
      <c r="B171" s="43"/>
      <c r="C171" s="43"/>
      <c r="D171" s="41"/>
      <c r="E171" s="26"/>
      <c r="F171" s="26"/>
      <c r="G171" s="26"/>
      <c r="H171" s="26"/>
      <c r="I171" s="26"/>
      <c r="J171" s="26"/>
      <c r="K171" s="45"/>
      <c r="L171" s="26"/>
      <c r="M171" s="26"/>
      <c r="N171" s="26"/>
      <c r="O171" s="26"/>
      <c r="P171" s="26"/>
      <c r="Q171" s="45"/>
      <c r="R171" s="45"/>
      <c r="S171" s="45"/>
      <c r="T171" s="45"/>
      <c r="U171" s="45"/>
      <c r="V171" s="45"/>
      <c r="W171" s="45"/>
      <c r="X171" s="45"/>
      <c r="Y171" s="45"/>
      <c r="Z171" s="45"/>
      <c r="AA171" s="45"/>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118" t="s">
        <v>151</v>
      </c>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row>
    <row r="172" spans="1:1069" x14ac:dyDescent="0.35">
      <c r="A172" s="43"/>
      <c r="B172" s="43"/>
      <c r="C172" s="43"/>
      <c r="D172" s="41"/>
      <c r="E172" s="26"/>
      <c r="F172" s="26"/>
      <c r="G172" s="26"/>
      <c r="H172" s="26"/>
      <c r="I172" s="26"/>
      <c r="J172" s="26"/>
      <c r="K172" s="45"/>
      <c r="L172" s="26"/>
      <c r="M172" s="26"/>
      <c r="N172" s="26"/>
      <c r="O172" s="26"/>
      <c r="P172" s="26"/>
      <c r="Q172" s="45"/>
      <c r="R172" s="45"/>
      <c r="S172" s="45"/>
      <c r="T172" s="45"/>
      <c r="U172" s="45"/>
      <c r="V172" s="45"/>
      <c r="W172" s="45"/>
      <c r="X172" s="45"/>
      <c r="Y172" s="45"/>
      <c r="Z172" s="45"/>
      <c r="AA172" s="45"/>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118" t="s">
        <v>151</v>
      </c>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row>
    <row r="173" spans="1:1069" x14ac:dyDescent="0.35">
      <c r="A173" s="43"/>
      <c r="B173" s="43"/>
      <c r="C173" s="43"/>
      <c r="D173" s="41"/>
      <c r="E173" s="26"/>
      <c r="F173" s="26"/>
      <c r="G173" s="26"/>
      <c r="H173" s="26"/>
      <c r="I173" s="26"/>
      <c r="J173" s="26"/>
      <c r="K173" s="45"/>
      <c r="L173" s="26"/>
      <c r="M173" s="26"/>
      <c r="N173" s="26"/>
      <c r="O173" s="26"/>
      <c r="P173" s="26"/>
      <c r="Q173" s="45"/>
      <c r="R173" s="45"/>
      <c r="S173" s="45"/>
      <c r="T173" s="45"/>
      <c r="U173" s="45"/>
      <c r="V173" s="45"/>
      <c r="W173" s="45"/>
      <c r="X173" s="45"/>
      <c r="Y173" s="45"/>
      <c r="Z173" s="45"/>
      <c r="AA173" s="45"/>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118" t="s">
        <v>151</v>
      </c>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row>
    <row r="174" spans="1:1069" x14ac:dyDescent="0.35">
      <c r="A174" s="43"/>
      <c r="B174" s="43"/>
      <c r="C174" s="43"/>
      <c r="D174" s="41"/>
      <c r="E174" s="26"/>
      <c r="F174" s="26"/>
      <c r="G174" s="26"/>
      <c r="H174" s="26"/>
      <c r="I174" s="26"/>
      <c r="J174" s="26"/>
      <c r="K174" s="45"/>
      <c r="L174" s="26"/>
      <c r="M174" s="26"/>
      <c r="N174" s="26"/>
      <c r="O174" s="26"/>
      <c r="P174" s="26"/>
      <c r="Q174" s="45"/>
      <c r="R174" s="45"/>
      <c r="S174" s="45"/>
      <c r="T174" s="45"/>
      <c r="U174" s="45"/>
      <c r="V174" s="45"/>
      <c r="W174" s="45"/>
      <c r="X174" s="45"/>
      <c r="Y174" s="45"/>
      <c r="Z174" s="45"/>
      <c r="AA174" s="45"/>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118" t="s">
        <v>151</v>
      </c>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row>
    <row r="175" spans="1:1069" x14ac:dyDescent="0.35">
      <c r="A175" s="43"/>
      <c r="B175" s="43"/>
      <c r="C175" s="43"/>
      <c r="D175" s="41"/>
      <c r="E175" s="26"/>
      <c r="F175" s="26"/>
      <c r="G175" s="26"/>
      <c r="H175" s="26"/>
      <c r="I175" s="26"/>
      <c r="J175" s="26"/>
      <c r="K175" s="45"/>
      <c r="L175" s="26"/>
      <c r="M175" s="26"/>
      <c r="N175" s="26"/>
      <c r="O175" s="26"/>
      <c r="P175" s="26"/>
      <c r="Q175" s="45"/>
      <c r="R175" s="45"/>
      <c r="S175" s="45"/>
      <c r="T175" s="45"/>
      <c r="U175" s="45"/>
      <c r="V175" s="45"/>
      <c r="W175" s="45"/>
      <c r="X175" s="45"/>
      <c r="Y175" s="45"/>
      <c r="Z175" s="45"/>
      <c r="AA175" s="45"/>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118" t="s">
        <v>151</v>
      </c>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row>
    <row r="176" spans="1:1069" x14ac:dyDescent="0.35">
      <c r="A176" s="43"/>
      <c r="B176" s="43"/>
      <c r="C176" s="43"/>
      <c r="D176" s="41"/>
      <c r="E176" s="26"/>
      <c r="F176" s="26"/>
      <c r="G176" s="26"/>
      <c r="H176" s="26"/>
      <c r="I176" s="26"/>
      <c r="J176" s="26"/>
      <c r="K176" s="45"/>
      <c r="L176" s="26"/>
      <c r="M176" s="26"/>
      <c r="N176" s="26"/>
      <c r="O176" s="26"/>
      <c r="P176" s="26"/>
      <c r="Q176" s="45"/>
      <c r="R176" s="45"/>
      <c r="S176" s="45"/>
      <c r="T176" s="45"/>
      <c r="U176" s="45"/>
      <c r="V176" s="45"/>
      <c r="W176" s="45"/>
      <c r="X176" s="45"/>
      <c r="Y176" s="45"/>
      <c r="Z176" s="45"/>
      <c r="AA176" s="45"/>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118" t="s">
        <v>151</v>
      </c>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row>
    <row r="177" spans="1:1069" x14ac:dyDescent="0.35">
      <c r="A177" s="43"/>
      <c r="B177" s="43"/>
      <c r="C177" s="43"/>
      <c r="D177" s="41"/>
      <c r="E177" s="26"/>
      <c r="F177" s="26"/>
      <c r="G177" s="26"/>
      <c r="H177" s="26"/>
      <c r="I177" s="26"/>
      <c r="J177" s="26"/>
      <c r="K177" s="45"/>
      <c r="L177" s="26"/>
      <c r="M177" s="26"/>
      <c r="N177" s="26"/>
      <c r="O177" s="26"/>
      <c r="P177" s="26"/>
      <c r="Q177" s="45"/>
      <c r="R177" s="45"/>
      <c r="S177" s="45"/>
      <c r="T177" s="45"/>
      <c r="U177" s="45"/>
      <c r="V177" s="45"/>
      <c r="W177" s="45"/>
      <c r="X177" s="45"/>
      <c r="Y177" s="45"/>
      <c r="Z177" s="45"/>
      <c r="AA177" s="45"/>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118" t="s">
        <v>151</v>
      </c>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row>
    <row r="178" spans="1:1069" x14ac:dyDescent="0.35">
      <c r="A178" s="43"/>
      <c r="B178" s="43"/>
      <c r="C178" s="43"/>
      <c r="D178" s="41"/>
      <c r="E178" s="26"/>
      <c r="F178" s="26"/>
      <c r="G178" s="26"/>
      <c r="H178" s="26"/>
      <c r="I178" s="26"/>
      <c r="J178" s="26"/>
      <c r="K178" s="45"/>
      <c r="L178" s="26"/>
      <c r="M178" s="26"/>
      <c r="N178" s="26"/>
      <c r="O178" s="26"/>
      <c r="P178" s="26"/>
      <c r="Q178" s="45"/>
      <c r="R178" s="45"/>
      <c r="S178" s="45"/>
      <c r="T178" s="45"/>
      <c r="U178" s="45"/>
      <c r="V178" s="45"/>
      <c r="W178" s="45"/>
      <c r="X178" s="45"/>
      <c r="Y178" s="45"/>
      <c r="Z178" s="45"/>
      <c r="AA178" s="45"/>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118" t="s">
        <v>151</v>
      </c>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row>
    <row r="179" spans="1:1069" x14ac:dyDescent="0.35">
      <c r="A179" s="43"/>
      <c r="B179" s="43"/>
      <c r="C179" s="43"/>
      <c r="D179" s="41"/>
      <c r="E179" s="26"/>
      <c r="F179" s="26"/>
      <c r="G179" s="26"/>
      <c r="H179" s="26"/>
      <c r="I179" s="26"/>
      <c r="J179" s="26"/>
      <c r="K179" s="45"/>
      <c r="L179" s="26"/>
      <c r="M179" s="26"/>
      <c r="N179" s="26"/>
      <c r="O179" s="26"/>
      <c r="P179" s="26"/>
      <c r="Q179" s="45"/>
      <c r="R179" s="45"/>
      <c r="S179" s="45"/>
      <c r="T179" s="45"/>
      <c r="U179" s="45"/>
      <c r="V179" s="45"/>
      <c r="W179" s="45"/>
      <c r="X179" s="45"/>
      <c r="Y179" s="45"/>
      <c r="Z179" s="45"/>
      <c r="AA179" s="45"/>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118" t="s">
        <v>151</v>
      </c>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row>
    <row r="180" spans="1:1069" x14ac:dyDescent="0.35">
      <c r="A180" s="43"/>
      <c r="B180" s="43"/>
      <c r="C180" s="43"/>
      <c r="D180" s="41"/>
      <c r="E180" s="26"/>
      <c r="F180" s="26"/>
      <c r="G180" s="26"/>
      <c r="H180" s="26"/>
      <c r="I180" s="26"/>
      <c r="J180" s="26"/>
      <c r="K180" s="45"/>
      <c r="L180" s="26"/>
      <c r="M180" s="26"/>
      <c r="N180" s="26"/>
      <c r="O180" s="26"/>
      <c r="P180" s="26"/>
      <c r="Q180" s="45"/>
      <c r="R180" s="45"/>
      <c r="S180" s="45"/>
      <c r="T180" s="45"/>
      <c r="U180" s="45"/>
      <c r="V180" s="45"/>
      <c r="W180" s="45"/>
      <c r="X180" s="45"/>
      <c r="Y180" s="45"/>
      <c r="Z180" s="45"/>
      <c r="AA180" s="45"/>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118" t="s">
        <v>151</v>
      </c>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row>
    <row r="181" spans="1:1069" x14ac:dyDescent="0.35">
      <c r="A181" s="43"/>
      <c r="B181" s="43"/>
      <c r="C181" s="43"/>
      <c r="D181" s="41"/>
      <c r="E181" s="26"/>
      <c r="F181" s="26"/>
      <c r="G181" s="26"/>
      <c r="H181" s="26"/>
      <c r="I181" s="26"/>
      <c r="J181" s="26"/>
      <c r="K181" s="45"/>
      <c r="L181" s="26"/>
      <c r="M181" s="26"/>
      <c r="N181" s="26"/>
      <c r="O181" s="26"/>
      <c r="P181" s="26"/>
      <c r="Q181" s="45"/>
      <c r="R181" s="45"/>
      <c r="S181" s="45"/>
      <c r="T181" s="45"/>
      <c r="U181" s="45"/>
      <c r="V181" s="45"/>
      <c r="W181" s="45"/>
      <c r="X181" s="45"/>
      <c r="Y181" s="45"/>
      <c r="Z181" s="45"/>
      <c r="AA181" s="45"/>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118" t="s">
        <v>151</v>
      </c>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row>
    <row r="182" spans="1:1069" x14ac:dyDescent="0.35">
      <c r="A182" s="43"/>
      <c r="B182" s="43"/>
      <c r="C182" s="43"/>
      <c r="D182" s="41"/>
      <c r="E182" s="26"/>
      <c r="F182" s="26"/>
      <c r="G182" s="26"/>
      <c r="H182" s="26"/>
      <c r="I182" s="26"/>
      <c r="J182" s="26"/>
      <c r="K182" s="45"/>
      <c r="L182" s="26"/>
      <c r="M182" s="26"/>
      <c r="N182" s="26"/>
      <c r="O182" s="26"/>
      <c r="P182" s="26"/>
      <c r="Q182" s="45"/>
      <c r="R182" s="45"/>
      <c r="S182" s="45"/>
      <c r="T182" s="45"/>
      <c r="U182" s="45"/>
      <c r="V182" s="45"/>
      <c r="W182" s="45"/>
      <c r="X182" s="45"/>
      <c r="Y182" s="45"/>
      <c r="Z182" s="45"/>
      <c r="AA182" s="45"/>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118" t="s">
        <v>151</v>
      </c>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row>
    <row r="183" spans="1:1069" x14ac:dyDescent="0.35">
      <c r="A183" s="43"/>
      <c r="B183" s="43"/>
      <c r="C183" s="43"/>
      <c r="D183" s="41"/>
      <c r="E183" s="26"/>
      <c r="F183" s="26"/>
      <c r="G183" s="26"/>
      <c r="H183" s="26"/>
      <c r="I183" s="26"/>
      <c r="J183" s="26"/>
      <c r="K183" s="45"/>
      <c r="L183" s="26"/>
      <c r="M183" s="26"/>
      <c r="N183" s="26"/>
      <c r="O183" s="26"/>
      <c r="P183" s="26"/>
      <c r="Q183" s="45"/>
      <c r="R183" s="45"/>
      <c r="S183" s="45"/>
      <c r="T183" s="45"/>
      <c r="U183" s="45"/>
      <c r="V183" s="45"/>
      <c r="W183" s="45"/>
      <c r="X183" s="45"/>
      <c r="Y183" s="45"/>
      <c r="Z183" s="45"/>
      <c r="AA183" s="45"/>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118" t="s">
        <v>151</v>
      </c>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row>
    <row r="184" spans="1:1069" x14ac:dyDescent="0.35">
      <c r="F184" s="4"/>
      <c r="H184" s="4"/>
      <c r="I184" s="4"/>
      <c r="J184" s="4"/>
      <c r="L184" s="4"/>
      <c r="M184" s="4"/>
      <c r="AJ184" s="4"/>
      <c r="AL184" s="4"/>
      <c r="AQ184" s="4"/>
      <c r="AR184" s="4"/>
      <c r="AS184" s="4"/>
      <c r="AT184" s="4"/>
      <c r="AU184" s="4"/>
      <c r="AV184" s="4"/>
      <c r="AW184" s="4"/>
      <c r="AX184" s="69" t="s">
        <v>151</v>
      </c>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row>
    <row r="185" spans="1:1069" x14ac:dyDescent="0.35">
      <c r="F185" s="4"/>
      <c r="H185" s="4"/>
      <c r="I185" s="4"/>
      <c r="J185" s="4"/>
      <c r="L185" s="4"/>
      <c r="M185" s="4"/>
      <c r="AJ185" s="4"/>
      <c r="AL185" s="4"/>
      <c r="AQ185" s="4"/>
      <c r="AR185" s="4"/>
      <c r="AS185" s="4"/>
      <c r="AT185" s="4"/>
      <c r="AU185" s="4"/>
      <c r="AV185" s="4"/>
      <c r="AW185" s="4"/>
      <c r="AX185" s="69" t="s">
        <v>151</v>
      </c>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row>
    <row r="186" spans="1:1069" x14ac:dyDescent="0.35">
      <c r="F186" s="4"/>
      <c r="H186" s="4"/>
      <c r="I186" s="4"/>
      <c r="J186" s="4"/>
      <c r="L186" s="4"/>
      <c r="M186" s="4"/>
      <c r="AJ186" s="4"/>
      <c r="AL186" s="4"/>
      <c r="AQ186" s="4"/>
      <c r="AR186" s="4"/>
      <c r="AS186" s="4"/>
      <c r="AT186" s="4"/>
      <c r="AU186" s="4"/>
      <c r="AV186" s="4"/>
      <c r="AW186" s="4"/>
      <c r="AX186" s="69" t="s">
        <v>151</v>
      </c>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row>
    <row r="187" spans="1:1069" x14ac:dyDescent="0.35">
      <c r="F187" s="4"/>
      <c r="H187" s="4"/>
      <c r="I187" s="4"/>
      <c r="J187" s="4"/>
      <c r="L187" s="4"/>
      <c r="M187" s="4"/>
      <c r="AJ187" s="4"/>
      <c r="AL187" s="4"/>
      <c r="AQ187" s="4"/>
      <c r="AR187" s="4"/>
      <c r="AS187" s="4"/>
      <c r="AT187" s="4"/>
      <c r="AU187" s="4"/>
      <c r="AV187" s="4"/>
      <c r="AW187" s="4"/>
      <c r="AX187" s="69" t="s">
        <v>151</v>
      </c>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row>
    <row r="188" spans="1:1069" x14ac:dyDescent="0.35">
      <c r="F188" s="4"/>
      <c r="H188" s="4"/>
      <c r="I188" s="4"/>
      <c r="J188" s="4"/>
      <c r="L188" s="4"/>
      <c r="M188" s="4"/>
      <c r="AJ188" s="4"/>
      <c r="AL188" s="4"/>
      <c r="AQ188" s="4"/>
      <c r="AR188" s="4"/>
      <c r="AS188" s="4"/>
      <c r="AT188" s="4"/>
      <c r="AU188" s="4"/>
      <c r="AV188" s="4"/>
      <c r="AW188" s="4"/>
      <c r="AX188" s="69" t="s">
        <v>151</v>
      </c>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row>
    <row r="189" spans="1:1069" x14ac:dyDescent="0.35">
      <c r="F189" s="4"/>
      <c r="H189" s="4"/>
      <c r="I189" s="4"/>
      <c r="J189" s="4"/>
      <c r="L189" s="4"/>
      <c r="M189" s="4"/>
      <c r="AJ189" s="4"/>
      <c r="AL189" s="4"/>
      <c r="AQ189" s="4"/>
      <c r="AR189" s="4"/>
      <c r="AS189" s="4"/>
      <c r="AT189" s="4"/>
      <c r="AU189" s="4"/>
      <c r="AV189" s="4"/>
      <c r="AW189" s="4"/>
      <c r="AX189" s="69" t="s">
        <v>151</v>
      </c>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row>
    <row r="190" spans="1:1069" x14ac:dyDescent="0.35">
      <c r="F190" s="4"/>
      <c r="H190" s="4"/>
      <c r="I190" s="4"/>
      <c r="J190" s="4"/>
      <c r="L190" s="4"/>
      <c r="M190" s="4"/>
      <c r="AJ190" s="4"/>
      <c r="AL190" s="4"/>
      <c r="AQ190" s="4"/>
      <c r="AR190" s="4"/>
      <c r="AS190" s="4"/>
      <c r="AT190" s="4"/>
      <c r="AU190" s="4"/>
      <c r="AV190" s="4"/>
      <c r="AW190" s="4"/>
      <c r="AX190" s="69" t="s">
        <v>151</v>
      </c>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row>
    <row r="191" spans="1:1069" x14ac:dyDescent="0.35">
      <c r="F191" s="4"/>
      <c r="H191" s="4"/>
      <c r="I191" s="4"/>
      <c r="J191" s="4"/>
      <c r="L191" s="4"/>
      <c r="M191" s="4"/>
      <c r="AJ191" s="4"/>
      <c r="AL191" s="4"/>
      <c r="AQ191" s="4"/>
      <c r="AR191" s="4"/>
      <c r="AS191" s="4"/>
      <c r="AT191" s="4"/>
      <c r="AU191" s="4"/>
      <c r="AV191" s="4"/>
      <c r="AW191" s="4"/>
      <c r="AX191" s="69" t="s">
        <v>151</v>
      </c>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row>
    <row r="192" spans="1:1069" x14ac:dyDescent="0.35">
      <c r="F192" s="4"/>
      <c r="H192" s="4"/>
      <c r="I192" s="4"/>
      <c r="J192" s="4"/>
      <c r="L192" s="4"/>
      <c r="M192" s="4"/>
      <c r="AJ192" s="4"/>
      <c r="AL192" s="4"/>
      <c r="AQ192" s="4"/>
      <c r="AR192" s="4"/>
      <c r="AS192" s="4"/>
      <c r="AT192" s="4"/>
      <c r="AU192" s="4"/>
      <c r="AV192" s="4"/>
      <c r="AW192" s="4"/>
      <c r="AX192" s="69" t="s">
        <v>151</v>
      </c>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row>
    <row r="193" spans="6:1069" x14ac:dyDescent="0.35">
      <c r="F193" s="4"/>
      <c r="H193" s="4"/>
      <c r="I193" s="4"/>
      <c r="J193" s="4"/>
      <c r="L193" s="4"/>
      <c r="M193" s="4"/>
      <c r="AJ193" s="4"/>
      <c r="AL193" s="4"/>
      <c r="AQ193" s="4"/>
      <c r="AR193" s="4"/>
      <c r="AS193" s="4"/>
      <c r="AT193" s="4"/>
      <c r="AU193" s="4"/>
      <c r="AV193" s="4"/>
      <c r="AW193" s="4"/>
      <c r="AX193" s="69" t="s">
        <v>151</v>
      </c>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row>
    <row r="194" spans="6:1069" x14ac:dyDescent="0.35">
      <c r="F194" s="4"/>
      <c r="H194" s="4"/>
      <c r="I194" s="4"/>
      <c r="J194" s="4"/>
      <c r="L194" s="4"/>
      <c r="M194" s="4"/>
      <c r="AJ194" s="4"/>
      <c r="AL194" s="4"/>
      <c r="AQ194" s="4"/>
      <c r="AR194" s="4"/>
      <c r="AS194" s="4"/>
      <c r="AT194" s="4"/>
      <c r="AU194" s="4"/>
      <c r="AV194" s="4"/>
      <c r="AW194" s="4"/>
      <c r="AX194" s="69" t="s">
        <v>151</v>
      </c>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row>
    <row r="195" spans="6:1069" x14ac:dyDescent="0.35">
      <c r="F195" s="4"/>
      <c r="H195" s="4"/>
      <c r="I195" s="4"/>
      <c r="J195" s="4"/>
      <c r="L195" s="4"/>
      <c r="M195" s="4"/>
      <c r="AJ195" s="4"/>
      <c r="AL195" s="4"/>
      <c r="AQ195" s="4"/>
      <c r="AR195" s="4"/>
      <c r="AS195" s="4"/>
      <c r="AT195" s="4"/>
      <c r="AU195" s="4"/>
      <c r="AV195" s="4"/>
      <c r="AW195" s="4"/>
      <c r="AX195" s="69" t="s">
        <v>151</v>
      </c>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row>
    <row r="196" spans="6:1069" x14ac:dyDescent="0.35">
      <c r="F196" s="4"/>
      <c r="H196" s="4"/>
      <c r="I196" s="4"/>
      <c r="J196" s="4"/>
      <c r="L196" s="4"/>
      <c r="M196" s="4"/>
      <c r="AJ196" s="4"/>
      <c r="AL196" s="4"/>
      <c r="AQ196" s="4"/>
      <c r="AR196" s="4"/>
      <c r="AS196" s="4"/>
      <c r="AT196" s="4"/>
      <c r="AU196" s="4"/>
      <c r="AV196" s="4"/>
      <c r="AW196" s="4"/>
      <c r="AX196" s="69" t="s">
        <v>151</v>
      </c>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row>
    <row r="197" spans="6:1069" x14ac:dyDescent="0.35">
      <c r="F197" s="4"/>
      <c r="H197" s="4"/>
      <c r="I197" s="4"/>
      <c r="J197" s="4"/>
      <c r="L197" s="4"/>
      <c r="M197" s="4"/>
      <c r="AJ197" s="4"/>
      <c r="AL197" s="4"/>
      <c r="AQ197" s="4"/>
      <c r="AR197" s="4"/>
      <c r="AS197" s="4"/>
      <c r="AT197" s="4"/>
      <c r="AU197" s="4"/>
      <c r="AV197" s="4"/>
      <c r="AW197" s="4"/>
      <c r="AX197" s="69" t="s">
        <v>151</v>
      </c>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row>
    <row r="198" spans="6:1069" x14ac:dyDescent="0.35">
      <c r="F198" s="4"/>
      <c r="H198" s="4"/>
      <c r="I198" s="4"/>
      <c r="J198" s="4"/>
      <c r="L198" s="4"/>
      <c r="M198" s="4"/>
      <c r="AJ198" s="4"/>
      <c r="AL198" s="4"/>
      <c r="AQ198" s="4"/>
      <c r="AR198" s="4"/>
      <c r="AS198" s="4"/>
      <c r="AT198" s="4"/>
      <c r="AU198" s="4"/>
      <c r="AV198" s="4"/>
      <c r="AW198" s="4"/>
      <c r="AX198" s="69" t="s">
        <v>151</v>
      </c>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row>
    <row r="199" spans="6:1069" x14ac:dyDescent="0.35">
      <c r="F199" s="4"/>
      <c r="H199" s="4"/>
      <c r="I199" s="4"/>
      <c r="J199" s="4"/>
      <c r="L199" s="4"/>
      <c r="M199" s="4"/>
      <c r="AJ199" s="4"/>
      <c r="AL199" s="4"/>
      <c r="AQ199" s="4"/>
      <c r="AR199" s="4"/>
      <c r="AS199" s="4"/>
      <c r="AT199" s="4"/>
      <c r="AU199" s="4"/>
      <c r="AV199" s="4"/>
      <c r="AW199" s="4"/>
      <c r="AX199" s="69" t="s">
        <v>151</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row>
    <row r="200" spans="6:1069" x14ac:dyDescent="0.35">
      <c r="F200" s="4"/>
      <c r="H200" s="4"/>
      <c r="I200" s="4"/>
      <c r="J200" s="4"/>
      <c r="L200" s="4"/>
      <c r="M200" s="4"/>
      <c r="AJ200" s="4"/>
      <c r="AL200" s="4"/>
      <c r="AQ200" s="4"/>
      <c r="AR200" s="4"/>
      <c r="AS200" s="4"/>
      <c r="AT200" s="4"/>
      <c r="AU200" s="4"/>
      <c r="AV200" s="4"/>
      <c r="AW200" s="4"/>
      <c r="AX200" s="69" t="s">
        <v>151</v>
      </c>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row>
    <row r="201" spans="6:1069" x14ac:dyDescent="0.35">
      <c r="F201" s="4"/>
      <c r="H201" s="4"/>
      <c r="I201" s="4"/>
      <c r="J201" s="4"/>
      <c r="L201" s="4"/>
      <c r="M201" s="4"/>
      <c r="AJ201" s="4"/>
      <c r="AL201" s="4"/>
      <c r="AQ201" s="4"/>
      <c r="AR201" s="4"/>
      <c r="AS201" s="4"/>
      <c r="AT201" s="4"/>
      <c r="AU201" s="4"/>
      <c r="AV201" s="4"/>
      <c r="AW201" s="4"/>
      <c r="AX201" s="69" t="s">
        <v>151</v>
      </c>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row>
    <row r="202" spans="6:1069" x14ac:dyDescent="0.35">
      <c r="F202" s="4"/>
      <c r="H202" s="4"/>
      <c r="I202" s="4"/>
      <c r="J202" s="4"/>
      <c r="L202" s="4"/>
      <c r="M202" s="4"/>
      <c r="AJ202" s="4"/>
      <c r="AL202" s="4"/>
      <c r="AQ202" s="4"/>
      <c r="AR202" s="4"/>
      <c r="AS202" s="4"/>
      <c r="AT202" s="4"/>
      <c r="AU202" s="4"/>
      <c r="AV202" s="4"/>
      <c r="AW202" s="4"/>
      <c r="AX202" s="69" t="s">
        <v>151</v>
      </c>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row>
    <row r="203" spans="6:1069" x14ac:dyDescent="0.35">
      <c r="F203" s="4"/>
      <c r="H203" s="4"/>
      <c r="I203" s="4"/>
      <c r="J203" s="4"/>
      <c r="L203" s="4"/>
      <c r="M203" s="4"/>
      <c r="AJ203" s="4"/>
      <c r="AL203" s="4"/>
      <c r="AQ203" s="4"/>
      <c r="AR203" s="4"/>
      <c r="AS203" s="4"/>
      <c r="AT203" s="4"/>
      <c r="AU203" s="4"/>
      <c r="AV203" s="4"/>
      <c r="AW203" s="4"/>
      <c r="AX203" s="69" t="s">
        <v>151</v>
      </c>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row>
    <row r="204" spans="6:1069" x14ac:dyDescent="0.35">
      <c r="F204" s="4"/>
      <c r="H204" s="4"/>
      <c r="I204" s="4"/>
      <c r="J204" s="4"/>
      <c r="L204" s="4"/>
      <c r="M204" s="4"/>
      <c r="AJ204" s="4"/>
      <c r="AL204" s="4"/>
      <c r="AQ204" s="4"/>
      <c r="AR204" s="4"/>
      <c r="AS204" s="4"/>
      <c r="AT204" s="4"/>
      <c r="AU204" s="4"/>
      <c r="AV204" s="4"/>
      <c r="AW204" s="4"/>
      <c r="AX204" s="69" t="s">
        <v>151</v>
      </c>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row>
    <row r="205" spans="6:1069" x14ac:dyDescent="0.35">
      <c r="F205" s="4"/>
      <c r="H205" s="4"/>
      <c r="I205" s="4"/>
      <c r="J205" s="4"/>
      <c r="L205" s="4"/>
      <c r="M205" s="4"/>
      <c r="AJ205" s="4"/>
      <c r="AL205" s="4"/>
      <c r="AQ205" s="4"/>
      <c r="AR205" s="4"/>
      <c r="AS205" s="4"/>
      <c r="AT205" s="4"/>
      <c r="AU205" s="4"/>
      <c r="AV205" s="4"/>
      <c r="AW205" s="4"/>
      <c r="AX205" s="69" t="s">
        <v>151</v>
      </c>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row>
    <row r="206" spans="6:1069" x14ac:dyDescent="0.35">
      <c r="F206" s="4"/>
      <c r="H206" s="4"/>
      <c r="I206" s="4"/>
      <c r="J206" s="4"/>
      <c r="L206" s="4"/>
      <c r="M206" s="4"/>
      <c r="AJ206" s="4"/>
      <c r="AL206" s="4"/>
      <c r="AQ206" s="4"/>
      <c r="AR206" s="4"/>
      <c r="AS206" s="4"/>
      <c r="AT206" s="4"/>
      <c r="AU206" s="4"/>
      <c r="AV206" s="4"/>
      <c r="AW206" s="4"/>
      <c r="AX206" s="69" t="s">
        <v>151</v>
      </c>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row>
    <row r="207" spans="6:1069" x14ac:dyDescent="0.35">
      <c r="F207" s="4"/>
      <c r="H207" s="4"/>
      <c r="I207" s="4"/>
      <c r="J207" s="4"/>
      <c r="L207" s="4"/>
      <c r="M207" s="4"/>
      <c r="AJ207" s="4"/>
      <c r="AL207" s="4"/>
      <c r="AQ207" s="4"/>
      <c r="AR207" s="4"/>
      <c r="AS207" s="4"/>
      <c r="AT207" s="4"/>
      <c r="AU207" s="4"/>
      <c r="AV207" s="4"/>
      <c r="AW207" s="4"/>
      <c r="AX207" s="69" t="s">
        <v>151</v>
      </c>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row>
    <row r="208" spans="6:1069" x14ac:dyDescent="0.35">
      <c r="F208" s="4"/>
      <c r="H208" s="4"/>
      <c r="I208" s="4"/>
      <c r="J208" s="4"/>
      <c r="L208" s="4"/>
      <c r="M208" s="4"/>
      <c r="AJ208" s="4"/>
      <c r="AL208" s="4"/>
      <c r="AQ208" s="4"/>
      <c r="AR208" s="4"/>
      <c r="AS208" s="4"/>
      <c r="AT208" s="4"/>
      <c r="AU208" s="4"/>
      <c r="AV208" s="4"/>
      <c r="AW208" s="4"/>
      <c r="AX208" s="69" t="s">
        <v>151</v>
      </c>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row>
    <row r="209" spans="6:1069" x14ac:dyDescent="0.35">
      <c r="F209" s="4"/>
      <c r="H209" s="4"/>
      <c r="I209" s="4"/>
      <c r="J209" s="4"/>
      <c r="L209" s="4"/>
      <c r="M209" s="4"/>
      <c r="AJ209" s="4"/>
      <c r="AL209" s="4"/>
      <c r="AQ209" s="4"/>
      <c r="AR209" s="4"/>
      <c r="AS209" s="4"/>
      <c r="AT209" s="4"/>
      <c r="AU209" s="4"/>
      <c r="AV209" s="4"/>
      <c r="AW209" s="4"/>
      <c r="AX209" s="69" t="s">
        <v>151</v>
      </c>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row>
    <row r="210" spans="6:1069" x14ac:dyDescent="0.35">
      <c r="F210" s="4"/>
      <c r="H210" s="4"/>
      <c r="I210" s="4"/>
      <c r="J210" s="4"/>
      <c r="L210" s="4"/>
      <c r="M210" s="4"/>
      <c r="AJ210" s="4"/>
      <c r="AL210" s="4"/>
      <c r="AQ210" s="4"/>
      <c r="AR210" s="4"/>
      <c r="AS210" s="4"/>
      <c r="AT210" s="4"/>
      <c r="AU210" s="4"/>
      <c r="AV210" s="4"/>
      <c r="AW210" s="4"/>
      <c r="AX210" s="69" t="s">
        <v>151</v>
      </c>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row>
    <row r="211" spans="6:1069" x14ac:dyDescent="0.35">
      <c r="F211" s="4"/>
      <c r="H211" s="4"/>
      <c r="I211" s="4"/>
      <c r="J211" s="4"/>
      <c r="L211" s="4"/>
      <c r="M211" s="4"/>
      <c r="AJ211" s="4"/>
      <c r="AL211" s="4"/>
      <c r="AQ211" s="4"/>
      <c r="AR211" s="4"/>
      <c r="AS211" s="4"/>
      <c r="AT211" s="4"/>
      <c r="AU211" s="4"/>
      <c r="AV211" s="4"/>
      <c r="AW211" s="4"/>
      <c r="AX211" s="69" t="s">
        <v>151</v>
      </c>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row>
    <row r="212" spans="6:1069" x14ac:dyDescent="0.35">
      <c r="F212" s="4"/>
      <c r="H212" s="4"/>
      <c r="I212" s="4"/>
      <c r="J212" s="4"/>
      <c r="L212" s="4"/>
      <c r="M212" s="4"/>
      <c r="AJ212" s="4"/>
      <c r="AL212" s="4"/>
      <c r="AQ212" s="4"/>
      <c r="AR212" s="4"/>
      <c r="AS212" s="4"/>
      <c r="AT212" s="4"/>
      <c r="AU212" s="4"/>
      <c r="AV212" s="4"/>
      <c r="AW212" s="4"/>
      <c r="AX212" s="69" t="s">
        <v>151</v>
      </c>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row>
    <row r="213" spans="6:1069" x14ac:dyDescent="0.35">
      <c r="F213" s="4"/>
      <c r="H213" s="4"/>
      <c r="I213" s="4"/>
      <c r="J213" s="4"/>
      <c r="L213" s="4"/>
      <c r="M213" s="4"/>
      <c r="AJ213" s="4"/>
      <c r="AL213" s="4"/>
      <c r="AQ213" s="4"/>
      <c r="AR213" s="4"/>
      <c r="AS213" s="4"/>
      <c r="AT213" s="4"/>
      <c r="AU213" s="4"/>
      <c r="AV213" s="4"/>
      <c r="AW213" s="4"/>
      <c r="AX213" s="69" t="s">
        <v>151</v>
      </c>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row>
    <row r="214" spans="6:1069" x14ac:dyDescent="0.35">
      <c r="F214" s="4"/>
      <c r="H214" s="4"/>
      <c r="I214" s="4"/>
      <c r="J214" s="4"/>
      <c r="L214" s="4"/>
      <c r="M214" s="4"/>
      <c r="AJ214" s="4"/>
      <c r="AL214" s="4"/>
      <c r="AQ214" s="4"/>
      <c r="AR214" s="4"/>
      <c r="AS214" s="4"/>
      <c r="AT214" s="4"/>
      <c r="AU214" s="4"/>
      <c r="AV214" s="4"/>
      <c r="AW214" s="4"/>
      <c r="AX214" s="69" t="s">
        <v>151</v>
      </c>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row>
    <row r="215" spans="6:1069" x14ac:dyDescent="0.35">
      <c r="F215" s="4"/>
      <c r="H215" s="4"/>
      <c r="I215" s="4"/>
      <c r="J215" s="4"/>
      <c r="L215" s="4"/>
      <c r="M215" s="4"/>
      <c r="AJ215" s="4"/>
      <c r="AL215" s="4"/>
      <c r="AQ215" s="4"/>
      <c r="AR215" s="4"/>
      <c r="AS215" s="4"/>
      <c r="AT215" s="4"/>
      <c r="AU215" s="4"/>
      <c r="AV215" s="4"/>
      <c r="AW215" s="4"/>
      <c r="AX215" s="69" t="s">
        <v>151</v>
      </c>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row>
    <row r="216" spans="6:1069" x14ac:dyDescent="0.35">
      <c r="F216" s="4"/>
      <c r="H216" s="4"/>
      <c r="I216" s="4"/>
      <c r="J216" s="4"/>
      <c r="L216" s="4"/>
      <c r="M216" s="4"/>
      <c r="AJ216" s="4"/>
      <c r="AL216" s="4"/>
      <c r="AQ216" s="4"/>
      <c r="AR216" s="4"/>
      <c r="AS216" s="4"/>
      <c r="AT216" s="4"/>
      <c r="AU216" s="4"/>
      <c r="AV216" s="4"/>
      <c r="AW216" s="4"/>
      <c r="AX216" s="69" t="s">
        <v>151</v>
      </c>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row>
    <row r="217" spans="6:1069" x14ac:dyDescent="0.35">
      <c r="F217" s="4"/>
      <c r="H217" s="4"/>
      <c r="I217" s="4"/>
      <c r="J217" s="4"/>
      <c r="L217" s="4"/>
      <c r="M217" s="4"/>
      <c r="AJ217" s="4"/>
      <c r="AL217" s="4"/>
      <c r="AQ217" s="4"/>
      <c r="AR217" s="4"/>
      <c r="AS217" s="4"/>
      <c r="AT217" s="4"/>
      <c r="AU217" s="4"/>
      <c r="AV217" s="4"/>
      <c r="AW217" s="4"/>
      <c r="AX217" s="69" t="s">
        <v>151</v>
      </c>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row>
    <row r="218" spans="6:1069" x14ac:dyDescent="0.35">
      <c r="F218" s="4"/>
      <c r="H218" s="4"/>
      <c r="I218" s="4"/>
      <c r="J218" s="4"/>
      <c r="L218" s="4"/>
      <c r="M218" s="4"/>
      <c r="AJ218" s="4"/>
      <c r="AL218" s="4"/>
      <c r="AQ218" s="4"/>
      <c r="AR218" s="4"/>
      <c r="AS218" s="4"/>
      <c r="AT218" s="4"/>
      <c r="AU218" s="4"/>
      <c r="AV218" s="4"/>
      <c r="AW218" s="4"/>
      <c r="AX218" s="69" t="s">
        <v>151</v>
      </c>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row>
    <row r="219" spans="6:1069" x14ac:dyDescent="0.35">
      <c r="F219" s="4"/>
      <c r="H219" s="4"/>
      <c r="I219" s="4"/>
      <c r="J219" s="4"/>
      <c r="L219" s="4"/>
      <c r="M219" s="4"/>
      <c r="AJ219" s="4"/>
      <c r="AL219" s="4"/>
      <c r="AQ219" s="4"/>
      <c r="AR219" s="4"/>
      <c r="AS219" s="4"/>
      <c r="AT219" s="4"/>
      <c r="AU219" s="4"/>
      <c r="AV219" s="4"/>
      <c r="AW219" s="4"/>
      <c r="AX219" s="69" t="s">
        <v>151</v>
      </c>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row>
    <row r="220" spans="6:1069" x14ac:dyDescent="0.35">
      <c r="F220" s="4"/>
      <c r="H220" s="4"/>
      <c r="I220" s="4"/>
      <c r="J220" s="4"/>
      <c r="L220" s="4"/>
      <c r="M220" s="4"/>
      <c r="AJ220" s="4"/>
      <c r="AL220" s="4"/>
      <c r="AQ220" s="4"/>
      <c r="AR220" s="4"/>
      <c r="AS220" s="4"/>
      <c r="AT220" s="4"/>
      <c r="AU220" s="4"/>
      <c r="AV220" s="4"/>
      <c r="AW220" s="4"/>
      <c r="AX220" s="69" t="s">
        <v>151</v>
      </c>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row>
    <row r="221" spans="6:1069" x14ac:dyDescent="0.35">
      <c r="F221" s="4"/>
      <c r="H221" s="4"/>
      <c r="I221" s="4"/>
      <c r="J221" s="4"/>
      <c r="L221" s="4"/>
      <c r="M221" s="4"/>
      <c r="AJ221" s="4"/>
      <c r="AL221" s="4"/>
      <c r="AQ221" s="4"/>
      <c r="AR221" s="4"/>
      <c r="AS221" s="4"/>
      <c r="AT221" s="4"/>
      <c r="AU221" s="4"/>
      <c r="AV221" s="4"/>
      <c r="AW221" s="4"/>
      <c r="AX221" s="69" t="s">
        <v>151</v>
      </c>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row>
    <row r="222" spans="6:1069" x14ac:dyDescent="0.35">
      <c r="F222" s="4"/>
      <c r="H222" s="4"/>
      <c r="I222" s="4"/>
      <c r="J222" s="4"/>
      <c r="L222" s="4"/>
      <c r="M222" s="4"/>
      <c r="AJ222" s="4"/>
      <c r="AL222" s="4"/>
      <c r="AQ222" s="4"/>
      <c r="AR222" s="4"/>
      <c r="AS222" s="4"/>
      <c r="AT222" s="4"/>
      <c r="AU222" s="4"/>
      <c r="AV222" s="4"/>
      <c r="AW222" s="4"/>
      <c r="AX222" s="69" t="s">
        <v>151</v>
      </c>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row>
    <row r="223" spans="6:1069" x14ac:dyDescent="0.35">
      <c r="F223" s="4"/>
      <c r="H223" s="4"/>
      <c r="I223" s="4"/>
      <c r="J223" s="4"/>
      <c r="L223" s="4"/>
      <c r="M223" s="4"/>
      <c r="AJ223" s="4"/>
      <c r="AL223" s="4"/>
      <c r="AQ223" s="4"/>
      <c r="AR223" s="4"/>
      <c r="AS223" s="4"/>
      <c r="AT223" s="4"/>
      <c r="AU223" s="4"/>
      <c r="AV223" s="4"/>
      <c r="AW223" s="4"/>
      <c r="AX223" s="69" t="s">
        <v>151</v>
      </c>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row>
    <row r="224" spans="6:1069" x14ac:dyDescent="0.35">
      <c r="F224" s="4"/>
      <c r="H224" s="4"/>
      <c r="I224" s="4"/>
      <c r="J224" s="4"/>
      <c r="L224" s="4"/>
      <c r="M224" s="4"/>
      <c r="AJ224" s="4"/>
      <c r="AL224" s="4"/>
      <c r="AQ224" s="4"/>
      <c r="AR224" s="4"/>
      <c r="AS224" s="4"/>
      <c r="AT224" s="4"/>
      <c r="AU224" s="4"/>
      <c r="AV224" s="4"/>
      <c r="AW224" s="4"/>
      <c r="AX224" s="69" t="s">
        <v>151</v>
      </c>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row>
    <row r="225" spans="6:1069" x14ac:dyDescent="0.35">
      <c r="F225" s="4"/>
      <c r="H225" s="4"/>
      <c r="I225" s="4"/>
      <c r="J225" s="4"/>
      <c r="L225" s="4"/>
      <c r="M225" s="4"/>
      <c r="AJ225" s="4"/>
      <c r="AL225" s="4"/>
      <c r="AQ225" s="4"/>
      <c r="AR225" s="4"/>
      <c r="AS225" s="4"/>
      <c r="AT225" s="4"/>
      <c r="AU225" s="4"/>
      <c r="AV225" s="4"/>
      <c r="AW225" s="4"/>
      <c r="AX225" s="69" t="s">
        <v>151</v>
      </c>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row>
    <row r="226" spans="6:1069" x14ac:dyDescent="0.35">
      <c r="F226" s="4"/>
      <c r="H226" s="4"/>
      <c r="I226" s="4"/>
      <c r="J226" s="4"/>
      <c r="L226" s="4"/>
      <c r="M226" s="4"/>
      <c r="AJ226" s="4"/>
      <c r="AL226" s="4"/>
      <c r="AQ226" s="4"/>
      <c r="AR226" s="4"/>
      <c r="AS226" s="4"/>
      <c r="AT226" s="4"/>
      <c r="AU226" s="4"/>
      <c r="AV226" s="4"/>
      <c r="AW226" s="4"/>
      <c r="AX226" s="69" t="s">
        <v>151</v>
      </c>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row>
    <row r="227" spans="6:1069" x14ac:dyDescent="0.35">
      <c r="F227" s="4"/>
      <c r="H227" s="4"/>
      <c r="I227" s="4"/>
      <c r="J227" s="4"/>
      <c r="L227" s="4"/>
      <c r="M227" s="4"/>
      <c r="AJ227" s="4"/>
      <c r="AL227" s="4"/>
      <c r="AQ227" s="4"/>
      <c r="AR227" s="4"/>
      <c r="AS227" s="4"/>
      <c r="AT227" s="4"/>
      <c r="AU227" s="4"/>
      <c r="AV227" s="4"/>
      <c r="AW227" s="4"/>
      <c r="AX227" s="69" t="s">
        <v>151</v>
      </c>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row>
    <row r="228" spans="6:1069" x14ac:dyDescent="0.35">
      <c r="F228" s="4"/>
      <c r="H228" s="4"/>
      <c r="I228" s="4"/>
      <c r="J228" s="4"/>
      <c r="L228" s="4"/>
      <c r="M228" s="4"/>
      <c r="AJ228" s="4"/>
      <c r="AL228" s="4"/>
      <c r="AQ228" s="4"/>
      <c r="AR228" s="4"/>
      <c r="AS228" s="4"/>
      <c r="AT228" s="4"/>
      <c r="AU228" s="4"/>
      <c r="AV228" s="4"/>
      <c r="AW228" s="4"/>
      <c r="AX228" s="69" t="s">
        <v>151</v>
      </c>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row>
    <row r="229" spans="6:1069" x14ac:dyDescent="0.35">
      <c r="F229" s="4"/>
      <c r="H229" s="4"/>
      <c r="I229" s="4"/>
      <c r="J229" s="4"/>
      <c r="L229" s="4"/>
      <c r="M229" s="4"/>
      <c r="AJ229" s="4"/>
      <c r="AL229" s="4"/>
      <c r="AQ229" s="4"/>
      <c r="AR229" s="4"/>
      <c r="AS229" s="4"/>
      <c r="AT229" s="4"/>
      <c r="AU229" s="4"/>
      <c r="AV229" s="4"/>
      <c r="AW229" s="4"/>
      <c r="AX229" s="69" t="s">
        <v>151</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row>
    <row r="230" spans="6:1069" x14ac:dyDescent="0.35">
      <c r="F230" s="4"/>
      <c r="H230" s="4"/>
      <c r="I230" s="4"/>
      <c r="J230" s="4"/>
      <c r="L230" s="4"/>
      <c r="M230" s="4"/>
      <c r="AJ230" s="4"/>
      <c r="AL230" s="4"/>
      <c r="AQ230" s="4"/>
      <c r="AR230" s="4"/>
      <c r="AS230" s="4"/>
      <c r="AT230" s="4"/>
      <c r="AU230" s="4"/>
      <c r="AV230" s="4"/>
      <c r="AW230" s="4"/>
      <c r="AX230" s="69" t="s">
        <v>151</v>
      </c>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row>
    <row r="231" spans="6:1069" x14ac:dyDescent="0.35">
      <c r="F231" s="4"/>
      <c r="H231" s="4"/>
      <c r="I231" s="4"/>
      <c r="J231" s="4"/>
      <c r="L231" s="4"/>
      <c r="M231" s="4"/>
      <c r="AJ231" s="4"/>
      <c r="AL231" s="4"/>
      <c r="AQ231" s="4"/>
      <c r="AR231" s="4"/>
      <c r="AS231" s="4"/>
      <c r="AT231" s="4"/>
      <c r="AU231" s="4"/>
      <c r="AV231" s="4"/>
      <c r="AW231" s="4"/>
      <c r="AX231" s="69" t="s">
        <v>151</v>
      </c>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row>
    <row r="232" spans="6:1069" x14ac:dyDescent="0.35">
      <c r="F232" s="4"/>
      <c r="H232" s="4"/>
      <c r="I232" s="4"/>
      <c r="J232" s="4"/>
      <c r="L232" s="4"/>
      <c r="M232" s="4"/>
      <c r="AJ232" s="4"/>
      <c r="AL232" s="4"/>
      <c r="AQ232" s="4"/>
      <c r="AR232" s="4"/>
      <c r="AS232" s="4"/>
      <c r="AT232" s="4"/>
      <c r="AU232" s="4"/>
      <c r="AV232" s="4"/>
      <c r="AW232" s="4"/>
      <c r="AX232" s="69" t="s">
        <v>151</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row>
    <row r="233" spans="6:1069" x14ac:dyDescent="0.35">
      <c r="F233" s="4"/>
      <c r="H233" s="4"/>
      <c r="I233" s="4"/>
      <c r="J233" s="4"/>
      <c r="L233" s="4"/>
      <c r="M233" s="4"/>
      <c r="AJ233" s="4"/>
      <c r="AL233" s="4"/>
      <c r="AQ233" s="4"/>
      <c r="AR233" s="4"/>
      <c r="AS233" s="4"/>
      <c r="AT233" s="4"/>
      <c r="AU233" s="4"/>
      <c r="AV233" s="4"/>
      <c r="AW233" s="4"/>
      <c r="AX233" s="69" t="s">
        <v>151</v>
      </c>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row>
    <row r="234" spans="6:1069" x14ac:dyDescent="0.35">
      <c r="F234" s="4"/>
      <c r="H234" s="4"/>
      <c r="I234" s="4"/>
      <c r="J234" s="4"/>
      <c r="L234" s="4"/>
      <c r="M234" s="4"/>
      <c r="AJ234" s="4"/>
      <c r="AL234" s="4"/>
      <c r="AQ234" s="4"/>
      <c r="AR234" s="4"/>
      <c r="AS234" s="4"/>
      <c r="AT234" s="4"/>
      <c r="AU234" s="4"/>
      <c r="AV234" s="4"/>
      <c r="AW234" s="4"/>
      <c r="AX234" s="69" t="s">
        <v>151</v>
      </c>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row>
    <row r="235" spans="6:1069" x14ac:dyDescent="0.35">
      <c r="F235" s="4"/>
      <c r="H235" s="4"/>
      <c r="I235" s="4"/>
      <c r="J235" s="4"/>
      <c r="L235" s="4"/>
      <c r="M235" s="4"/>
      <c r="AJ235" s="4"/>
      <c r="AL235" s="4"/>
      <c r="AQ235" s="4"/>
      <c r="AR235" s="4"/>
      <c r="AS235" s="4"/>
      <c r="AT235" s="4"/>
      <c r="AU235" s="4"/>
      <c r="AV235" s="4"/>
      <c r="AW235" s="4"/>
      <c r="AX235" s="69" t="s">
        <v>151</v>
      </c>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row>
    <row r="236" spans="6:1069" x14ac:dyDescent="0.35">
      <c r="F236" s="4"/>
      <c r="H236" s="4"/>
      <c r="I236" s="4"/>
      <c r="J236" s="4"/>
      <c r="L236" s="4"/>
      <c r="M236" s="4"/>
      <c r="AJ236" s="4"/>
      <c r="AL236" s="4"/>
      <c r="AQ236" s="4"/>
      <c r="AR236" s="4"/>
      <c r="AS236" s="4"/>
      <c r="AT236" s="4"/>
      <c r="AU236" s="4"/>
      <c r="AV236" s="4"/>
      <c r="AW236" s="4"/>
      <c r="AX236" s="69" t="s">
        <v>151</v>
      </c>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row>
    <row r="237" spans="6:1069" x14ac:dyDescent="0.35">
      <c r="F237" s="4"/>
      <c r="H237" s="4"/>
      <c r="I237" s="4"/>
      <c r="J237" s="4"/>
      <c r="L237" s="4"/>
      <c r="M237" s="4"/>
      <c r="AJ237" s="4"/>
      <c r="AL237" s="4"/>
      <c r="AQ237" s="4"/>
      <c r="AR237" s="4"/>
      <c r="AS237" s="4"/>
      <c r="AT237" s="4"/>
      <c r="AU237" s="4"/>
      <c r="AV237" s="4"/>
      <c r="AW237" s="4"/>
      <c r="AX237" s="69" t="s">
        <v>151</v>
      </c>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row>
    <row r="238" spans="6:1069" x14ac:dyDescent="0.35">
      <c r="F238" s="4"/>
      <c r="H238" s="4"/>
      <c r="I238" s="4"/>
      <c r="J238" s="4"/>
      <c r="L238" s="4"/>
      <c r="M238" s="4"/>
      <c r="AJ238" s="4"/>
      <c r="AL238" s="4"/>
      <c r="AQ238" s="4"/>
      <c r="AR238" s="4"/>
      <c r="AS238" s="4"/>
      <c r="AT238" s="4"/>
      <c r="AU238" s="4"/>
      <c r="AV238" s="4"/>
      <c r="AW238" s="4"/>
      <c r="AX238" s="69" t="s">
        <v>151</v>
      </c>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row>
    <row r="239" spans="6:1069" x14ac:dyDescent="0.35">
      <c r="F239" s="4"/>
      <c r="H239" s="4"/>
      <c r="I239" s="4"/>
      <c r="J239" s="4"/>
      <c r="L239" s="4"/>
      <c r="M239" s="4"/>
      <c r="AJ239" s="4"/>
      <c r="AL239" s="4"/>
      <c r="AQ239" s="4"/>
      <c r="AR239" s="4"/>
      <c r="AS239" s="4"/>
      <c r="AT239" s="4"/>
      <c r="AU239" s="4"/>
      <c r="AV239" s="4"/>
      <c r="AW239" s="4"/>
      <c r="AX239" s="69" t="s">
        <v>151</v>
      </c>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row>
    <row r="240" spans="6:1069" x14ac:dyDescent="0.35">
      <c r="F240" s="4"/>
      <c r="H240" s="4"/>
      <c r="I240" s="4"/>
      <c r="J240" s="4"/>
      <c r="L240" s="4"/>
      <c r="M240" s="4"/>
      <c r="AJ240" s="4"/>
      <c r="AL240" s="4"/>
      <c r="AQ240" s="4"/>
      <c r="AR240" s="4"/>
      <c r="AS240" s="4"/>
      <c r="AT240" s="4"/>
      <c r="AU240" s="4"/>
      <c r="AV240" s="4"/>
      <c r="AW240" s="4"/>
      <c r="AX240" s="69" t="s">
        <v>151</v>
      </c>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row>
    <row r="241" spans="6:1069" x14ac:dyDescent="0.35">
      <c r="F241" s="4"/>
      <c r="H241" s="4"/>
      <c r="I241" s="4"/>
      <c r="J241" s="4"/>
      <c r="L241" s="4"/>
      <c r="M241" s="4"/>
      <c r="AJ241" s="4"/>
      <c r="AL241" s="4"/>
      <c r="AQ241" s="4"/>
      <c r="AR241" s="4"/>
      <c r="AS241" s="4"/>
      <c r="AT241" s="4"/>
      <c r="AU241" s="4"/>
      <c r="AV241" s="4"/>
      <c r="AW241" s="4"/>
      <c r="AX241" s="69" t="s">
        <v>151</v>
      </c>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row>
    <row r="242" spans="6:1069" x14ac:dyDescent="0.35">
      <c r="F242" s="4"/>
      <c r="H242" s="4"/>
      <c r="I242" s="4"/>
      <c r="J242" s="4"/>
      <c r="L242" s="4"/>
      <c r="M242" s="4"/>
      <c r="AJ242" s="4"/>
      <c r="AL242" s="4"/>
      <c r="AQ242" s="4"/>
      <c r="AR242" s="4"/>
      <c r="AS242" s="4"/>
      <c r="AT242" s="4"/>
      <c r="AU242" s="4"/>
      <c r="AV242" s="4"/>
      <c r="AW242" s="4"/>
      <c r="AX242" s="69" t="s">
        <v>151</v>
      </c>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row>
    <row r="243" spans="6:1069" x14ac:dyDescent="0.35">
      <c r="F243" s="4"/>
      <c r="H243" s="4"/>
      <c r="I243" s="4"/>
      <c r="J243" s="4"/>
      <c r="L243" s="4"/>
      <c r="M243" s="4"/>
      <c r="AJ243" s="4"/>
      <c r="AL243" s="4"/>
      <c r="AQ243" s="4"/>
      <c r="AR243" s="4"/>
      <c r="AS243" s="4"/>
      <c r="AT243" s="4"/>
      <c r="AU243" s="4"/>
      <c r="AV243" s="4"/>
      <c r="AW243" s="4"/>
      <c r="AX243" s="69" t="s">
        <v>151</v>
      </c>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row>
    <row r="244" spans="6:1069" x14ac:dyDescent="0.35">
      <c r="F244" s="4"/>
      <c r="H244" s="4"/>
      <c r="I244" s="4"/>
      <c r="J244" s="4"/>
      <c r="L244" s="4"/>
      <c r="M244" s="4"/>
      <c r="AJ244" s="4"/>
      <c r="AL244" s="4"/>
      <c r="AQ244" s="4"/>
      <c r="AR244" s="4"/>
      <c r="AS244" s="4"/>
      <c r="AT244" s="4"/>
      <c r="AU244" s="4"/>
      <c r="AV244" s="4"/>
      <c r="AW244" s="4"/>
      <c r="AX244" s="69" t="s">
        <v>151</v>
      </c>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row>
    <row r="245" spans="6:1069" x14ac:dyDescent="0.35">
      <c r="F245" s="4"/>
      <c r="H245" s="4"/>
      <c r="I245" s="4"/>
      <c r="J245" s="4"/>
      <c r="L245" s="4"/>
      <c r="M245" s="4"/>
      <c r="AJ245" s="4"/>
      <c r="AL245" s="4"/>
      <c r="AQ245" s="4"/>
      <c r="AR245" s="4"/>
      <c r="AS245" s="4"/>
      <c r="AT245" s="4"/>
      <c r="AU245" s="4"/>
      <c r="AV245" s="4"/>
      <c r="AW245" s="4"/>
      <c r="AX245" s="69" t="s">
        <v>151</v>
      </c>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row>
    <row r="246" spans="6:1069" x14ac:dyDescent="0.35">
      <c r="F246" s="4"/>
      <c r="H246" s="4"/>
      <c r="I246" s="4"/>
      <c r="J246" s="4"/>
      <c r="L246" s="4"/>
      <c r="M246" s="4"/>
      <c r="AJ246" s="4"/>
      <c r="AL246" s="4"/>
      <c r="AQ246" s="4"/>
      <c r="AR246" s="4"/>
      <c r="AS246" s="4"/>
      <c r="AT246" s="4"/>
      <c r="AU246" s="4"/>
      <c r="AV246" s="4"/>
      <c r="AW246" s="4"/>
      <c r="AX246" s="69" t="s">
        <v>151</v>
      </c>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row>
    <row r="247" spans="6:1069" x14ac:dyDescent="0.35">
      <c r="F247" s="4"/>
      <c r="H247" s="4"/>
      <c r="I247" s="4"/>
      <c r="J247" s="4"/>
      <c r="L247" s="4"/>
      <c r="M247" s="4"/>
      <c r="AJ247" s="4"/>
      <c r="AL247" s="4"/>
      <c r="AQ247" s="4"/>
      <c r="AR247" s="4"/>
      <c r="AS247" s="4"/>
      <c r="AT247" s="4"/>
      <c r="AU247" s="4"/>
      <c r="AV247" s="4"/>
      <c r="AW247" s="4"/>
      <c r="AX247" s="69" t="s">
        <v>151</v>
      </c>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row>
    <row r="248" spans="6:1069" x14ac:dyDescent="0.35">
      <c r="F248" s="4"/>
      <c r="H248" s="4"/>
      <c r="I248" s="4"/>
      <c r="J248" s="4"/>
      <c r="L248" s="4"/>
      <c r="M248" s="4"/>
      <c r="AJ248" s="4"/>
      <c r="AL248" s="4"/>
      <c r="AQ248" s="4"/>
      <c r="AR248" s="4"/>
      <c r="AS248" s="4"/>
      <c r="AT248" s="4"/>
      <c r="AU248" s="4"/>
      <c r="AV248" s="4"/>
      <c r="AW248" s="4"/>
      <c r="AX248" s="69" t="s">
        <v>151</v>
      </c>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row>
    <row r="249" spans="6:1069" x14ac:dyDescent="0.35">
      <c r="F249" s="4"/>
      <c r="H249" s="4"/>
      <c r="I249" s="4"/>
      <c r="J249" s="4"/>
      <c r="L249" s="4"/>
      <c r="M249" s="4"/>
      <c r="AJ249" s="4"/>
      <c r="AL249" s="4"/>
      <c r="AQ249" s="4"/>
      <c r="AR249" s="4"/>
      <c r="AS249" s="4"/>
      <c r="AT249" s="4"/>
      <c r="AU249" s="4"/>
      <c r="AV249" s="4"/>
      <c r="AW249" s="4"/>
      <c r="AX249" s="69" t="s">
        <v>151</v>
      </c>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row>
    <row r="250" spans="6:1069" x14ac:dyDescent="0.35">
      <c r="F250" s="4"/>
      <c r="H250" s="4"/>
      <c r="I250" s="4"/>
      <c r="J250" s="4"/>
      <c r="L250" s="4"/>
      <c r="M250" s="4"/>
      <c r="AJ250" s="4"/>
      <c r="AL250" s="4"/>
      <c r="AQ250" s="4"/>
      <c r="AR250" s="4"/>
      <c r="AS250" s="4"/>
      <c r="AT250" s="4"/>
      <c r="AU250" s="4"/>
      <c r="AV250" s="4"/>
      <c r="AW250" s="4"/>
      <c r="AX250" s="69" t="s">
        <v>151</v>
      </c>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row>
    <row r="251" spans="6:1069" x14ac:dyDescent="0.35">
      <c r="F251" s="4"/>
      <c r="H251" s="4"/>
      <c r="I251" s="4"/>
      <c r="J251" s="4"/>
      <c r="L251" s="4"/>
      <c r="M251" s="4"/>
      <c r="AJ251" s="4"/>
      <c r="AL251" s="4"/>
      <c r="AQ251" s="4"/>
      <c r="AR251" s="4"/>
      <c r="AS251" s="4"/>
      <c r="AT251" s="4"/>
      <c r="AU251" s="4"/>
      <c r="AV251" s="4"/>
      <c r="AW251" s="4"/>
      <c r="AX251" s="69" t="s">
        <v>151</v>
      </c>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row>
    <row r="252" spans="6:1069" x14ac:dyDescent="0.35">
      <c r="F252" s="4"/>
      <c r="H252" s="4"/>
      <c r="I252" s="4"/>
      <c r="J252" s="4"/>
      <c r="L252" s="4"/>
      <c r="M252" s="4"/>
      <c r="AJ252" s="4"/>
      <c r="AL252" s="4"/>
      <c r="AQ252" s="4"/>
      <c r="AR252" s="4"/>
      <c r="AS252" s="4"/>
      <c r="AT252" s="4"/>
      <c r="AU252" s="4"/>
      <c r="AV252" s="4"/>
      <c r="AW252" s="4"/>
      <c r="AX252" s="69" t="s">
        <v>151</v>
      </c>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c r="XW252" s="4"/>
      <c r="XX252" s="4"/>
      <c r="XY252" s="4"/>
      <c r="XZ252" s="4"/>
      <c r="YA252" s="4"/>
      <c r="YB252" s="4"/>
      <c r="YC252" s="4"/>
      <c r="YD252" s="4"/>
      <c r="YE252" s="4"/>
      <c r="YF252" s="4"/>
      <c r="YG252" s="4"/>
      <c r="YH252" s="4"/>
      <c r="YI252" s="4"/>
      <c r="YJ252" s="4"/>
      <c r="YK252" s="4"/>
      <c r="YL252" s="4"/>
      <c r="YM252" s="4"/>
      <c r="YN252" s="4"/>
      <c r="YO252" s="4"/>
      <c r="YP252" s="4"/>
      <c r="YQ252" s="4"/>
      <c r="YR252" s="4"/>
      <c r="YS252" s="4"/>
      <c r="YT252" s="4"/>
      <c r="YU252" s="4"/>
      <c r="YV252" s="4"/>
      <c r="YW252" s="4"/>
      <c r="YX252" s="4"/>
      <c r="YY252" s="4"/>
      <c r="YZ252" s="4"/>
      <c r="ZA252" s="4"/>
      <c r="ZB252" s="4"/>
      <c r="ZC252" s="4"/>
      <c r="ZD252" s="4"/>
      <c r="ZE252" s="4"/>
      <c r="ZF252" s="4"/>
      <c r="ZG252" s="4"/>
      <c r="ZH252" s="4"/>
      <c r="ZI252" s="4"/>
      <c r="ZJ252" s="4"/>
      <c r="ZK252" s="4"/>
      <c r="ZL252" s="4"/>
      <c r="ZM252" s="4"/>
      <c r="ZN252" s="4"/>
      <c r="ZO252" s="4"/>
      <c r="ZP252" s="4"/>
      <c r="ZQ252" s="4"/>
      <c r="ZR252" s="4"/>
      <c r="ZS252" s="4"/>
      <c r="ZT252" s="4"/>
      <c r="ZU252" s="4"/>
      <c r="ZV252" s="4"/>
      <c r="ZW252" s="4"/>
      <c r="ZX252" s="4"/>
      <c r="ZY252" s="4"/>
      <c r="ZZ252" s="4"/>
      <c r="AAA252" s="4"/>
      <c r="AAB252" s="4"/>
      <c r="AAC252" s="4"/>
      <c r="AAD252" s="4"/>
      <c r="AAE252" s="4"/>
      <c r="AAF252" s="4"/>
      <c r="AAG252" s="4"/>
      <c r="AAH252" s="4"/>
      <c r="AAI252" s="4"/>
      <c r="AAJ252" s="4"/>
      <c r="AAK252" s="4"/>
      <c r="AAL252" s="4"/>
      <c r="AAM252" s="4"/>
      <c r="AAN252" s="4"/>
      <c r="AAO252" s="4"/>
      <c r="AAP252" s="4"/>
      <c r="AAQ252" s="4"/>
      <c r="AAR252" s="4"/>
      <c r="AAS252" s="4"/>
      <c r="AAT252" s="4"/>
      <c r="AAU252" s="4"/>
      <c r="AAV252" s="4"/>
      <c r="AAW252" s="4"/>
      <c r="AAX252" s="4"/>
      <c r="AAY252" s="4"/>
      <c r="AAZ252" s="4"/>
      <c r="ABA252" s="4"/>
      <c r="ABB252" s="4"/>
      <c r="ABC252" s="4"/>
      <c r="ABD252" s="4"/>
      <c r="ABE252" s="4"/>
      <c r="ABF252" s="4"/>
      <c r="ABG252" s="4"/>
      <c r="ABH252" s="4"/>
      <c r="ABI252" s="4"/>
      <c r="ABJ252" s="4"/>
      <c r="ABK252" s="4"/>
      <c r="ABL252" s="4"/>
      <c r="ABM252" s="4"/>
      <c r="ABN252" s="4"/>
      <c r="ABO252" s="4"/>
      <c r="ABP252" s="4"/>
      <c r="ABQ252" s="4"/>
      <c r="ABR252" s="4"/>
      <c r="ABS252" s="4"/>
      <c r="ABT252" s="4"/>
      <c r="ABU252" s="4"/>
      <c r="ABV252" s="4"/>
      <c r="ABW252" s="4"/>
      <c r="ABX252" s="4"/>
      <c r="ABY252" s="4"/>
      <c r="ABZ252" s="4"/>
      <c r="ACA252" s="4"/>
      <c r="ACB252" s="4"/>
      <c r="ACC252" s="4"/>
      <c r="ACD252" s="4"/>
      <c r="ACE252" s="4"/>
      <c r="ACF252" s="4"/>
      <c r="ACG252" s="4"/>
      <c r="ACH252" s="4"/>
      <c r="ACI252" s="4"/>
      <c r="ACJ252" s="4"/>
      <c r="ACK252" s="4"/>
      <c r="ACL252" s="4"/>
      <c r="ACM252" s="4"/>
      <c r="ACN252" s="4"/>
      <c r="ACO252" s="4"/>
      <c r="ACP252" s="4"/>
      <c r="ACQ252" s="4"/>
      <c r="ACR252" s="4"/>
      <c r="ACS252" s="4"/>
      <c r="ACT252" s="4"/>
      <c r="ACU252" s="4"/>
      <c r="ACV252" s="4"/>
      <c r="ACW252" s="4"/>
      <c r="ACX252" s="4"/>
      <c r="ACY252" s="4"/>
      <c r="ACZ252" s="4"/>
      <c r="ADA252" s="4"/>
      <c r="ADB252" s="4"/>
      <c r="ADC252" s="4"/>
      <c r="ADD252" s="4"/>
      <c r="ADE252" s="4"/>
      <c r="ADF252" s="4"/>
      <c r="ADG252" s="4"/>
      <c r="ADH252" s="4"/>
      <c r="ADI252" s="4"/>
      <c r="ADJ252" s="4"/>
      <c r="ADK252" s="4"/>
      <c r="ADL252" s="4"/>
      <c r="ADM252" s="4"/>
      <c r="ADN252" s="4"/>
      <c r="ADO252" s="4"/>
      <c r="ADP252" s="4"/>
      <c r="ADQ252" s="4"/>
      <c r="ADR252" s="4"/>
      <c r="ADS252" s="4"/>
      <c r="ADT252" s="4"/>
      <c r="ADU252" s="4"/>
      <c r="ADV252" s="4"/>
      <c r="ADW252" s="4"/>
      <c r="ADX252" s="4"/>
      <c r="ADY252" s="4"/>
      <c r="ADZ252" s="4"/>
      <c r="AEA252" s="4"/>
      <c r="AEB252" s="4"/>
      <c r="AEC252" s="4"/>
      <c r="AED252" s="4"/>
      <c r="AEE252" s="4"/>
      <c r="AEF252" s="4"/>
      <c r="AEG252" s="4"/>
      <c r="AEH252" s="4"/>
      <c r="AEI252" s="4"/>
      <c r="AEJ252" s="4"/>
      <c r="AEK252" s="4"/>
      <c r="AEL252" s="4"/>
      <c r="AEM252" s="4"/>
      <c r="AEN252" s="4"/>
      <c r="AEO252" s="4"/>
      <c r="AEP252" s="4"/>
      <c r="AEQ252" s="4"/>
      <c r="AER252" s="4"/>
      <c r="AES252" s="4"/>
      <c r="AET252" s="4"/>
      <c r="AEU252" s="4"/>
      <c r="AEV252" s="4"/>
      <c r="AEW252" s="4"/>
      <c r="AEX252" s="4"/>
      <c r="AEY252" s="4"/>
      <c r="AEZ252" s="4"/>
      <c r="AFA252" s="4"/>
      <c r="AFB252" s="4"/>
      <c r="AFC252" s="4"/>
      <c r="AFD252" s="4"/>
      <c r="AFE252" s="4"/>
      <c r="AFF252" s="4"/>
      <c r="AFG252" s="4"/>
      <c r="AFH252" s="4"/>
      <c r="AFI252" s="4"/>
      <c r="AFJ252" s="4"/>
      <c r="AFK252" s="4"/>
      <c r="AFL252" s="4"/>
      <c r="AFM252" s="4"/>
      <c r="AFN252" s="4"/>
      <c r="AFO252" s="4"/>
      <c r="AFP252" s="4"/>
      <c r="AFQ252" s="4"/>
      <c r="AFR252" s="4"/>
      <c r="AFS252" s="4"/>
      <c r="AFT252" s="4"/>
      <c r="AFU252" s="4"/>
      <c r="AFV252" s="4"/>
      <c r="AFW252" s="4"/>
      <c r="AFX252" s="4"/>
      <c r="AFY252" s="4"/>
      <c r="AFZ252" s="4"/>
      <c r="AGA252" s="4"/>
      <c r="AGB252" s="4"/>
      <c r="AGC252" s="4"/>
      <c r="AGD252" s="4"/>
      <c r="AGE252" s="4"/>
      <c r="AGF252" s="4"/>
      <c r="AGG252" s="4"/>
      <c r="AGH252" s="4"/>
      <c r="AGI252" s="4"/>
      <c r="AGJ252" s="4"/>
      <c r="AGK252" s="4"/>
      <c r="AGL252" s="4"/>
      <c r="AGM252" s="4"/>
      <c r="AGN252" s="4"/>
      <c r="AGO252" s="4"/>
      <c r="AGP252" s="4"/>
      <c r="AGQ252" s="4"/>
      <c r="AGR252" s="4"/>
      <c r="AGS252" s="4"/>
      <c r="AGT252" s="4"/>
      <c r="AGU252" s="4"/>
      <c r="AGV252" s="4"/>
      <c r="AGW252" s="4"/>
      <c r="AGX252" s="4"/>
      <c r="AGY252" s="4"/>
      <c r="AGZ252" s="4"/>
      <c r="AHA252" s="4"/>
      <c r="AHB252" s="4"/>
      <c r="AHC252" s="4"/>
      <c r="AHD252" s="4"/>
      <c r="AHE252" s="4"/>
      <c r="AHF252" s="4"/>
      <c r="AHG252" s="4"/>
      <c r="AHH252" s="4"/>
      <c r="AHI252" s="4"/>
      <c r="AHJ252" s="4"/>
      <c r="AHK252" s="4"/>
      <c r="AHL252" s="4"/>
      <c r="AHM252" s="4"/>
      <c r="AHN252" s="4"/>
      <c r="AHO252" s="4"/>
      <c r="AHP252" s="4"/>
      <c r="AHQ252" s="4"/>
      <c r="AHR252" s="4"/>
      <c r="AHS252" s="4"/>
      <c r="AHT252" s="4"/>
      <c r="AHU252" s="4"/>
      <c r="AHV252" s="4"/>
      <c r="AHW252" s="4"/>
      <c r="AHX252" s="4"/>
      <c r="AHY252" s="4"/>
      <c r="AHZ252" s="4"/>
      <c r="AIA252" s="4"/>
      <c r="AIB252" s="4"/>
      <c r="AIC252" s="4"/>
      <c r="AID252" s="4"/>
      <c r="AIE252" s="4"/>
      <c r="AIF252" s="4"/>
      <c r="AIG252" s="4"/>
      <c r="AIH252" s="4"/>
      <c r="AII252" s="4"/>
      <c r="AIJ252" s="4"/>
      <c r="AIK252" s="4"/>
      <c r="AIL252" s="4"/>
      <c r="AIM252" s="4"/>
      <c r="AIN252" s="4"/>
      <c r="AIO252" s="4"/>
      <c r="AIP252" s="4"/>
      <c r="AIQ252" s="4"/>
      <c r="AIR252" s="4"/>
      <c r="AIS252" s="4"/>
      <c r="AIT252" s="4"/>
      <c r="AIU252" s="4"/>
      <c r="AIV252" s="4"/>
      <c r="AIW252" s="4"/>
      <c r="AIX252" s="4"/>
      <c r="AIY252" s="4"/>
      <c r="AIZ252" s="4"/>
      <c r="AJA252" s="4"/>
      <c r="AJB252" s="4"/>
      <c r="AJC252" s="4"/>
      <c r="AJD252" s="4"/>
      <c r="AJE252" s="4"/>
      <c r="AJF252" s="4"/>
      <c r="AJG252" s="4"/>
      <c r="AJH252" s="4"/>
      <c r="AJI252" s="4"/>
      <c r="AJJ252" s="4"/>
      <c r="AJK252" s="4"/>
      <c r="AJL252" s="4"/>
      <c r="AJM252" s="4"/>
      <c r="AJN252" s="4"/>
      <c r="AJO252" s="4"/>
      <c r="AJP252" s="4"/>
      <c r="AJQ252" s="4"/>
      <c r="AJR252" s="4"/>
      <c r="AJS252" s="4"/>
      <c r="AJT252" s="4"/>
      <c r="AJU252" s="4"/>
      <c r="AJV252" s="4"/>
      <c r="AJW252" s="4"/>
      <c r="AJX252" s="4"/>
      <c r="AJY252" s="4"/>
      <c r="AJZ252" s="4"/>
      <c r="AKA252" s="4"/>
      <c r="AKB252" s="4"/>
      <c r="AKC252" s="4"/>
      <c r="AKD252" s="4"/>
      <c r="AKE252" s="4"/>
      <c r="AKF252" s="4"/>
      <c r="AKG252" s="4"/>
      <c r="AKH252" s="4"/>
      <c r="AKI252" s="4"/>
      <c r="AKJ252" s="4"/>
      <c r="AKK252" s="4"/>
      <c r="AKL252" s="4"/>
      <c r="AKM252" s="4"/>
      <c r="AKN252" s="4"/>
      <c r="AKO252" s="4"/>
      <c r="AKP252" s="4"/>
      <c r="AKQ252" s="4"/>
      <c r="AKR252" s="4"/>
      <c r="AKS252" s="4"/>
      <c r="AKT252" s="4"/>
      <c r="AKU252" s="4"/>
      <c r="AKV252" s="4"/>
      <c r="AKW252" s="4"/>
      <c r="AKX252" s="4"/>
      <c r="AKY252" s="4"/>
      <c r="AKZ252" s="4"/>
      <c r="ALA252" s="4"/>
      <c r="ALB252" s="4"/>
      <c r="ALC252" s="4"/>
      <c r="ALD252" s="4"/>
      <c r="ALE252" s="4"/>
      <c r="ALF252" s="4"/>
      <c r="ALG252" s="4"/>
      <c r="ALH252" s="4"/>
      <c r="ALI252" s="4"/>
      <c r="ALJ252" s="4"/>
      <c r="ALK252" s="4"/>
      <c r="ALL252" s="4"/>
      <c r="ALM252" s="4"/>
      <c r="ALN252" s="4"/>
      <c r="ALO252" s="4"/>
      <c r="ALP252" s="4"/>
      <c r="ALQ252" s="4"/>
      <c r="ALR252" s="4"/>
      <c r="ALS252" s="4"/>
      <c r="ALT252" s="4"/>
      <c r="ALU252" s="4"/>
      <c r="ALV252" s="4"/>
      <c r="ALW252" s="4"/>
      <c r="ALX252" s="4"/>
      <c r="ALY252" s="4"/>
      <c r="ALZ252" s="4"/>
      <c r="AMA252" s="4"/>
      <c r="AMB252" s="4"/>
      <c r="AMC252" s="4"/>
      <c r="AMD252" s="4"/>
      <c r="AME252" s="4"/>
      <c r="AMF252" s="4"/>
      <c r="AMG252" s="4"/>
      <c r="AMH252" s="4"/>
      <c r="AMI252" s="4"/>
      <c r="AMJ252" s="4"/>
      <c r="AMK252" s="4"/>
      <c r="AML252" s="4"/>
      <c r="AMM252" s="4"/>
      <c r="AMN252" s="4"/>
      <c r="AMO252" s="4"/>
      <c r="AMP252" s="4"/>
      <c r="AMQ252" s="4"/>
      <c r="AMR252" s="4"/>
      <c r="AMS252" s="4"/>
      <c r="AMT252" s="4"/>
      <c r="AMU252" s="4"/>
      <c r="AMV252" s="4"/>
      <c r="AMW252" s="4"/>
      <c r="AMX252" s="4"/>
      <c r="AMY252" s="4"/>
      <c r="AMZ252" s="4"/>
      <c r="ANA252" s="4"/>
      <c r="ANB252" s="4"/>
      <c r="ANC252" s="4"/>
      <c r="AND252" s="4"/>
      <c r="ANE252" s="4"/>
      <c r="ANF252" s="4"/>
      <c r="ANG252" s="4"/>
      <c r="ANH252" s="4"/>
      <c r="ANI252" s="4"/>
      <c r="ANJ252" s="4"/>
      <c r="ANK252" s="4"/>
      <c r="ANL252" s="4"/>
      <c r="ANM252" s="4"/>
      <c r="ANN252" s="4"/>
      <c r="ANO252" s="4"/>
      <c r="ANP252" s="4"/>
      <c r="ANQ252" s="4"/>
      <c r="ANR252" s="4"/>
      <c r="ANS252" s="4"/>
      <c r="ANT252" s="4"/>
      <c r="ANU252" s="4"/>
      <c r="ANV252" s="4"/>
      <c r="ANW252" s="4"/>
      <c r="ANX252" s="4"/>
      <c r="ANY252" s="4"/>
      <c r="ANZ252" s="4"/>
      <c r="AOA252" s="4"/>
      <c r="AOB252" s="4"/>
      <c r="AOC252" s="4"/>
    </row>
    <row r="253" spans="6:1069" x14ac:dyDescent="0.35">
      <c r="F253" s="4"/>
      <c r="H253" s="4"/>
      <c r="I253" s="4"/>
      <c r="J253" s="4"/>
      <c r="L253" s="4"/>
      <c r="M253" s="4"/>
      <c r="AJ253" s="4"/>
      <c r="AL253" s="4"/>
      <c r="AQ253" s="4"/>
      <c r="AR253" s="4"/>
      <c r="AS253" s="4"/>
      <c r="AT253" s="4"/>
      <c r="AU253" s="4"/>
      <c r="AV253" s="4"/>
      <c r="AW253" s="4"/>
      <c r="AX253" s="69" t="s">
        <v>151</v>
      </c>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row>
    <row r="254" spans="6:1069" x14ac:dyDescent="0.35">
      <c r="F254" s="4"/>
      <c r="H254" s="4"/>
      <c r="I254" s="4"/>
      <c r="J254" s="4"/>
      <c r="L254" s="4"/>
      <c r="M254" s="4"/>
      <c r="AJ254" s="4"/>
      <c r="AL254" s="4"/>
      <c r="AQ254" s="4"/>
      <c r="AR254" s="4"/>
      <c r="AS254" s="4"/>
      <c r="AT254" s="4"/>
      <c r="AU254" s="4"/>
      <c r="AV254" s="4"/>
      <c r="AW254" s="4"/>
      <c r="AX254" s="69" t="s">
        <v>151</v>
      </c>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c r="XW254" s="4"/>
      <c r="XX254" s="4"/>
      <c r="XY254" s="4"/>
      <c r="XZ254" s="4"/>
      <c r="YA254" s="4"/>
      <c r="YB254" s="4"/>
      <c r="YC254" s="4"/>
      <c r="YD254" s="4"/>
      <c r="YE254" s="4"/>
      <c r="YF254" s="4"/>
      <c r="YG254" s="4"/>
      <c r="YH254" s="4"/>
      <c r="YI254" s="4"/>
      <c r="YJ254" s="4"/>
      <c r="YK254" s="4"/>
      <c r="YL254" s="4"/>
      <c r="YM254" s="4"/>
      <c r="YN254" s="4"/>
      <c r="YO254" s="4"/>
      <c r="YP254" s="4"/>
      <c r="YQ254" s="4"/>
      <c r="YR254" s="4"/>
      <c r="YS254" s="4"/>
      <c r="YT254" s="4"/>
      <c r="YU254" s="4"/>
      <c r="YV254" s="4"/>
      <c r="YW254" s="4"/>
      <c r="YX254" s="4"/>
      <c r="YY254" s="4"/>
      <c r="YZ254" s="4"/>
      <c r="ZA254" s="4"/>
      <c r="ZB254" s="4"/>
      <c r="ZC254" s="4"/>
      <c r="ZD254" s="4"/>
      <c r="ZE254" s="4"/>
      <c r="ZF254" s="4"/>
      <c r="ZG254" s="4"/>
      <c r="ZH254" s="4"/>
      <c r="ZI254" s="4"/>
      <c r="ZJ254" s="4"/>
      <c r="ZK254" s="4"/>
      <c r="ZL254" s="4"/>
      <c r="ZM254" s="4"/>
      <c r="ZN254" s="4"/>
      <c r="ZO254" s="4"/>
      <c r="ZP254" s="4"/>
      <c r="ZQ254" s="4"/>
      <c r="ZR254" s="4"/>
      <c r="ZS254" s="4"/>
      <c r="ZT254" s="4"/>
      <c r="ZU254" s="4"/>
      <c r="ZV254" s="4"/>
      <c r="ZW254" s="4"/>
      <c r="ZX254" s="4"/>
      <c r="ZY254" s="4"/>
      <c r="ZZ254" s="4"/>
      <c r="AAA254" s="4"/>
      <c r="AAB254" s="4"/>
      <c r="AAC254" s="4"/>
      <c r="AAD254" s="4"/>
      <c r="AAE254" s="4"/>
      <c r="AAF254" s="4"/>
      <c r="AAG254" s="4"/>
      <c r="AAH254" s="4"/>
      <c r="AAI254" s="4"/>
      <c r="AAJ254" s="4"/>
      <c r="AAK254" s="4"/>
      <c r="AAL254" s="4"/>
      <c r="AAM254" s="4"/>
      <c r="AAN254" s="4"/>
      <c r="AAO254" s="4"/>
      <c r="AAP254" s="4"/>
      <c r="AAQ254" s="4"/>
      <c r="AAR254" s="4"/>
      <c r="AAS254" s="4"/>
      <c r="AAT254" s="4"/>
      <c r="AAU254" s="4"/>
      <c r="AAV254" s="4"/>
      <c r="AAW254" s="4"/>
      <c r="AAX254" s="4"/>
      <c r="AAY254" s="4"/>
      <c r="AAZ254" s="4"/>
      <c r="ABA254" s="4"/>
      <c r="ABB254" s="4"/>
      <c r="ABC254" s="4"/>
      <c r="ABD254" s="4"/>
      <c r="ABE254" s="4"/>
      <c r="ABF254" s="4"/>
      <c r="ABG254" s="4"/>
      <c r="ABH254" s="4"/>
      <c r="ABI254" s="4"/>
      <c r="ABJ254" s="4"/>
      <c r="ABK254" s="4"/>
      <c r="ABL254" s="4"/>
      <c r="ABM254" s="4"/>
      <c r="ABN254" s="4"/>
      <c r="ABO254" s="4"/>
      <c r="ABP254" s="4"/>
      <c r="ABQ254" s="4"/>
      <c r="ABR254" s="4"/>
      <c r="ABS254" s="4"/>
      <c r="ABT254" s="4"/>
      <c r="ABU254" s="4"/>
      <c r="ABV254" s="4"/>
      <c r="ABW254" s="4"/>
      <c r="ABX254" s="4"/>
      <c r="ABY254" s="4"/>
      <c r="ABZ254" s="4"/>
      <c r="ACA254" s="4"/>
      <c r="ACB254" s="4"/>
      <c r="ACC254" s="4"/>
      <c r="ACD254" s="4"/>
      <c r="ACE254" s="4"/>
      <c r="ACF254" s="4"/>
      <c r="ACG254" s="4"/>
      <c r="ACH254" s="4"/>
      <c r="ACI254" s="4"/>
      <c r="ACJ254" s="4"/>
      <c r="ACK254" s="4"/>
      <c r="ACL254" s="4"/>
      <c r="ACM254" s="4"/>
      <c r="ACN254" s="4"/>
      <c r="ACO254" s="4"/>
      <c r="ACP254" s="4"/>
      <c r="ACQ254" s="4"/>
      <c r="ACR254" s="4"/>
      <c r="ACS254" s="4"/>
      <c r="ACT254" s="4"/>
      <c r="ACU254" s="4"/>
      <c r="ACV254" s="4"/>
      <c r="ACW254" s="4"/>
      <c r="ACX254" s="4"/>
      <c r="ACY254" s="4"/>
      <c r="ACZ254" s="4"/>
      <c r="ADA254" s="4"/>
      <c r="ADB254" s="4"/>
      <c r="ADC254" s="4"/>
      <c r="ADD254" s="4"/>
      <c r="ADE254" s="4"/>
      <c r="ADF254" s="4"/>
      <c r="ADG254" s="4"/>
      <c r="ADH254" s="4"/>
      <c r="ADI254" s="4"/>
      <c r="ADJ254" s="4"/>
      <c r="ADK254" s="4"/>
      <c r="ADL254" s="4"/>
      <c r="ADM254" s="4"/>
      <c r="ADN254" s="4"/>
      <c r="ADO254" s="4"/>
      <c r="ADP254" s="4"/>
      <c r="ADQ254" s="4"/>
      <c r="ADR254" s="4"/>
      <c r="ADS254" s="4"/>
      <c r="ADT254" s="4"/>
      <c r="ADU254" s="4"/>
      <c r="ADV254" s="4"/>
      <c r="ADW254" s="4"/>
      <c r="ADX254" s="4"/>
      <c r="ADY254" s="4"/>
      <c r="ADZ254" s="4"/>
      <c r="AEA254" s="4"/>
      <c r="AEB254" s="4"/>
      <c r="AEC254" s="4"/>
      <c r="AED254" s="4"/>
      <c r="AEE254" s="4"/>
      <c r="AEF254" s="4"/>
      <c r="AEG254" s="4"/>
      <c r="AEH254" s="4"/>
      <c r="AEI254" s="4"/>
      <c r="AEJ254" s="4"/>
      <c r="AEK254" s="4"/>
      <c r="AEL254" s="4"/>
      <c r="AEM254" s="4"/>
      <c r="AEN254" s="4"/>
      <c r="AEO254" s="4"/>
      <c r="AEP254" s="4"/>
      <c r="AEQ254" s="4"/>
      <c r="AER254" s="4"/>
      <c r="AES254" s="4"/>
      <c r="AET254" s="4"/>
      <c r="AEU254" s="4"/>
      <c r="AEV254" s="4"/>
      <c r="AEW254" s="4"/>
      <c r="AEX254" s="4"/>
      <c r="AEY254" s="4"/>
      <c r="AEZ254" s="4"/>
      <c r="AFA254" s="4"/>
      <c r="AFB254" s="4"/>
      <c r="AFC254" s="4"/>
      <c r="AFD254" s="4"/>
      <c r="AFE254" s="4"/>
      <c r="AFF254" s="4"/>
      <c r="AFG254" s="4"/>
      <c r="AFH254" s="4"/>
      <c r="AFI254" s="4"/>
      <c r="AFJ254" s="4"/>
      <c r="AFK254" s="4"/>
      <c r="AFL254" s="4"/>
      <c r="AFM254" s="4"/>
      <c r="AFN254" s="4"/>
      <c r="AFO254" s="4"/>
      <c r="AFP254" s="4"/>
      <c r="AFQ254" s="4"/>
      <c r="AFR254" s="4"/>
      <c r="AFS254" s="4"/>
      <c r="AFT254" s="4"/>
      <c r="AFU254" s="4"/>
      <c r="AFV254" s="4"/>
      <c r="AFW254" s="4"/>
      <c r="AFX254" s="4"/>
      <c r="AFY254" s="4"/>
      <c r="AFZ254" s="4"/>
      <c r="AGA254" s="4"/>
      <c r="AGB254" s="4"/>
      <c r="AGC254" s="4"/>
      <c r="AGD254" s="4"/>
      <c r="AGE254" s="4"/>
      <c r="AGF254" s="4"/>
      <c r="AGG254" s="4"/>
      <c r="AGH254" s="4"/>
      <c r="AGI254" s="4"/>
      <c r="AGJ254" s="4"/>
      <c r="AGK254" s="4"/>
      <c r="AGL254" s="4"/>
      <c r="AGM254" s="4"/>
      <c r="AGN254" s="4"/>
      <c r="AGO254" s="4"/>
      <c r="AGP254" s="4"/>
      <c r="AGQ254" s="4"/>
      <c r="AGR254" s="4"/>
      <c r="AGS254" s="4"/>
      <c r="AGT254" s="4"/>
      <c r="AGU254" s="4"/>
      <c r="AGV254" s="4"/>
      <c r="AGW254" s="4"/>
      <c r="AGX254" s="4"/>
      <c r="AGY254" s="4"/>
      <c r="AGZ254" s="4"/>
      <c r="AHA254" s="4"/>
      <c r="AHB254" s="4"/>
      <c r="AHC254" s="4"/>
      <c r="AHD254" s="4"/>
      <c r="AHE254" s="4"/>
      <c r="AHF254" s="4"/>
      <c r="AHG254" s="4"/>
      <c r="AHH254" s="4"/>
      <c r="AHI254" s="4"/>
      <c r="AHJ254" s="4"/>
      <c r="AHK254" s="4"/>
      <c r="AHL254" s="4"/>
      <c r="AHM254" s="4"/>
      <c r="AHN254" s="4"/>
      <c r="AHO254" s="4"/>
      <c r="AHP254" s="4"/>
      <c r="AHQ254" s="4"/>
      <c r="AHR254" s="4"/>
      <c r="AHS254" s="4"/>
      <c r="AHT254" s="4"/>
      <c r="AHU254" s="4"/>
      <c r="AHV254" s="4"/>
      <c r="AHW254" s="4"/>
      <c r="AHX254" s="4"/>
      <c r="AHY254" s="4"/>
      <c r="AHZ254" s="4"/>
      <c r="AIA254" s="4"/>
      <c r="AIB254" s="4"/>
      <c r="AIC254" s="4"/>
      <c r="AID254" s="4"/>
      <c r="AIE254" s="4"/>
      <c r="AIF254" s="4"/>
      <c r="AIG254" s="4"/>
      <c r="AIH254" s="4"/>
      <c r="AII254" s="4"/>
      <c r="AIJ254" s="4"/>
      <c r="AIK254" s="4"/>
      <c r="AIL254" s="4"/>
      <c r="AIM254" s="4"/>
      <c r="AIN254" s="4"/>
      <c r="AIO254" s="4"/>
      <c r="AIP254" s="4"/>
      <c r="AIQ254" s="4"/>
      <c r="AIR254" s="4"/>
      <c r="AIS254" s="4"/>
      <c r="AIT254" s="4"/>
      <c r="AIU254" s="4"/>
      <c r="AIV254" s="4"/>
      <c r="AIW254" s="4"/>
      <c r="AIX254" s="4"/>
      <c r="AIY254" s="4"/>
      <c r="AIZ254" s="4"/>
      <c r="AJA254" s="4"/>
      <c r="AJB254" s="4"/>
      <c r="AJC254" s="4"/>
      <c r="AJD254" s="4"/>
      <c r="AJE254" s="4"/>
      <c r="AJF254" s="4"/>
      <c r="AJG254" s="4"/>
      <c r="AJH254" s="4"/>
      <c r="AJI254" s="4"/>
      <c r="AJJ254" s="4"/>
      <c r="AJK254" s="4"/>
      <c r="AJL254" s="4"/>
      <c r="AJM254" s="4"/>
      <c r="AJN254" s="4"/>
      <c r="AJO254" s="4"/>
      <c r="AJP254" s="4"/>
      <c r="AJQ254" s="4"/>
      <c r="AJR254" s="4"/>
      <c r="AJS254" s="4"/>
      <c r="AJT254" s="4"/>
      <c r="AJU254" s="4"/>
      <c r="AJV254" s="4"/>
      <c r="AJW254" s="4"/>
      <c r="AJX254" s="4"/>
      <c r="AJY254" s="4"/>
      <c r="AJZ254" s="4"/>
      <c r="AKA254" s="4"/>
      <c r="AKB254" s="4"/>
      <c r="AKC254" s="4"/>
      <c r="AKD254" s="4"/>
      <c r="AKE254" s="4"/>
      <c r="AKF254" s="4"/>
      <c r="AKG254" s="4"/>
      <c r="AKH254" s="4"/>
      <c r="AKI254" s="4"/>
      <c r="AKJ254" s="4"/>
      <c r="AKK254" s="4"/>
      <c r="AKL254" s="4"/>
      <c r="AKM254" s="4"/>
      <c r="AKN254" s="4"/>
      <c r="AKO254" s="4"/>
      <c r="AKP254" s="4"/>
      <c r="AKQ254" s="4"/>
      <c r="AKR254" s="4"/>
      <c r="AKS254" s="4"/>
      <c r="AKT254" s="4"/>
      <c r="AKU254" s="4"/>
      <c r="AKV254" s="4"/>
      <c r="AKW254" s="4"/>
      <c r="AKX254" s="4"/>
      <c r="AKY254" s="4"/>
      <c r="AKZ254" s="4"/>
      <c r="ALA254" s="4"/>
      <c r="ALB254" s="4"/>
      <c r="ALC254" s="4"/>
      <c r="ALD254" s="4"/>
      <c r="ALE254" s="4"/>
      <c r="ALF254" s="4"/>
      <c r="ALG254" s="4"/>
      <c r="ALH254" s="4"/>
      <c r="ALI254" s="4"/>
      <c r="ALJ254" s="4"/>
      <c r="ALK254" s="4"/>
      <c r="ALL254" s="4"/>
      <c r="ALM254" s="4"/>
      <c r="ALN254" s="4"/>
      <c r="ALO254" s="4"/>
      <c r="ALP254" s="4"/>
      <c r="ALQ254" s="4"/>
      <c r="ALR254" s="4"/>
      <c r="ALS254" s="4"/>
      <c r="ALT254" s="4"/>
      <c r="ALU254" s="4"/>
      <c r="ALV254" s="4"/>
      <c r="ALW254" s="4"/>
      <c r="ALX254" s="4"/>
      <c r="ALY254" s="4"/>
      <c r="ALZ254" s="4"/>
      <c r="AMA254" s="4"/>
      <c r="AMB254" s="4"/>
      <c r="AMC254" s="4"/>
      <c r="AMD254" s="4"/>
      <c r="AME254" s="4"/>
      <c r="AMF254" s="4"/>
      <c r="AMG254" s="4"/>
      <c r="AMH254" s="4"/>
      <c r="AMI254" s="4"/>
      <c r="AMJ254" s="4"/>
      <c r="AMK254" s="4"/>
      <c r="AML254" s="4"/>
      <c r="AMM254" s="4"/>
      <c r="AMN254" s="4"/>
      <c r="AMO254" s="4"/>
      <c r="AMP254" s="4"/>
      <c r="AMQ254" s="4"/>
      <c r="AMR254" s="4"/>
      <c r="AMS254" s="4"/>
      <c r="AMT254" s="4"/>
      <c r="AMU254" s="4"/>
      <c r="AMV254" s="4"/>
      <c r="AMW254" s="4"/>
      <c r="AMX254" s="4"/>
      <c r="AMY254" s="4"/>
      <c r="AMZ254" s="4"/>
      <c r="ANA254" s="4"/>
      <c r="ANB254" s="4"/>
      <c r="ANC254" s="4"/>
      <c r="AND254" s="4"/>
      <c r="ANE254" s="4"/>
      <c r="ANF254" s="4"/>
      <c r="ANG254" s="4"/>
      <c r="ANH254" s="4"/>
      <c r="ANI254" s="4"/>
      <c r="ANJ254" s="4"/>
      <c r="ANK254" s="4"/>
      <c r="ANL254" s="4"/>
      <c r="ANM254" s="4"/>
      <c r="ANN254" s="4"/>
      <c r="ANO254" s="4"/>
      <c r="ANP254" s="4"/>
      <c r="ANQ254" s="4"/>
      <c r="ANR254" s="4"/>
      <c r="ANS254" s="4"/>
      <c r="ANT254" s="4"/>
      <c r="ANU254" s="4"/>
      <c r="ANV254" s="4"/>
      <c r="ANW254" s="4"/>
      <c r="ANX254" s="4"/>
      <c r="ANY254" s="4"/>
      <c r="ANZ254" s="4"/>
      <c r="AOA254" s="4"/>
      <c r="AOB254" s="4"/>
      <c r="AOC254" s="4"/>
    </row>
    <row r="255" spans="6:1069" x14ac:dyDescent="0.35">
      <c r="F255" s="4"/>
      <c r="H255" s="4"/>
      <c r="I255" s="4"/>
      <c r="J255" s="4"/>
      <c r="L255" s="4"/>
      <c r="M255" s="4"/>
      <c r="AJ255" s="4"/>
      <c r="AL255" s="4"/>
      <c r="AQ255" s="4"/>
      <c r="AR255" s="4"/>
      <c r="AS255" s="4"/>
      <c r="AT255" s="4"/>
      <c r="AU255" s="4"/>
      <c r="AV255" s="4"/>
      <c r="AW255" s="4"/>
      <c r="AX255" s="69" t="s">
        <v>151</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c r="XW255" s="4"/>
      <c r="XX255" s="4"/>
      <c r="XY255" s="4"/>
      <c r="XZ255" s="4"/>
      <c r="YA255" s="4"/>
      <c r="YB255" s="4"/>
      <c r="YC255" s="4"/>
      <c r="YD255" s="4"/>
      <c r="YE255" s="4"/>
      <c r="YF255" s="4"/>
      <c r="YG255" s="4"/>
      <c r="YH255" s="4"/>
      <c r="YI255" s="4"/>
      <c r="YJ255" s="4"/>
      <c r="YK255" s="4"/>
      <c r="YL255" s="4"/>
      <c r="YM255" s="4"/>
      <c r="YN255" s="4"/>
      <c r="YO255" s="4"/>
      <c r="YP255" s="4"/>
      <c r="YQ255" s="4"/>
      <c r="YR255" s="4"/>
      <c r="YS255" s="4"/>
      <c r="YT255" s="4"/>
      <c r="YU255" s="4"/>
      <c r="YV255" s="4"/>
      <c r="YW255" s="4"/>
      <c r="YX255" s="4"/>
      <c r="YY255" s="4"/>
      <c r="YZ255" s="4"/>
      <c r="ZA255" s="4"/>
      <c r="ZB255" s="4"/>
      <c r="ZC255" s="4"/>
      <c r="ZD255" s="4"/>
      <c r="ZE255" s="4"/>
      <c r="ZF255" s="4"/>
      <c r="ZG255" s="4"/>
      <c r="ZH255" s="4"/>
      <c r="ZI255" s="4"/>
      <c r="ZJ255" s="4"/>
      <c r="ZK255" s="4"/>
      <c r="ZL255" s="4"/>
      <c r="ZM255" s="4"/>
      <c r="ZN255" s="4"/>
      <c r="ZO255" s="4"/>
      <c r="ZP255" s="4"/>
      <c r="ZQ255" s="4"/>
      <c r="ZR255" s="4"/>
      <c r="ZS255" s="4"/>
      <c r="ZT255" s="4"/>
      <c r="ZU255" s="4"/>
      <c r="ZV255" s="4"/>
      <c r="ZW255" s="4"/>
      <c r="ZX255" s="4"/>
      <c r="ZY255" s="4"/>
      <c r="ZZ255" s="4"/>
      <c r="AAA255" s="4"/>
      <c r="AAB255" s="4"/>
      <c r="AAC255" s="4"/>
      <c r="AAD255" s="4"/>
      <c r="AAE255" s="4"/>
      <c r="AAF255" s="4"/>
      <c r="AAG255" s="4"/>
      <c r="AAH255" s="4"/>
      <c r="AAI255" s="4"/>
      <c r="AAJ255" s="4"/>
      <c r="AAK255" s="4"/>
      <c r="AAL255" s="4"/>
      <c r="AAM255" s="4"/>
      <c r="AAN255" s="4"/>
      <c r="AAO255" s="4"/>
      <c r="AAP255" s="4"/>
      <c r="AAQ255" s="4"/>
      <c r="AAR255" s="4"/>
      <c r="AAS255" s="4"/>
      <c r="AAT255" s="4"/>
      <c r="AAU255" s="4"/>
      <c r="AAV255" s="4"/>
      <c r="AAW255" s="4"/>
      <c r="AAX255" s="4"/>
      <c r="AAY255" s="4"/>
      <c r="AAZ255" s="4"/>
      <c r="ABA255" s="4"/>
      <c r="ABB255" s="4"/>
      <c r="ABC255" s="4"/>
      <c r="ABD255" s="4"/>
      <c r="ABE255" s="4"/>
      <c r="ABF255" s="4"/>
      <c r="ABG255" s="4"/>
      <c r="ABH255" s="4"/>
      <c r="ABI255" s="4"/>
      <c r="ABJ255" s="4"/>
      <c r="ABK255" s="4"/>
      <c r="ABL255" s="4"/>
      <c r="ABM255" s="4"/>
      <c r="ABN255" s="4"/>
      <c r="ABO255" s="4"/>
      <c r="ABP255" s="4"/>
      <c r="ABQ255" s="4"/>
      <c r="ABR255" s="4"/>
      <c r="ABS255" s="4"/>
      <c r="ABT255" s="4"/>
      <c r="ABU255" s="4"/>
      <c r="ABV255" s="4"/>
      <c r="ABW255" s="4"/>
      <c r="ABX255" s="4"/>
      <c r="ABY255" s="4"/>
      <c r="ABZ255" s="4"/>
      <c r="ACA255" s="4"/>
      <c r="ACB255" s="4"/>
      <c r="ACC255" s="4"/>
      <c r="ACD255" s="4"/>
      <c r="ACE255" s="4"/>
      <c r="ACF255" s="4"/>
      <c r="ACG255" s="4"/>
      <c r="ACH255" s="4"/>
      <c r="ACI255" s="4"/>
      <c r="ACJ255" s="4"/>
      <c r="ACK255" s="4"/>
      <c r="ACL255" s="4"/>
      <c r="ACM255" s="4"/>
      <c r="ACN255" s="4"/>
      <c r="ACO255" s="4"/>
      <c r="ACP255" s="4"/>
      <c r="ACQ255" s="4"/>
      <c r="ACR255" s="4"/>
      <c r="ACS255" s="4"/>
      <c r="ACT255" s="4"/>
      <c r="ACU255" s="4"/>
      <c r="ACV255" s="4"/>
      <c r="ACW255" s="4"/>
      <c r="ACX255" s="4"/>
      <c r="ACY255" s="4"/>
      <c r="ACZ255" s="4"/>
      <c r="ADA255" s="4"/>
      <c r="ADB255" s="4"/>
      <c r="ADC255" s="4"/>
      <c r="ADD255" s="4"/>
      <c r="ADE255" s="4"/>
      <c r="ADF255" s="4"/>
      <c r="ADG255" s="4"/>
      <c r="ADH255" s="4"/>
      <c r="ADI255" s="4"/>
      <c r="ADJ255" s="4"/>
      <c r="ADK255" s="4"/>
      <c r="ADL255" s="4"/>
      <c r="ADM255" s="4"/>
      <c r="ADN255" s="4"/>
      <c r="ADO255" s="4"/>
      <c r="ADP255" s="4"/>
      <c r="ADQ255" s="4"/>
      <c r="ADR255" s="4"/>
      <c r="ADS255" s="4"/>
      <c r="ADT255" s="4"/>
      <c r="ADU255" s="4"/>
      <c r="ADV255" s="4"/>
      <c r="ADW255" s="4"/>
      <c r="ADX255" s="4"/>
      <c r="ADY255" s="4"/>
      <c r="ADZ255" s="4"/>
      <c r="AEA255" s="4"/>
      <c r="AEB255" s="4"/>
      <c r="AEC255" s="4"/>
      <c r="AED255" s="4"/>
      <c r="AEE255" s="4"/>
      <c r="AEF255" s="4"/>
      <c r="AEG255" s="4"/>
      <c r="AEH255" s="4"/>
      <c r="AEI255" s="4"/>
      <c r="AEJ255" s="4"/>
      <c r="AEK255" s="4"/>
      <c r="AEL255" s="4"/>
      <c r="AEM255" s="4"/>
      <c r="AEN255" s="4"/>
      <c r="AEO255" s="4"/>
      <c r="AEP255" s="4"/>
      <c r="AEQ255" s="4"/>
      <c r="AER255" s="4"/>
      <c r="AES255" s="4"/>
      <c r="AET255" s="4"/>
      <c r="AEU255" s="4"/>
      <c r="AEV255" s="4"/>
      <c r="AEW255" s="4"/>
      <c r="AEX255" s="4"/>
      <c r="AEY255" s="4"/>
      <c r="AEZ255" s="4"/>
      <c r="AFA255" s="4"/>
      <c r="AFB255" s="4"/>
      <c r="AFC255" s="4"/>
      <c r="AFD255" s="4"/>
      <c r="AFE255" s="4"/>
      <c r="AFF255" s="4"/>
      <c r="AFG255" s="4"/>
      <c r="AFH255" s="4"/>
      <c r="AFI255" s="4"/>
      <c r="AFJ255" s="4"/>
      <c r="AFK255" s="4"/>
      <c r="AFL255" s="4"/>
      <c r="AFM255" s="4"/>
      <c r="AFN255" s="4"/>
      <c r="AFO255" s="4"/>
      <c r="AFP255" s="4"/>
      <c r="AFQ255" s="4"/>
      <c r="AFR255" s="4"/>
      <c r="AFS255" s="4"/>
      <c r="AFT255" s="4"/>
      <c r="AFU255" s="4"/>
      <c r="AFV255" s="4"/>
      <c r="AFW255" s="4"/>
      <c r="AFX255" s="4"/>
      <c r="AFY255" s="4"/>
      <c r="AFZ255" s="4"/>
      <c r="AGA255" s="4"/>
      <c r="AGB255" s="4"/>
      <c r="AGC255" s="4"/>
      <c r="AGD255" s="4"/>
      <c r="AGE255" s="4"/>
      <c r="AGF255" s="4"/>
      <c r="AGG255" s="4"/>
      <c r="AGH255" s="4"/>
      <c r="AGI255" s="4"/>
      <c r="AGJ255" s="4"/>
      <c r="AGK255" s="4"/>
      <c r="AGL255" s="4"/>
      <c r="AGM255" s="4"/>
      <c r="AGN255" s="4"/>
      <c r="AGO255" s="4"/>
      <c r="AGP255" s="4"/>
      <c r="AGQ255" s="4"/>
      <c r="AGR255" s="4"/>
      <c r="AGS255" s="4"/>
      <c r="AGT255" s="4"/>
      <c r="AGU255" s="4"/>
      <c r="AGV255" s="4"/>
      <c r="AGW255" s="4"/>
      <c r="AGX255" s="4"/>
      <c r="AGY255" s="4"/>
      <c r="AGZ255" s="4"/>
      <c r="AHA255" s="4"/>
      <c r="AHB255" s="4"/>
      <c r="AHC255" s="4"/>
      <c r="AHD255" s="4"/>
      <c r="AHE255" s="4"/>
      <c r="AHF255" s="4"/>
      <c r="AHG255" s="4"/>
      <c r="AHH255" s="4"/>
      <c r="AHI255" s="4"/>
      <c r="AHJ255" s="4"/>
      <c r="AHK255" s="4"/>
      <c r="AHL255" s="4"/>
      <c r="AHM255" s="4"/>
      <c r="AHN255" s="4"/>
      <c r="AHO255" s="4"/>
      <c r="AHP255" s="4"/>
      <c r="AHQ255" s="4"/>
      <c r="AHR255" s="4"/>
      <c r="AHS255" s="4"/>
      <c r="AHT255" s="4"/>
      <c r="AHU255" s="4"/>
      <c r="AHV255" s="4"/>
      <c r="AHW255" s="4"/>
      <c r="AHX255" s="4"/>
      <c r="AHY255" s="4"/>
      <c r="AHZ255" s="4"/>
      <c r="AIA255" s="4"/>
      <c r="AIB255" s="4"/>
      <c r="AIC255" s="4"/>
      <c r="AID255" s="4"/>
      <c r="AIE255" s="4"/>
      <c r="AIF255" s="4"/>
      <c r="AIG255" s="4"/>
      <c r="AIH255" s="4"/>
      <c r="AII255" s="4"/>
      <c r="AIJ255" s="4"/>
      <c r="AIK255" s="4"/>
      <c r="AIL255" s="4"/>
      <c r="AIM255" s="4"/>
      <c r="AIN255" s="4"/>
      <c r="AIO255" s="4"/>
      <c r="AIP255" s="4"/>
      <c r="AIQ255" s="4"/>
      <c r="AIR255" s="4"/>
      <c r="AIS255" s="4"/>
      <c r="AIT255" s="4"/>
      <c r="AIU255" s="4"/>
      <c r="AIV255" s="4"/>
      <c r="AIW255" s="4"/>
      <c r="AIX255" s="4"/>
      <c r="AIY255" s="4"/>
      <c r="AIZ255" s="4"/>
      <c r="AJA255" s="4"/>
      <c r="AJB255" s="4"/>
      <c r="AJC255" s="4"/>
      <c r="AJD255" s="4"/>
      <c r="AJE255" s="4"/>
      <c r="AJF255" s="4"/>
      <c r="AJG255" s="4"/>
      <c r="AJH255" s="4"/>
      <c r="AJI255" s="4"/>
      <c r="AJJ255" s="4"/>
      <c r="AJK255" s="4"/>
      <c r="AJL255" s="4"/>
      <c r="AJM255" s="4"/>
      <c r="AJN255" s="4"/>
      <c r="AJO255" s="4"/>
      <c r="AJP255" s="4"/>
      <c r="AJQ255" s="4"/>
      <c r="AJR255" s="4"/>
      <c r="AJS255" s="4"/>
      <c r="AJT255" s="4"/>
      <c r="AJU255" s="4"/>
      <c r="AJV255" s="4"/>
      <c r="AJW255" s="4"/>
      <c r="AJX255" s="4"/>
      <c r="AJY255" s="4"/>
      <c r="AJZ255" s="4"/>
      <c r="AKA255" s="4"/>
      <c r="AKB255" s="4"/>
      <c r="AKC255" s="4"/>
      <c r="AKD255" s="4"/>
      <c r="AKE255" s="4"/>
      <c r="AKF255" s="4"/>
      <c r="AKG255" s="4"/>
      <c r="AKH255" s="4"/>
      <c r="AKI255" s="4"/>
      <c r="AKJ255" s="4"/>
      <c r="AKK255" s="4"/>
      <c r="AKL255" s="4"/>
      <c r="AKM255" s="4"/>
      <c r="AKN255" s="4"/>
      <c r="AKO255" s="4"/>
      <c r="AKP255" s="4"/>
      <c r="AKQ255" s="4"/>
      <c r="AKR255" s="4"/>
      <c r="AKS255" s="4"/>
      <c r="AKT255" s="4"/>
      <c r="AKU255" s="4"/>
      <c r="AKV255" s="4"/>
      <c r="AKW255" s="4"/>
      <c r="AKX255" s="4"/>
      <c r="AKY255" s="4"/>
      <c r="AKZ255" s="4"/>
      <c r="ALA255" s="4"/>
      <c r="ALB255" s="4"/>
      <c r="ALC255" s="4"/>
      <c r="ALD255" s="4"/>
      <c r="ALE255" s="4"/>
      <c r="ALF255" s="4"/>
      <c r="ALG255" s="4"/>
      <c r="ALH255" s="4"/>
      <c r="ALI255" s="4"/>
      <c r="ALJ255" s="4"/>
      <c r="ALK255" s="4"/>
      <c r="ALL255" s="4"/>
      <c r="ALM255" s="4"/>
      <c r="ALN255" s="4"/>
      <c r="ALO255" s="4"/>
      <c r="ALP255" s="4"/>
      <c r="ALQ255" s="4"/>
      <c r="ALR255" s="4"/>
      <c r="ALS255" s="4"/>
      <c r="ALT255" s="4"/>
      <c r="ALU255" s="4"/>
      <c r="ALV255" s="4"/>
      <c r="ALW255" s="4"/>
      <c r="ALX255" s="4"/>
      <c r="ALY255" s="4"/>
      <c r="ALZ255" s="4"/>
      <c r="AMA255" s="4"/>
      <c r="AMB255" s="4"/>
      <c r="AMC255" s="4"/>
      <c r="AMD255" s="4"/>
      <c r="AME255" s="4"/>
      <c r="AMF255" s="4"/>
      <c r="AMG255" s="4"/>
      <c r="AMH255" s="4"/>
      <c r="AMI255" s="4"/>
      <c r="AMJ255" s="4"/>
      <c r="AMK255" s="4"/>
      <c r="AML255" s="4"/>
      <c r="AMM255" s="4"/>
      <c r="AMN255" s="4"/>
      <c r="AMO255" s="4"/>
      <c r="AMP255" s="4"/>
      <c r="AMQ255" s="4"/>
      <c r="AMR255" s="4"/>
      <c r="AMS255" s="4"/>
      <c r="AMT255" s="4"/>
      <c r="AMU255" s="4"/>
      <c r="AMV255" s="4"/>
      <c r="AMW255" s="4"/>
      <c r="AMX255" s="4"/>
      <c r="AMY255" s="4"/>
      <c r="AMZ255" s="4"/>
      <c r="ANA255" s="4"/>
      <c r="ANB255" s="4"/>
      <c r="ANC255" s="4"/>
      <c r="AND255" s="4"/>
      <c r="ANE255" s="4"/>
      <c r="ANF255" s="4"/>
      <c r="ANG255" s="4"/>
      <c r="ANH255" s="4"/>
      <c r="ANI255" s="4"/>
      <c r="ANJ255" s="4"/>
      <c r="ANK255" s="4"/>
      <c r="ANL255" s="4"/>
      <c r="ANM255" s="4"/>
      <c r="ANN255" s="4"/>
      <c r="ANO255" s="4"/>
      <c r="ANP255" s="4"/>
      <c r="ANQ255" s="4"/>
      <c r="ANR255" s="4"/>
      <c r="ANS255" s="4"/>
      <c r="ANT255" s="4"/>
      <c r="ANU255" s="4"/>
      <c r="ANV255" s="4"/>
      <c r="ANW255" s="4"/>
      <c r="ANX255" s="4"/>
      <c r="ANY255" s="4"/>
      <c r="ANZ255" s="4"/>
      <c r="AOA255" s="4"/>
      <c r="AOB255" s="4"/>
      <c r="AOC255" s="4"/>
    </row>
    <row r="256" spans="6:1069" x14ac:dyDescent="0.35">
      <c r="F256" s="4"/>
      <c r="H256" s="4"/>
      <c r="I256" s="4"/>
      <c r="J256" s="4"/>
      <c r="L256" s="4"/>
      <c r="M256" s="4"/>
      <c r="AJ256" s="4"/>
      <c r="AL256" s="4"/>
      <c r="AQ256" s="4"/>
      <c r="AR256" s="4"/>
      <c r="AS256" s="4"/>
      <c r="AT256" s="4"/>
      <c r="AU256" s="4"/>
      <c r="AV256" s="4"/>
      <c r="AW256" s="4"/>
      <c r="AX256" s="69" t="s">
        <v>151</v>
      </c>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row>
    <row r="257" spans="6:1069" x14ac:dyDescent="0.35">
      <c r="F257" s="4"/>
      <c r="H257" s="4"/>
      <c r="I257" s="4"/>
      <c r="J257" s="4"/>
      <c r="L257" s="4"/>
      <c r="M257" s="4"/>
      <c r="AJ257" s="4"/>
      <c r="AL257" s="4"/>
      <c r="AQ257" s="4"/>
      <c r="AR257" s="4"/>
      <c r="AS257" s="4"/>
      <c r="AT257" s="4"/>
      <c r="AU257" s="4"/>
      <c r="AV257" s="4"/>
      <c r="AW257" s="4"/>
      <c r="AX257" s="69" t="s">
        <v>151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c r="AMO257" s="4"/>
      <c r="AMP257" s="4"/>
      <c r="AMQ257" s="4"/>
      <c r="AMR257" s="4"/>
      <c r="AMS257" s="4"/>
      <c r="AMT257" s="4"/>
      <c r="AMU257" s="4"/>
      <c r="AMV257" s="4"/>
      <c r="AMW257" s="4"/>
      <c r="AMX257" s="4"/>
      <c r="AMY257" s="4"/>
      <c r="AMZ257" s="4"/>
      <c r="ANA257" s="4"/>
      <c r="ANB257" s="4"/>
      <c r="ANC257" s="4"/>
      <c r="AND257" s="4"/>
      <c r="ANE257" s="4"/>
      <c r="ANF257" s="4"/>
      <c r="ANG257" s="4"/>
      <c r="ANH257" s="4"/>
      <c r="ANI257" s="4"/>
      <c r="ANJ257" s="4"/>
      <c r="ANK257" s="4"/>
      <c r="ANL257" s="4"/>
      <c r="ANM257" s="4"/>
      <c r="ANN257" s="4"/>
      <c r="ANO257" s="4"/>
      <c r="ANP257" s="4"/>
      <c r="ANQ257" s="4"/>
      <c r="ANR257" s="4"/>
      <c r="ANS257" s="4"/>
      <c r="ANT257" s="4"/>
      <c r="ANU257" s="4"/>
      <c r="ANV257" s="4"/>
      <c r="ANW257" s="4"/>
      <c r="ANX257" s="4"/>
      <c r="ANY257" s="4"/>
      <c r="ANZ257" s="4"/>
      <c r="AOA257" s="4"/>
      <c r="AOB257" s="4"/>
      <c r="AOC257" s="4"/>
    </row>
    <row r="258" spans="6:1069" x14ac:dyDescent="0.35">
      <c r="F258" s="4"/>
      <c r="H258" s="4"/>
      <c r="I258" s="4"/>
      <c r="J258" s="4"/>
      <c r="L258" s="4"/>
      <c r="M258" s="4"/>
      <c r="AJ258" s="4"/>
      <c r="AL258" s="4"/>
      <c r="AQ258" s="4"/>
      <c r="AR258" s="4"/>
      <c r="AS258" s="4"/>
      <c r="AT258" s="4"/>
      <c r="AU258" s="4"/>
      <c r="AV258" s="4"/>
      <c r="AW258" s="4"/>
      <c r="AX258" s="69" t="s">
        <v>151</v>
      </c>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c r="XW258" s="4"/>
      <c r="XX258" s="4"/>
      <c r="XY258" s="4"/>
      <c r="XZ258" s="4"/>
      <c r="YA258" s="4"/>
      <c r="YB258" s="4"/>
      <c r="YC258" s="4"/>
      <c r="YD258" s="4"/>
      <c r="YE258" s="4"/>
      <c r="YF258" s="4"/>
      <c r="YG258" s="4"/>
      <c r="YH258" s="4"/>
      <c r="YI258" s="4"/>
      <c r="YJ258" s="4"/>
      <c r="YK258" s="4"/>
      <c r="YL258" s="4"/>
      <c r="YM258" s="4"/>
      <c r="YN258" s="4"/>
      <c r="YO258" s="4"/>
      <c r="YP258" s="4"/>
      <c r="YQ258" s="4"/>
      <c r="YR258" s="4"/>
      <c r="YS258" s="4"/>
      <c r="YT258" s="4"/>
      <c r="YU258" s="4"/>
      <c r="YV258" s="4"/>
      <c r="YW258" s="4"/>
      <c r="YX258" s="4"/>
      <c r="YY258" s="4"/>
      <c r="YZ258" s="4"/>
      <c r="ZA258" s="4"/>
      <c r="ZB258" s="4"/>
      <c r="ZC258" s="4"/>
      <c r="ZD258" s="4"/>
      <c r="ZE258" s="4"/>
      <c r="ZF258" s="4"/>
      <c r="ZG258" s="4"/>
      <c r="ZH258" s="4"/>
      <c r="ZI258" s="4"/>
      <c r="ZJ258" s="4"/>
      <c r="ZK258" s="4"/>
      <c r="ZL258" s="4"/>
      <c r="ZM258" s="4"/>
      <c r="ZN258" s="4"/>
      <c r="ZO258" s="4"/>
      <c r="ZP258" s="4"/>
      <c r="ZQ258" s="4"/>
      <c r="ZR258" s="4"/>
      <c r="ZS258" s="4"/>
      <c r="ZT258" s="4"/>
      <c r="ZU258" s="4"/>
      <c r="ZV258" s="4"/>
      <c r="ZW258" s="4"/>
      <c r="ZX258" s="4"/>
      <c r="ZY258" s="4"/>
      <c r="ZZ258" s="4"/>
      <c r="AAA258" s="4"/>
      <c r="AAB258" s="4"/>
      <c r="AAC258" s="4"/>
      <c r="AAD258" s="4"/>
      <c r="AAE258" s="4"/>
      <c r="AAF258" s="4"/>
      <c r="AAG258" s="4"/>
      <c r="AAH258" s="4"/>
      <c r="AAI258" s="4"/>
      <c r="AAJ258" s="4"/>
      <c r="AAK258" s="4"/>
      <c r="AAL258" s="4"/>
      <c r="AAM258" s="4"/>
      <c r="AAN258" s="4"/>
      <c r="AAO258" s="4"/>
      <c r="AAP258" s="4"/>
      <c r="AAQ258" s="4"/>
      <c r="AAR258" s="4"/>
      <c r="AAS258" s="4"/>
      <c r="AAT258" s="4"/>
      <c r="AAU258" s="4"/>
      <c r="AAV258" s="4"/>
      <c r="AAW258" s="4"/>
      <c r="AAX258" s="4"/>
      <c r="AAY258" s="4"/>
      <c r="AAZ258" s="4"/>
      <c r="ABA258" s="4"/>
      <c r="ABB258" s="4"/>
      <c r="ABC258" s="4"/>
      <c r="ABD258" s="4"/>
      <c r="ABE258" s="4"/>
      <c r="ABF258" s="4"/>
      <c r="ABG258" s="4"/>
      <c r="ABH258" s="4"/>
      <c r="ABI258" s="4"/>
      <c r="ABJ258" s="4"/>
      <c r="ABK258" s="4"/>
      <c r="ABL258" s="4"/>
      <c r="ABM258" s="4"/>
      <c r="ABN258" s="4"/>
      <c r="ABO258" s="4"/>
      <c r="ABP258" s="4"/>
      <c r="ABQ258" s="4"/>
      <c r="ABR258" s="4"/>
      <c r="ABS258" s="4"/>
      <c r="ABT258" s="4"/>
      <c r="ABU258" s="4"/>
      <c r="ABV258" s="4"/>
      <c r="ABW258" s="4"/>
      <c r="ABX258" s="4"/>
      <c r="ABY258" s="4"/>
      <c r="ABZ258" s="4"/>
      <c r="ACA258" s="4"/>
      <c r="ACB258" s="4"/>
      <c r="ACC258" s="4"/>
      <c r="ACD258" s="4"/>
      <c r="ACE258" s="4"/>
      <c r="ACF258" s="4"/>
      <c r="ACG258" s="4"/>
      <c r="ACH258" s="4"/>
      <c r="ACI258" s="4"/>
      <c r="ACJ258" s="4"/>
      <c r="ACK258" s="4"/>
      <c r="ACL258" s="4"/>
      <c r="ACM258" s="4"/>
      <c r="ACN258" s="4"/>
      <c r="ACO258" s="4"/>
      <c r="ACP258" s="4"/>
      <c r="ACQ258" s="4"/>
      <c r="ACR258" s="4"/>
      <c r="ACS258" s="4"/>
      <c r="ACT258" s="4"/>
      <c r="ACU258" s="4"/>
      <c r="ACV258" s="4"/>
      <c r="ACW258" s="4"/>
      <c r="ACX258" s="4"/>
      <c r="ACY258" s="4"/>
      <c r="ACZ258" s="4"/>
      <c r="ADA258" s="4"/>
      <c r="ADB258" s="4"/>
      <c r="ADC258" s="4"/>
      <c r="ADD258" s="4"/>
      <c r="ADE258" s="4"/>
      <c r="ADF258" s="4"/>
      <c r="ADG258" s="4"/>
      <c r="ADH258" s="4"/>
      <c r="ADI258" s="4"/>
      <c r="ADJ258" s="4"/>
      <c r="ADK258" s="4"/>
      <c r="ADL258" s="4"/>
      <c r="ADM258" s="4"/>
      <c r="ADN258" s="4"/>
      <c r="ADO258" s="4"/>
      <c r="ADP258" s="4"/>
      <c r="ADQ258" s="4"/>
      <c r="ADR258" s="4"/>
      <c r="ADS258" s="4"/>
      <c r="ADT258" s="4"/>
      <c r="ADU258" s="4"/>
      <c r="ADV258" s="4"/>
      <c r="ADW258" s="4"/>
      <c r="ADX258" s="4"/>
      <c r="ADY258" s="4"/>
      <c r="ADZ258" s="4"/>
      <c r="AEA258" s="4"/>
      <c r="AEB258" s="4"/>
      <c r="AEC258" s="4"/>
      <c r="AED258" s="4"/>
      <c r="AEE258" s="4"/>
      <c r="AEF258" s="4"/>
      <c r="AEG258" s="4"/>
      <c r="AEH258" s="4"/>
      <c r="AEI258" s="4"/>
      <c r="AEJ258" s="4"/>
      <c r="AEK258" s="4"/>
      <c r="AEL258" s="4"/>
      <c r="AEM258" s="4"/>
      <c r="AEN258" s="4"/>
      <c r="AEO258" s="4"/>
      <c r="AEP258" s="4"/>
      <c r="AEQ258" s="4"/>
      <c r="AER258" s="4"/>
      <c r="AES258" s="4"/>
      <c r="AET258" s="4"/>
      <c r="AEU258" s="4"/>
      <c r="AEV258" s="4"/>
      <c r="AEW258" s="4"/>
      <c r="AEX258" s="4"/>
      <c r="AEY258" s="4"/>
      <c r="AEZ258" s="4"/>
      <c r="AFA258" s="4"/>
      <c r="AFB258" s="4"/>
      <c r="AFC258" s="4"/>
      <c r="AFD258" s="4"/>
      <c r="AFE258" s="4"/>
      <c r="AFF258" s="4"/>
      <c r="AFG258" s="4"/>
      <c r="AFH258" s="4"/>
      <c r="AFI258" s="4"/>
      <c r="AFJ258" s="4"/>
      <c r="AFK258" s="4"/>
      <c r="AFL258" s="4"/>
      <c r="AFM258" s="4"/>
      <c r="AFN258" s="4"/>
      <c r="AFO258" s="4"/>
      <c r="AFP258" s="4"/>
      <c r="AFQ258" s="4"/>
      <c r="AFR258" s="4"/>
      <c r="AFS258" s="4"/>
      <c r="AFT258" s="4"/>
      <c r="AFU258" s="4"/>
      <c r="AFV258" s="4"/>
      <c r="AFW258" s="4"/>
      <c r="AFX258" s="4"/>
      <c r="AFY258" s="4"/>
      <c r="AFZ258" s="4"/>
      <c r="AGA258" s="4"/>
      <c r="AGB258" s="4"/>
      <c r="AGC258" s="4"/>
      <c r="AGD258" s="4"/>
      <c r="AGE258" s="4"/>
      <c r="AGF258" s="4"/>
      <c r="AGG258" s="4"/>
      <c r="AGH258" s="4"/>
      <c r="AGI258" s="4"/>
      <c r="AGJ258" s="4"/>
      <c r="AGK258" s="4"/>
      <c r="AGL258" s="4"/>
      <c r="AGM258" s="4"/>
      <c r="AGN258" s="4"/>
      <c r="AGO258" s="4"/>
      <c r="AGP258" s="4"/>
      <c r="AGQ258" s="4"/>
      <c r="AGR258" s="4"/>
      <c r="AGS258" s="4"/>
      <c r="AGT258" s="4"/>
      <c r="AGU258" s="4"/>
      <c r="AGV258" s="4"/>
      <c r="AGW258" s="4"/>
      <c r="AGX258" s="4"/>
      <c r="AGY258" s="4"/>
      <c r="AGZ258" s="4"/>
      <c r="AHA258" s="4"/>
      <c r="AHB258" s="4"/>
      <c r="AHC258" s="4"/>
      <c r="AHD258" s="4"/>
      <c r="AHE258" s="4"/>
      <c r="AHF258" s="4"/>
      <c r="AHG258" s="4"/>
      <c r="AHH258" s="4"/>
      <c r="AHI258" s="4"/>
      <c r="AHJ258" s="4"/>
      <c r="AHK258" s="4"/>
      <c r="AHL258" s="4"/>
      <c r="AHM258" s="4"/>
      <c r="AHN258" s="4"/>
      <c r="AHO258" s="4"/>
      <c r="AHP258" s="4"/>
      <c r="AHQ258" s="4"/>
      <c r="AHR258" s="4"/>
      <c r="AHS258" s="4"/>
      <c r="AHT258" s="4"/>
      <c r="AHU258" s="4"/>
      <c r="AHV258" s="4"/>
      <c r="AHW258" s="4"/>
      <c r="AHX258" s="4"/>
      <c r="AHY258" s="4"/>
      <c r="AHZ258" s="4"/>
      <c r="AIA258" s="4"/>
      <c r="AIB258" s="4"/>
      <c r="AIC258" s="4"/>
      <c r="AID258" s="4"/>
      <c r="AIE258" s="4"/>
      <c r="AIF258" s="4"/>
      <c r="AIG258" s="4"/>
      <c r="AIH258" s="4"/>
      <c r="AII258" s="4"/>
      <c r="AIJ258" s="4"/>
      <c r="AIK258" s="4"/>
      <c r="AIL258" s="4"/>
      <c r="AIM258" s="4"/>
      <c r="AIN258" s="4"/>
      <c r="AIO258" s="4"/>
      <c r="AIP258" s="4"/>
      <c r="AIQ258" s="4"/>
      <c r="AIR258" s="4"/>
      <c r="AIS258" s="4"/>
      <c r="AIT258" s="4"/>
      <c r="AIU258" s="4"/>
      <c r="AIV258" s="4"/>
      <c r="AIW258" s="4"/>
      <c r="AIX258" s="4"/>
      <c r="AIY258" s="4"/>
      <c r="AIZ258" s="4"/>
      <c r="AJA258" s="4"/>
      <c r="AJB258" s="4"/>
      <c r="AJC258" s="4"/>
      <c r="AJD258" s="4"/>
      <c r="AJE258" s="4"/>
      <c r="AJF258" s="4"/>
      <c r="AJG258" s="4"/>
      <c r="AJH258" s="4"/>
      <c r="AJI258" s="4"/>
      <c r="AJJ258" s="4"/>
      <c r="AJK258" s="4"/>
      <c r="AJL258" s="4"/>
      <c r="AJM258" s="4"/>
      <c r="AJN258" s="4"/>
      <c r="AJO258" s="4"/>
      <c r="AJP258" s="4"/>
      <c r="AJQ258" s="4"/>
      <c r="AJR258" s="4"/>
      <c r="AJS258" s="4"/>
      <c r="AJT258" s="4"/>
      <c r="AJU258" s="4"/>
      <c r="AJV258" s="4"/>
      <c r="AJW258" s="4"/>
      <c r="AJX258" s="4"/>
      <c r="AJY258" s="4"/>
      <c r="AJZ258" s="4"/>
      <c r="AKA258" s="4"/>
      <c r="AKB258" s="4"/>
      <c r="AKC258" s="4"/>
      <c r="AKD258" s="4"/>
      <c r="AKE258" s="4"/>
      <c r="AKF258" s="4"/>
      <c r="AKG258" s="4"/>
      <c r="AKH258" s="4"/>
      <c r="AKI258" s="4"/>
      <c r="AKJ258" s="4"/>
      <c r="AKK258" s="4"/>
      <c r="AKL258" s="4"/>
      <c r="AKM258" s="4"/>
      <c r="AKN258" s="4"/>
      <c r="AKO258" s="4"/>
      <c r="AKP258" s="4"/>
      <c r="AKQ258" s="4"/>
      <c r="AKR258" s="4"/>
      <c r="AKS258" s="4"/>
      <c r="AKT258" s="4"/>
      <c r="AKU258" s="4"/>
      <c r="AKV258" s="4"/>
      <c r="AKW258" s="4"/>
      <c r="AKX258" s="4"/>
      <c r="AKY258" s="4"/>
      <c r="AKZ258" s="4"/>
      <c r="ALA258" s="4"/>
      <c r="ALB258" s="4"/>
      <c r="ALC258" s="4"/>
      <c r="ALD258" s="4"/>
      <c r="ALE258" s="4"/>
      <c r="ALF258" s="4"/>
      <c r="ALG258" s="4"/>
      <c r="ALH258" s="4"/>
      <c r="ALI258" s="4"/>
      <c r="ALJ258" s="4"/>
      <c r="ALK258" s="4"/>
      <c r="ALL258" s="4"/>
      <c r="ALM258" s="4"/>
      <c r="ALN258" s="4"/>
      <c r="ALO258" s="4"/>
      <c r="ALP258" s="4"/>
      <c r="ALQ258" s="4"/>
      <c r="ALR258" s="4"/>
      <c r="ALS258" s="4"/>
      <c r="ALT258" s="4"/>
      <c r="ALU258" s="4"/>
      <c r="ALV258" s="4"/>
      <c r="ALW258" s="4"/>
      <c r="ALX258" s="4"/>
      <c r="ALY258" s="4"/>
      <c r="ALZ258" s="4"/>
      <c r="AMA258" s="4"/>
      <c r="AMB258" s="4"/>
      <c r="AMC258" s="4"/>
      <c r="AMD258" s="4"/>
      <c r="AME258" s="4"/>
      <c r="AMF258" s="4"/>
      <c r="AMG258" s="4"/>
      <c r="AMH258" s="4"/>
      <c r="AMI258" s="4"/>
      <c r="AMJ258" s="4"/>
      <c r="AMK258" s="4"/>
      <c r="AML258" s="4"/>
      <c r="AMM258" s="4"/>
      <c r="AMN258" s="4"/>
      <c r="AMO258" s="4"/>
      <c r="AMP258" s="4"/>
      <c r="AMQ258" s="4"/>
      <c r="AMR258" s="4"/>
      <c r="AMS258" s="4"/>
      <c r="AMT258" s="4"/>
      <c r="AMU258" s="4"/>
      <c r="AMV258" s="4"/>
      <c r="AMW258" s="4"/>
      <c r="AMX258" s="4"/>
      <c r="AMY258" s="4"/>
      <c r="AMZ258" s="4"/>
      <c r="ANA258" s="4"/>
      <c r="ANB258" s="4"/>
      <c r="ANC258" s="4"/>
      <c r="AND258" s="4"/>
      <c r="ANE258" s="4"/>
      <c r="ANF258" s="4"/>
      <c r="ANG258" s="4"/>
      <c r="ANH258" s="4"/>
      <c r="ANI258" s="4"/>
      <c r="ANJ258" s="4"/>
      <c r="ANK258" s="4"/>
      <c r="ANL258" s="4"/>
      <c r="ANM258" s="4"/>
      <c r="ANN258" s="4"/>
      <c r="ANO258" s="4"/>
      <c r="ANP258" s="4"/>
      <c r="ANQ258" s="4"/>
      <c r="ANR258" s="4"/>
      <c r="ANS258" s="4"/>
      <c r="ANT258" s="4"/>
      <c r="ANU258" s="4"/>
      <c r="ANV258" s="4"/>
      <c r="ANW258" s="4"/>
      <c r="ANX258" s="4"/>
      <c r="ANY258" s="4"/>
      <c r="ANZ258" s="4"/>
      <c r="AOA258" s="4"/>
      <c r="AOB258" s="4"/>
      <c r="AOC258" s="4"/>
    </row>
    <row r="259" spans="6:1069" x14ac:dyDescent="0.35">
      <c r="F259" s="4"/>
      <c r="H259" s="4"/>
      <c r="I259" s="4"/>
      <c r="J259" s="4"/>
      <c r="L259" s="4"/>
      <c r="M259" s="4"/>
      <c r="AJ259" s="4"/>
      <c r="AL259" s="4"/>
      <c r="AQ259" s="4"/>
      <c r="AR259" s="4"/>
      <c r="AS259" s="4"/>
      <c r="AT259" s="4"/>
      <c r="AU259" s="4"/>
      <c r="AV259" s="4"/>
      <c r="AW259" s="4"/>
      <c r="AX259" s="69" t="s">
        <v>151</v>
      </c>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c r="AMO259" s="4"/>
      <c r="AMP259" s="4"/>
      <c r="AMQ259" s="4"/>
      <c r="AMR259" s="4"/>
      <c r="AMS259" s="4"/>
      <c r="AMT259" s="4"/>
      <c r="AMU259" s="4"/>
      <c r="AMV259" s="4"/>
      <c r="AMW259" s="4"/>
      <c r="AMX259" s="4"/>
      <c r="AMY259" s="4"/>
      <c r="AMZ259" s="4"/>
      <c r="ANA259" s="4"/>
      <c r="ANB259" s="4"/>
      <c r="ANC259" s="4"/>
      <c r="AND259" s="4"/>
      <c r="ANE259" s="4"/>
      <c r="ANF259" s="4"/>
      <c r="ANG259" s="4"/>
      <c r="ANH259" s="4"/>
      <c r="ANI259" s="4"/>
      <c r="ANJ259" s="4"/>
      <c r="ANK259" s="4"/>
      <c r="ANL259" s="4"/>
      <c r="ANM259" s="4"/>
      <c r="ANN259" s="4"/>
      <c r="ANO259" s="4"/>
      <c r="ANP259" s="4"/>
      <c r="ANQ259" s="4"/>
      <c r="ANR259" s="4"/>
      <c r="ANS259" s="4"/>
      <c r="ANT259" s="4"/>
      <c r="ANU259" s="4"/>
      <c r="ANV259" s="4"/>
      <c r="ANW259" s="4"/>
      <c r="ANX259" s="4"/>
      <c r="ANY259" s="4"/>
      <c r="ANZ259" s="4"/>
      <c r="AOA259" s="4"/>
      <c r="AOB259" s="4"/>
      <c r="AOC259" s="4"/>
    </row>
    <row r="260" spans="6:1069" x14ac:dyDescent="0.35">
      <c r="F260" s="4"/>
      <c r="H260" s="4"/>
      <c r="I260" s="4"/>
      <c r="J260" s="4"/>
      <c r="L260" s="4"/>
      <c r="M260" s="4"/>
      <c r="AJ260" s="4"/>
      <c r="AL260" s="4"/>
      <c r="AQ260" s="4"/>
      <c r="AR260" s="4"/>
      <c r="AS260" s="4"/>
      <c r="AT260" s="4"/>
      <c r="AU260" s="4"/>
      <c r="AV260" s="4"/>
      <c r="AW260" s="4"/>
      <c r="AX260" s="69" t="s">
        <v>151</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c r="AMO260" s="4"/>
      <c r="AMP260" s="4"/>
      <c r="AMQ260" s="4"/>
      <c r="AMR260" s="4"/>
      <c r="AMS260" s="4"/>
      <c r="AMT260" s="4"/>
      <c r="AMU260" s="4"/>
      <c r="AMV260" s="4"/>
      <c r="AMW260" s="4"/>
      <c r="AMX260" s="4"/>
      <c r="AMY260" s="4"/>
      <c r="AMZ260" s="4"/>
      <c r="ANA260" s="4"/>
      <c r="ANB260" s="4"/>
      <c r="ANC260" s="4"/>
      <c r="AND260" s="4"/>
      <c r="ANE260" s="4"/>
      <c r="ANF260" s="4"/>
      <c r="ANG260" s="4"/>
      <c r="ANH260" s="4"/>
      <c r="ANI260" s="4"/>
      <c r="ANJ260" s="4"/>
      <c r="ANK260" s="4"/>
      <c r="ANL260" s="4"/>
      <c r="ANM260" s="4"/>
      <c r="ANN260" s="4"/>
      <c r="ANO260" s="4"/>
      <c r="ANP260" s="4"/>
      <c r="ANQ260" s="4"/>
      <c r="ANR260" s="4"/>
      <c r="ANS260" s="4"/>
      <c r="ANT260" s="4"/>
      <c r="ANU260" s="4"/>
      <c r="ANV260" s="4"/>
      <c r="ANW260" s="4"/>
      <c r="ANX260" s="4"/>
      <c r="ANY260" s="4"/>
      <c r="ANZ260" s="4"/>
      <c r="AOA260" s="4"/>
      <c r="AOB260" s="4"/>
      <c r="AOC260" s="4"/>
    </row>
    <row r="261" spans="6:1069" x14ac:dyDescent="0.35">
      <c r="F261" s="4"/>
      <c r="H261" s="4"/>
      <c r="I261" s="4"/>
      <c r="J261" s="4"/>
      <c r="L261" s="4"/>
      <c r="M261" s="4"/>
      <c r="AJ261" s="4"/>
      <c r="AL261" s="4"/>
      <c r="AQ261" s="4"/>
      <c r="AR261" s="4"/>
      <c r="AS261" s="4"/>
      <c r="AT261" s="4"/>
      <c r="AU261" s="4"/>
      <c r="AV261" s="4"/>
      <c r="AW261" s="4"/>
      <c r="AX261" s="69" t="s">
        <v>151</v>
      </c>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c r="AMO261" s="4"/>
      <c r="AMP261" s="4"/>
      <c r="AMQ261" s="4"/>
      <c r="AMR261" s="4"/>
      <c r="AMS261" s="4"/>
      <c r="AMT261" s="4"/>
      <c r="AMU261" s="4"/>
      <c r="AMV261" s="4"/>
      <c r="AMW261" s="4"/>
      <c r="AMX261" s="4"/>
      <c r="AMY261" s="4"/>
      <c r="AMZ261" s="4"/>
      <c r="ANA261" s="4"/>
      <c r="ANB261" s="4"/>
      <c r="ANC261" s="4"/>
      <c r="AND261" s="4"/>
      <c r="ANE261" s="4"/>
      <c r="ANF261" s="4"/>
      <c r="ANG261" s="4"/>
      <c r="ANH261" s="4"/>
      <c r="ANI261" s="4"/>
      <c r="ANJ261" s="4"/>
      <c r="ANK261" s="4"/>
      <c r="ANL261" s="4"/>
      <c r="ANM261" s="4"/>
      <c r="ANN261" s="4"/>
      <c r="ANO261" s="4"/>
      <c r="ANP261" s="4"/>
      <c r="ANQ261" s="4"/>
      <c r="ANR261" s="4"/>
      <c r="ANS261" s="4"/>
      <c r="ANT261" s="4"/>
      <c r="ANU261" s="4"/>
      <c r="ANV261" s="4"/>
      <c r="ANW261" s="4"/>
      <c r="ANX261" s="4"/>
      <c r="ANY261" s="4"/>
      <c r="ANZ261" s="4"/>
      <c r="AOA261" s="4"/>
      <c r="AOB261" s="4"/>
      <c r="AOC261" s="4"/>
    </row>
    <row r="262" spans="6:1069" x14ac:dyDescent="0.35">
      <c r="F262" s="4"/>
      <c r="H262" s="4"/>
      <c r="I262" s="4"/>
      <c r="J262" s="4"/>
      <c r="L262" s="4"/>
      <c r="M262" s="4"/>
      <c r="AJ262" s="4"/>
      <c r="AL262" s="4"/>
      <c r="AQ262" s="4"/>
      <c r="AR262" s="4"/>
      <c r="AS262" s="4"/>
      <c r="AT262" s="4"/>
      <c r="AU262" s="4"/>
      <c r="AV262" s="4"/>
      <c r="AW262" s="4"/>
      <c r="AX262" s="69" t="s">
        <v>151</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4"/>
      <c r="ANU262" s="4"/>
      <c r="ANV262" s="4"/>
      <c r="ANW262" s="4"/>
      <c r="ANX262" s="4"/>
      <c r="ANY262" s="4"/>
      <c r="ANZ262" s="4"/>
      <c r="AOA262" s="4"/>
      <c r="AOB262" s="4"/>
      <c r="AOC262" s="4"/>
    </row>
    <row r="263" spans="6:1069" x14ac:dyDescent="0.35">
      <c r="F263" s="4"/>
      <c r="H263" s="4"/>
      <c r="I263" s="4"/>
      <c r="J263" s="4"/>
      <c r="L263" s="4"/>
      <c r="M263" s="4"/>
      <c r="AJ263" s="4"/>
      <c r="AL263" s="4"/>
      <c r="AQ263" s="4"/>
      <c r="AR263" s="4"/>
      <c r="AS263" s="4"/>
      <c r="AT263" s="4"/>
      <c r="AU263" s="4"/>
      <c r="AV263" s="4"/>
      <c r="AW263" s="4"/>
      <c r="AX263" s="69" t="s">
        <v>151</v>
      </c>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row>
    <row r="264" spans="6:1069" x14ac:dyDescent="0.35">
      <c r="F264" s="4"/>
      <c r="H264" s="4"/>
      <c r="I264" s="4"/>
      <c r="J264" s="4"/>
      <c r="L264" s="4"/>
      <c r="M264" s="4"/>
      <c r="AJ264" s="4"/>
      <c r="AL264" s="4"/>
      <c r="AQ264" s="4"/>
      <c r="AR264" s="4"/>
      <c r="AS264" s="4"/>
      <c r="AT264" s="4"/>
      <c r="AU264" s="4"/>
      <c r="AV264" s="4"/>
      <c r="AW264" s="4"/>
      <c r="AX264" s="69" t="s">
        <v>151</v>
      </c>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c r="AMO264" s="4"/>
      <c r="AMP264" s="4"/>
      <c r="AMQ264" s="4"/>
      <c r="AMR264" s="4"/>
      <c r="AMS264" s="4"/>
      <c r="AMT264" s="4"/>
      <c r="AMU264" s="4"/>
      <c r="AMV264" s="4"/>
      <c r="AMW264" s="4"/>
      <c r="AMX264" s="4"/>
      <c r="AMY264" s="4"/>
      <c r="AMZ264" s="4"/>
      <c r="ANA264" s="4"/>
      <c r="ANB264" s="4"/>
      <c r="ANC264" s="4"/>
      <c r="AND264" s="4"/>
      <c r="ANE264" s="4"/>
      <c r="ANF264" s="4"/>
      <c r="ANG264" s="4"/>
      <c r="ANH264" s="4"/>
      <c r="ANI264" s="4"/>
      <c r="ANJ264" s="4"/>
      <c r="ANK264" s="4"/>
      <c r="ANL264" s="4"/>
      <c r="ANM264" s="4"/>
      <c r="ANN264" s="4"/>
      <c r="ANO264" s="4"/>
      <c r="ANP264" s="4"/>
      <c r="ANQ264" s="4"/>
      <c r="ANR264" s="4"/>
      <c r="ANS264" s="4"/>
      <c r="ANT264" s="4"/>
      <c r="ANU264" s="4"/>
      <c r="ANV264" s="4"/>
      <c r="ANW264" s="4"/>
      <c r="ANX264" s="4"/>
      <c r="ANY264" s="4"/>
      <c r="ANZ264" s="4"/>
      <c r="AOA264" s="4"/>
      <c r="AOB264" s="4"/>
      <c r="AOC264" s="4"/>
    </row>
    <row r="265" spans="6:1069" x14ac:dyDescent="0.35">
      <c r="F265" s="4"/>
      <c r="H265" s="4"/>
      <c r="I265" s="4"/>
      <c r="J265" s="4"/>
      <c r="L265" s="4"/>
      <c r="M265" s="4"/>
      <c r="AJ265" s="4"/>
      <c r="AL265" s="4"/>
      <c r="AQ265" s="4"/>
      <c r="AR265" s="4"/>
      <c r="AS265" s="4"/>
      <c r="AT265" s="4"/>
      <c r="AU265" s="4"/>
      <c r="AV265" s="4"/>
      <c r="AW265" s="4"/>
      <c r="AX265" s="69" t="s">
        <v>151</v>
      </c>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c r="AMO265" s="4"/>
      <c r="AMP265" s="4"/>
      <c r="AMQ265" s="4"/>
      <c r="AMR265" s="4"/>
      <c r="AMS265" s="4"/>
      <c r="AMT265" s="4"/>
      <c r="AMU265" s="4"/>
      <c r="AMV265" s="4"/>
      <c r="AMW265" s="4"/>
      <c r="AMX265" s="4"/>
      <c r="AMY265" s="4"/>
      <c r="AMZ265" s="4"/>
      <c r="ANA265" s="4"/>
      <c r="ANB265" s="4"/>
      <c r="ANC265" s="4"/>
      <c r="AND265" s="4"/>
      <c r="ANE265" s="4"/>
      <c r="ANF265" s="4"/>
      <c r="ANG265" s="4"/>
      <c r="ANH265" s="4"/>
      <c r="ANI265" s="4"/>
      <c r="ANJ265" s="4"/>
      <c r="ANK265" s="4"/>
      <c r="ANL265" s="4"/>
      <c r="ANM265" s="4"/>
      <c r="ANN265" s="4"/>
      <c r="ANO265" s="4"/>
      <c r="ANP265" s="4"/>
      <c r="ANQ265" s="4"/>
      <c r="ANR265" s="4"/>
      <c r="ANS265" s="4"/>
      <c r="ANT265" s="4"/>
      <c r="ANU265" s="4"/>
      <c r="ANV265" s="4"/>
      <c r="ANW265" s="4"/>
      <c r="ANX265" s="4"/>
      <c r="ANY265" s="4"/>
      <c r="ANZ265" s="4"/>
      <c r="AOA265" s="4"/>
      <c r="AOB265" s="4"/>
      <c r="AOC265" s="4"/>
    </row>
    <row r="266" spans="6:1069" x14ac:dyDescent="0.35">
      <c r="F266" s="4"/>
      <c r="H266" s="4"/>
      <c r="I266" s="4"/>
      <c r="J266" s="4"/>
      <c r="L266" s="4"/>
      <c r="M266" s="4"/>
      <c r="AJ266" s="4"/>
      <c r="AL266" s="4"/>
      <c r="AQ266" s="4"/>
      <c r="AR266" s="4"/>
      <c r="AS266" s="4"/>
      <c r="AT266" s="4"/>
      <c r="AU266" s="4"/>
      <c r="AV266" s="4"/>
      <c r="AW266" s="4"/>
      <c r="AX266" s="69" t="s">
        <v>151</v>
      </c>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c r="AMO266" s="4"/>
      <c r="AMP266" s="4"/>
      <c r="AMQ266" s="4"/>
      <c r="AMR266" s="4"/>
      <c r="AMS266" s="4"/>
      <c r="AMT266" s="4"/>
      <c r="AMU266" s="4"/>
      <c r="AMV266" s="4"/>
      <c r="AMW266" s="4"/>
      <c r="AMX266" s="4"/>
      <c r="AMY266" s="4"/>
      <c r="AMZ266" s="4"/>
      <c r="ANA266" s="4"/>
      <c r="ANB266" s="4"/>
      <c r="ANC266" s="4"/>
      <c r="AND266" s="4"/>
      <c r="ANE266" s="4"/>
      <c r="ANF266" s="4"/>
      <c r="ANG266" s="4"/>
      <c r="ANH266" s="4"/>
      <c r="ANI266" s="4"/>
      <c r="ANJ266" s="4"/>
      <c r="ANK266" s="4"/>
      <c r="ANL266" s="4"/>
      <c r="ANM266" s="4"/>
      <c r="ANN266" s="4"/>
      <c r="ANO266" s="4"/>
      <c r="ANP266" s="4"/>
      <c r="ANQ266" s="4"/>
      <c r="ANR266" s="4"/>
      <c r="ANS266" s="4"/>
      <c r="ANT266" s="4"/>
      <c r="ANU266" s="4"/>
      <c r="ANV266" s="4"/>
      <c r="ANW266" s="4"/>
      <c r="ANX266" s="4"/>
      <c r="ANY266" s="4"/>
      <c r="ANZ266" s="4"/>
      <c r="AOA266" s="4"/>
      <c r="AOB266" s="4"/>
      <c r="AOC266" s="4"/>
    </row>
    <row r="267" spans="6:1069" x14ac:dyDescent="0.35">
      <c r="F267" s="4"/>
      <c r="H267" s="4"/>
      <c r="I267" s="4"/>
      <c r="J267" s="4"/>
      <c r="L267" s="4"/>
      <c r="M267" s="4"/>
      <c r="AJ267" s="4"/>
      <c r="AL267" s="4"/>
      <c r="AQ267" s="4"/>
      <c r="AR267" s="4"/>
      <c r="AS267" s="4"/>
      <c r="AT267" s="4"/>
      <c r="AU267" s="4"/>
      <c r="AV267" s="4"/>
      <c r="AW267" s="4"/>
      <c r="AX267" s="69" t="s">
        <v>151</v>
      </c>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row>
    <row r="268" spans="6:1069" x14ac:dyDescent="0.35">
      <c r="F268" s="4"/>
      <c r="H268" s="4"/>
      <c r="I268" s="4"/>
      <c r="J268" s="4"/>
      <c r="L268" s="4"/>
      <c r="M268" s="4"/>
      <c r="AJ268" s="4"/>
      <c r="AL268" s="4"/>
      <c r="AQ268" s="4"/>
      <c r="AR268" s="4"/>
      <c r="AS268" s="4"/>
      <c r="AT268" s="4"/>
      <c r="AU268" s="4"/>
      <c r="AV268" s="4"/>
      <c r="AW268" s="4"/>
      <c r="AX268" s="69" t="s">
        <v>151</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4"/>
      <c r="ANU268" s="4"/>
      <c r="ANV268" s="4"/>
      <c r="ANW268" s="4"/>
      <c r="ANX268" s="4"/>
      <c r="ANY268" s="4"/>
      <c r="ANZ268" s="4"/>
      <c r="AOA268" s="4"/>
      <c r="AOB268" s="4"/>
      <c r="AOC268" s="4"/>
    </row>
    <row r="269" spans="6:1069" x14ac:dyDescent="0.35">
      <c r="F269" s="4"/>
      <c r="H269" s="4"/>
      <c r="I269" s="4"/>
      <c r="J269" s="4"/>
      <c r="L269" s="4"/>
      <c r="M269" s="4"/>
      <c r="AJ269" s="4"/>
      <c r="AL269" s="4"/>
      <c r="AQ269" s="4"/>
      <c r="AR269" s="4"/>
      <c r="AS269" s="4"/>
      <c r="AT269" s="4"/>
      <c r="AU269" s="4"/>
      <c r="AV269" s="4"/>
      <c r="AW269" s="4"/>
      <c r="AX269" s="69" t="s">
        <v>151</v>
      </c>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4"/>
      <c r="ANU269" s="4"/>
      <c r="ANV269" s="4"/>
      <c r="ANW269" s="4"/>
      <c r="ANX269" s="4"/>
      <c r="ANY269" s="4"/>
      <c r="ANZ269" s="4"/>
      <c r="AOA269" s="4"/>
      <c r="AOB269" s="4"/>
      <c r="AOC269" s="4"/>
    </row>
    <row r="270" spans="6:1069" x14ac:dyDescent="0.35">
      <c r="F270" s="4"/>
      <c r="H270" s="4"/>
      <c r="I270" s="4"/>
      <c r="J270" s="4"/>
      <c r="L270" s="4"/>
      <c r="M270" s="4"/>
      <c r="AJ270" s="4"/>
      <c r="AL270" s="4"/>
      <c r="AQ270" s="4"/>
      <c r="AR270" s="4"/>
      <c r="AS270" s="4"/>
      <c r="AT270" s="4"/>
      <c r="AU270" s="4"/>
      <c r="AV270" s="4"/>
      <c r="AW270" s="4"/>
      <c r="AX270" s="69" t="s">
        <v>151</v>
      </c>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4"/>
      <c r="ANU270" s="4"/>
      <c r="ANV270" s="4"/>
      <c r="ANW270" s="4"/>
      <c r="ANX270" s="4"/>
      <c r="ANY270" s="4"/>
      <c r="ANZ270" s="4"/>
      <c r="AOA270" s="4"/>
      <c r="AOB270" s="4"/>
      <c r="AOC270" s="4"/>
    </row>
    <row r="271" spans="6:1069" x14ac:dyDescent="0.35">
      <c r="F271" s="4"/>
      <c r="H271" s="4"/>
      <c r="I271" s="4"/>
      <c r="J271" s="4"/>
      <c r="L271" s="4"/>
      <c r="M271" s="4"/>
      <c r="AJ271" s="4"/>
      <c r="AL271" s="4"/>
      <c r="AQ271" s="4"/>
      <c r="AR271" s="4"/>
      <c r="AS271" s="4"/>
      <c r="AT271" s="4"/>
      <c r="AU271" s="4"/>
      <c r="AV271" s="4"/>
      <c r="AW271" s="4"/>
      <c r="AX271" s="69" t="s">
        <v>151</v>
      </c>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4"/>
      <c r="ANU271" s="4"/>
      <c r="ANV271" s="4"/>
      <c r="ANW271" s="4"/>
      <c r="ANX271" s="4"/>
      <c r="ANY271" s="4"/>
      <c r="ANZ271" s="4"/>
      <c r="AOA271" s="4"/>
      <c r="AOB271" s="4"/>
      <c r="AOC271" s="4"/>
    </row>
    <row r="272" spans="6:1069" x14ac:dyDescent="0.35">
      <c r="F272" s="4"/>
      <c r="H272" s="4"/>
      <c r="I272" s="4"/>
      <c r="J272" s="4"/>
      <c r="L272" s="4"/>
      <c r="M272" s="4"/>
      <c r="AJ272" s="4"/>
      <c r="AL272" s="4"/>
      <c r="AQ272" s="4"/>
      <c r="AR272" s="4"/>
      <c r="AS272" s="4"/>
      <c r="AT272" s="4"/>
      <c r="AU272" s="4"/>
      <c r="AV272" s="4"/>
      <c r="AW272" s="4"/>
      <c r="AX272" s="69" t="s">
        <v>151</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row>
    <row r="273" spans="6:1069" x14ac:dyDescent="0.35">
      <c r="F273" s="4"/>
      <c r="H273" s="4"/>
      <c r="I273" s="4"/>
      <c r="J273" s="4"/>
      <c r="L273" s="4"/>
      <c r="M273" s="4"/>
      <c r="AJ273" s="4"/>
      <c r="AL273" s="4"/>
      <c r="AQ273" s="4"/>
      <c r="AR273" s="4"/>
      <c r="AS273" s="4"/>
      <c r="AT273" s="4"/>
      <c r="AU273" s="4"/>
      <c r="AV273" s="4"/>
      <c r="AW273" s="4"/>
      <c r="AX273" s="69" t="s">
        <v>151</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row>
    <row r="274" spans="6:1069" x14ac:dyDescent="0.35">
      <c r="F274" s="4"/>
      <c r="H274" s="4"/>
      <c r="I274" s="4"/>
      <c r="J274" s="4"/>
      <c r="L274" s="4"/>
      <c r="M274" s="4"/>
      <c r="AJ274" s="4"/>
      <c r="AL274" s="4"/>
      <c r="AQ274" s="4"/>
      <c r="AR274" s="4"/>
      <c r="AS274" s="4"/>
      <c r="AT274" s="4"/>
      <c r="AU274" s="4"/>
      <c r="AV274" s="4"/>
      <c r="AW274" s="4"/>
      <c r="AX274" s="69" t="s">
        <v>151</v>
      </c>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row>
    <row r="275" spans="6:1069" x14ac:dyDescent="0.35">
      <c r="F275" s="4"/>
      <c r="H275" s="4"/>
      <c r="I275" s="4"/>
      <c r="J275" s="4"/>
      <c r="L275" s="4"/>
      <c r="M275" s="4"/>
      <c r="AJ275" s="4"/>
      <c r="AL275" s="4"/>
      <c r="AQ275" s="4"/>
      <c r="AR275" s="4"/>
      <c r="AS275" s="4"/>
      <c r="AT275" s="4"/>
      <c r="AU275" s="4"/>
      <c r="AV275" s="4"/>
      <c r="AW275" s="4"/>
      <c r="AX275" s="69" t="s">
        <v>151</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row>
    <row r="276" spans="6:1069" x14ac:dyDescent="0.35">
      <c r="F276" s="4"/>
      <c r="H276" s="4"/>
      <c r="I276" s="4"/>
      <c r="J276" s="4"/>
      <c r="L276" s="4"/>
      <c r="M276" s="4"/>
      <c r="AJ276" s="4"/>
      <c r="AL276" s="4"/>
      <c r="AQ276" s="4"/>
      <c r="AR276" s="4"/>
      <c r="AS276" s="4"/>
      <c r="AT276" s="4"/>
      <c r="AU276" s="4"/>
      <c r="AV276" s="4"/>
      <c r="AW276" s="4"/>
      <c r="AX276" s="69" t="s">
        <v>151</v>
      </c>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row>
    <row r="277" spans="6:1069" x14ac:dyDescent="0.35">
      <c r="F277" s="4"/>
      <c r="H277" s="4"/>
      <c r="I277" s="4"/>
      <c r="J277" s="4"/>
      <c r="L277" s="4"/>
      <c r="M277" s="4"/>
      <c r="AJ277" s="4"/>
      <c r="AL277" s="4"/>
      <c r="AQ277" s="4"/>
      <c r="AR277" s="4"/>
      <c r="AS277" s="4"/>
      <c r="AT277" s="4"/>
      <c r="AU277" s="4"/>
      <c r="AV277" s="4"/>
      <c r="AW277" s="4"/>
      <c r="AX277" s="69" t="s">
        <v>151</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row>
    <row r="278" spans="6:1069" x14ac:dyDescent="0.35">
      <c r="F278" s="4"/>
      <c r="H278" s="4"/>
      <c r="I278" s="4"/>
      <c r="J278" s="4"/>
      <c r="L278" s="4"/>
      <c r="M278" s="4"/>
      <c r="AJ278" s="4"/>
      <c r="AL278" s="4"/>
      <c r="AQ278" s="4"/>
      <c r="AR278" s="4"/>
      <c r="AS278" s="4"/>
      <c r="AT278" s="4"/>
      <c r="AU278" s="4"/>
      <c r="AV278" s="4"/>
      <c r="AW278" s="4"/>
      <c r="AX278" s="69" t="s">
        <v>151</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row>
    <row r="279" spans="6:1069" x14ac:dyDescent="0.35">
      <c r="F279" s="4"/>
      <c r="H279" s="4"/>
      <c r="I279" s="4"/>
      <c r="J279" s="4"/>
      <c r="L279" s="4"/>
      <c r="M279" s="4"/>
      <c r="AJ279" s="4"/>
      <c r="AL279" s="4"/>
      <c r="AQ279" s="4"/>
      <c r="AR279" s="4"/>
      <c r="AS279" s="4"/>
      <c r="AT279" s="4"/>
      <c r="AU279" s="4"/>
      <c r="AV279" s="4"/>
      <c r="AW279" s="4"/>
      <c r="AX279" s="69" t="s">
        <v>151</v>
      </c>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row>
    <row r="280" spans="6:1069" x14ac:dyDescent="0.35">
      <c r="F280" s="4"/>
      <c r="H280" s="4"/>
      <c r="I280" s="4"/>
      <c r="J280" s="4"/>
      <c r="L280" s="4"/>
      <c r="M280" s="4"/>
      <c r="AJ280" s="4"/>
      <c r="AL280" s="4"/>
      <c r="AQ280" s="4"/>
      <c r="AR280" s="4"/>
      <c r="AS280" s="4"/>
      <c r="AT280" s="4"/>
      <c r="AU280" s="4"/>
      <c r="AV280" s="4"/>
      <c r="AW280" s="4"/>
      <c r="AX280" s="69" t="s">
        <v>151</v>
      </c>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row>
    <row r="281" spans="6:1069" x14ac:dyDescent="0.35">
      <c r="F281" s="4"/>
      <c r="H281" s="4"/>
      <c r="I281" s="4"/>
      <c r="J281" s="4"/>
      <c r="L281" s="4"/>
      <c r="M281" s="4"/>
      <c r="AJ281" s="4"/>
      <c r="AL281" s="4"/>
      <c r="AQ281" s="4"/>
      <c r="AR281" s="4"/>
      <c r="AS281" s="4"/>
      <c r="AT281" s="4"/>
      <c r="AU281" s="4"/>
      <c r="AV281" s="4"/>
      <c r="AW281" s="4"/>
      <c r="AX281" s="69" t="s">
        <v>151</v>
      </c>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row>
    <row r="282" spans="6:1069" x14ac:dyDescent="0.35">
      <c r="F282" s="4"/>
      <c r="H282" s="4"/>
      <c r="I282" s="4"/>
      <c r="J282" s="4"/>
      <c r="L282" s="4"/>
      <c r="M282" s="4"/>
      <c r="AJ282" s="4"/>
      <c r="AL282" s="4"/>
      <c r="AQ282" s="4"/>
      <c r="AR282" s="4"/>
      <c r="AS282" s="4"/>
      <c r="AT282" s="4"/>
      <c r="AU282" s="4"/>
      <c r="AV282" s="4"/>
      <c r="AW282" s="4"/>
      <c r="AX282" s="69" t="s">
        <v>151</v>
      </c>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row>
    <row r="283" spans="6:1069" x14ac:dyDescent="0.35">
      <c r="F283" s="4"/>
      <c r="H283" s="4"/>
      <c r="I283" s="4"/>
      <c r="J283" s="4"/>
      <c r="L283" s="4"/>
      <c r="M283" s="4"/>
      <c r="AJ283" s="4"/>
      <c r="AL283" s="4"/>
      <c r="AQ283" s="4"/>
      <c r="AR283" s="4"/>
      <c r="AS283" s="4"/>
      <c r="AT283" s="4"/>
      <c r="AU283" s="4"/>
      <c r="AV283" s="4"/>
      <c r="AW283" s="4"/>
      <c r="AX283" s="69" t="s">
        <v>151</v>
      </c>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row>
    <row r="284" spans="6:1069" x14ac:dyDescent="0.35">
      <c r="F284" s="4"/>
      <c r="H284" s="4"/>
      <c r="I284" s="4"/>
      <c r="J284" s="4"/>
      <c r="L284" s="4"/>
      <c r="M284" s="4"/>
      <c r="AJ284" s="4"/>
      <c r="AL284" s="4"/>
      <c r="AQ284" s="4"/>
      <c r="AR284" s="4"/>
      <c r="AS284" s="4"/>
      <c r="AT284" s="4"/>
      <c r="AU284" s="4"/>
      <c r="AV284" s="4"/>
      <c r="AW284" s="4"/>
      <c r="AX284" s="69" t="s">
        <v>151</v>
      </c>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row>
    <row r="285" spans="6:1069" x14ac:dyDescent="0.35">
      <c r="F285" s="4"/>
      <c r="H285" s="4"/>
      <c r="I285" s="4"/>
      <c r="J285" s="4"/>
      <c r="L285" s="4"/>
      <c r="M285" s="4"/>
      <c r="AJ285" s="4"/>
      <c r="AL285" s="4"/>
      <c r="AQ285" s="4"/>
      <c r="AR285" s="4"/>
      <c r="AS285" s="4"/>
      <c r="AT285" s="4"/>
      <c r="AU285" s="4"/>
      <c r="AV285" s="4"/>
      <c r="AW285" s="4"/>
      <c r="AX285" s="69" t="s">
        <v>151</v>
      </c>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row>
    <row r="286" spans="6:1069" x14ac:dyDescent="0.35">
      <c r="F286" s="4"/>
      <c r="H286" s="4"/>
      <c r="I286" s="4"/>
      <c r="J286" s="4"/>
      <c r="L286" s="4"/>
      <c r="M286" s="4"/>
      <c r="AJ286" s="4"/>
      <c r="AL286" s="4"/>
      <c r="AQ286" s="4"/>
      <c r="AR286" s="4"/>
      <c r="AS286" s="4"/>
      <c r="AT286" s="4"/>
      <c r="AU286" s="4"/>
      <c r="AV286" s="4"/>
      <c r="AW286" s="4"/>
      <c r="AX286" s="69" t="s">
        <v>151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row>
    <row r="287" spans="6:1069" x14ac:dyDescent="0.35">
      <c r="F287" s="4"/>
      <c r="H287" s="4"/>
      <c r="I287" s="4"/>
      <c r="J287" s="4"/>
      <c r="L287" s="4"/>
      <c r="M287" s="4"/>
      <c r="AJ287" s="4"/>
      <c r="AL287" s="4"/>
      <c r="AQ287" s="4"/>
      <c r="AR287" s="4"/>
      <c r="AS287" s="4"/>
      <c r="AT287" s="4"/>
      <c r="AU287" s="4"/>
      <c r="AV287" s="4"/>
      <c r="AW287" s="4"/>
      <c r="AX287" s="69" t="s">
        <v>151</v>
      </c>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row>
    <row r="288" spans="6:1069" x14ac:dyDescent="0.35">
      <c r="F288" s="4"/>
      <c r="H288" s="4"/>
      <c r="I288" s="4"/>
      <c r="J288" s="4"/>
      <c r="L288" s="4"/>
      <c r="M288" s="4"/>
      <c r="AJ288" s="4"/>
      <c r="AL288" s="4"/>
      <c r="AQ288" s="4"/>
      <c r="AR288" s="4"/>
      <c r="AS288" s="4"/>
      <c r="AT288" s="4"/>
      <c r="AU288" s="4"/>
      <c r="AV288" s="4"/>
      <c r="AW288" s="4"/>
      <c r="AX288" s="69" t="s">
        <v>151</v>
      </c>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row>
    <row r="289" spans="6:1069" x14ac:dyDescent="0.35">
      <c r="F289" s="4"/>
      <c r="H289" s="4"/>
      <c r="I289" s="4"/>
      <c r="J289" s="4"/>
      <c r="L289" s="4"/>
      <c r="M289" s="4"/>
      <c r="AJ289" s="4"/>
      <c r="AL289" s="4"/>
      <c r="AQ289" s="4"/>
      <c r="AR289" s="4"/>
      <c r="AS289" s="4"/>
      <c r="AT289" s="4"/>
      <c r="AU289" s="4"/>
      <c r="AV289" s="4"/>
      <c r="AW289" s="4"/>
      <c r="AX289" s="69" t="s">
        <v>151</v>
      </c>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row>
    <row r="290" spans="6:1069" x14ac:dyDescent="0.35">
      <c r="F290" s="4"/>
      <c r="H290" s="4"/>
      <c r="I290" s="4"/>
      <c r="J290" s="4"/>
      <c r="L290" s="4"/>
      <c r="M290" s="4"/>
      <c r="AJ290" s="4"/>
      <c r="AL290" s="4"/>
      <c r="AQ290" s="4"/>
      <c r="AR290" s="4"/>
      <c r="AS290" s="4"/>
      <c r="AT290" s="4"/>
      <c r="AU290" s="4"/>
      <c r="AV290" s="4"/>
      <c r="AW290" s="4"/>
      <c r="AX290" s="69" t="s">
        <v>151</v>
      </c>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row>
    <row r="291" spans="6:1069" x14ac:dyDescent="0.35">
      <c r="F291" s="4"/>
      <c r="H291" s="4"/>
      <c r="I291" s="4"/>
      <c r="J291" s="4"/>
      <c r="L291" s="4"/>
      <c r="M291" s="4"/>
      <c r="AJ291" s="4"/>
      <c r="AL291" s="4"/>
      <c r="AQ291" s="4"/>
      <c r="AR291" s="4"/>
      <c r="AS291" s="4"/>
      <c r="AT291" s="4"/>
      <c r="AU291" s="4"/>
      <c r="AV291" s="4"/>
      <c r="AW291" s="4"/>
      <c r="AX291" s="69" t="s">
        <v>151</v>
      </c>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row>
    <row r="292" spans="6:1069" x14ac:dyDescent="0.35">
      <c r="F292" s="4"/>
      <c r="H292" s="4"/>
      <c r="I292" s="4"/>
      <c r="J292" s="4"/>
      <c r="L292" s="4"/>
      <c r="M292" s="4"/>
      <c r="AJ292" s="4"/>
      <c r="AL292" s="4"/>
      <c r="AQ292" s="4"/>
      <c r="AR292" s="4"/>
      <c r="AS292" s="4"/>
      <c r="AT292" s="4"/>
      <c r="AU292" s="4"/>
      <c r="AV292" s="4"/>
      <c r="AW292" s="4"/>
      <c r="AX292" s="69" t="s">
        <v>151</v>
      </c>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row>
    <row r="293" spans="6:1069" x14ac:dyDescent="0.35">
      <c r="F293" s="4"/>
      <c r="H293" s="4"/>
      <c r="I293" s="4"/>
      <c r="J293" s="4"/>
      <c r="L293" s="4"/>
      <c r="M293" s="4"/>
      <c r="AJ293" s="4"/>
      <c r="AL293" s="4"/>
      <c r="AQ293" s="4"/>
      <c r="AR293" s="4"/>
      <c r="AS293" s="4"/>
      <c r="AT293" s="4"/>
      <c r="AU293" s="4"/>
      <c r="AV293" s="4"/>
      <c r="AW293" s="4"/>
      <c r="AX293" s="69" t="s">
        <v>151</v>
      </c>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row>
    <row r="294" spans="6:1069" x14ac:dyDescent="0.35">
      <c r="F294" s="4"/>
      <c r="H294" s="4"/>
      <c r="I294" s="4"/>
      <c r="J294" s="4"/>
      <c r="L294" s="4"/>
      <c r="M294" s="4"/>
      <c r="AJ294" s="4"/>
      <c r="AL294" s="4"/>
      <c r="AQ294" s="4"/>
      <c r="AR294" s="4"/>
      <c r="AS294" s="4"/>
      <c r="AT294" s="4"/>
      <c r="AU294" s="4"/>
      <c r="AV294" s="4"/>
      <c r="AW294" s="4"/>
      <c r="AX294" s="69" t="s">
        <v>151</v>
      </c>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row>
    <row r="295" spans="6:1069" x14ac:dyDescent="0.35">
      <c r="F295" s="4"/>
      <c r="H295" s="4"/>
      <c r="I295" s="4"/>
      <c r="J295" s="4"/>
      <c r="L295" s="4"/>
      <c r="M295" s="4"/>
      <c r="AJ295" s="4"/>
      <c r="AL295" s="4"/>
      <c r="AQ295" s="4"/>
      <c r="AR295" s="4"/>
      <c r="AS295" s="4"/>
      <c r="AT295" s="4"/>
      <c r="AU295" s="4"/>
      <c r="AV295" s="4"/>
      <c r="AW295" s="4"/>
      <c r="AX295" s="69" t="s">
        <v>151</v>
      </c>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row>
    <row r="296" spans="6:1069" x14ac:dyDescent="0.35">
      <c r="F296" s="4"/>
      <c r="H296" s="4"/>
      <c r="I296" s="4"/>
      <c r="J296" s="4"/>
      <c r="L296" s="4"/>
      <c r="M296" s="4"/>
      <c r="AJ296" s="4"/>
      <c r="AL296" s="4"/>
      <c r="AQ296" s="4"/>
      <c r="AR296" s="4"/>
      <c r="AS296" s="4"/>
      <c r="AT296" s="4"/>
      <c r="AU296" s="4"/>
      <c r="AV296" s="4"/>
      <c r="AW296" s="4"/>
      <c r="AX296" s="69" t="s">
        <v>151</v>
      </c>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row>
    <row r="297" spans="6:1069" x14ac:dyDescent="0.35">
      <c r="F297" s="4"/>
      <c r="H297" s="4"/>
      <c r="I297" s="4"/>
      <c r="J297" s="4"/>
      <c r="L297" s="4"/>
      <c r="M297" s="4"/>
      <c r="AJ297" s="4"/>
      <c r="AL297" s="4"/>
      <c r="AQ297" s="4"/>
      <c r="AR297" s="4"/>
      <c r="AS297" s="4"/>
      <c r="AT297" s="4"/>
      <c r="AU297" s="4"/>
      <c r="AV297" s="4"/>
      <c r="AW297" s="4"/>
      <c r="AX297" s="69" t="s">
        <v>151</v>
      </c>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row>
    <row r="298" spans="6:1069" x14ac:dyDescent="0.35">
      <c r="F298" s="4"/>
      <c r="H298" s="4"/>
      <c r="I298" s="4"/>
      <c r="J298" s="4"/>
      <c r="L298" s="4"/>
      <c r="M298" s="4"/>
      <c r="AJ298" s="4"/>
      <c r="AL298" s="4"/>
      <c r="AQ298" s="4"/>
      <c r="AR298" s="4"/>
      <c r="AS298" s="4"/>
      <c r="AT298" s="4"/>
      <c r="AU298" s="4"/>
      <c r="AV298" s="4"/>
      <c r="AW298" s="4"/>
      <c r="AX298" s="69" t="s">
        <v>151</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row>
    <row r="299" spans="6:1069" x14ac:dyDescent="0.35">
      <c r="F299" s="4"/>
      <c r="H299" s="4"/>
      <c r="I299" s="4"/>
      <c r="J299" s="4"/>
      <c r="L299" s="4"/>
      <c r="M299" s="4"/>
      <c r="AJ299" s="4"/>
      <c r="AL299" s="4"/>
      <c r="AQ299" s="4"/>
      <c r="AR299" s="4"/>
      <c r="AS299" s="4"/>
      <c r="AT299" s="4"/>
      <c r="AU299" s="4"/>
      <c r="AV299" s="4"/>
      <c r="AW299" s="4"/>
      <c r="AX299" s="69" t="s">
        <v>151</v>
      </c>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row>
    <row r="300" spans="6:1069" x14ac:dyDescent="0.35">
      <c r="F300" s="4"/>
      <c r="H300" s="4"/>
      <c r="I300" s="4"/>
      <c r="J300" s="4"/>
      <c r="L300" s="4"/>
      <c r="M300" s="4"/>
      <c r="AJ300" s="4"/>
      <c r="AL300" s="4"/>
      <c r="AQ300" s="4"/>
      <c r="AR300" s="4"/>
      <c r="AS300" s="4"/>
      <c r="AT300" s="4"/>
      <c r="AU300" s="4"/>
      <c r="AV300" s="4"/>
      <c r="AW300" s="4"/>
      <c r="AX300" s="69" t="s">
        <v>151</v>
      </c>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row>
    <row r="301" spans="6:1069" x14ac:dyDescent="0.35">
      <c r="F301" s="4"/>
      <c r="H301" s="4"/>
      <c r="I301" s="4"/>
      <c r="J301" s="4"/>
      <c r="L301" s="4"/>
      <c r="M301" s="4"/>
      <c r="AJ301" s="4"/>
      <c r="AL301" s="4"/>
      <c r="AQ301" s="4"/>
      <c r="AR301" s="4"/>
      <c r="AS301" s="4"/>
      <c r="AT301" s="4"/>
      <c r="AU301" s="4"/>
      <c r="AV301" s="4"/>
      <c r="AW301" s="4"/>
      <c r="AX301" s="69" t="s">
        <v>151</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row>
    <row r="302" spans="6:1069" x14ac:dyDescent="0.35">
      <c r="F302" s="4"/>
      <c r="H302" s="4"/>
      <c r="I302" s="4"/>
      <c r="J302" s="4"/>
      <c r="L302" s="4"/>
      <c r="M302" s="4"/>
      <c r="AJ302" s="4"/>
      <c r="AL302" s="4"/>
      <c r="AQ302" s="4"/>
      <c r="AR302" s="4"/>
      <c r="AS302" s="4"/>
      <c r="AT302" s="4"/>
      <c r="AU302" s="4"/>
      <c r="AV302" s="4"/>
      <c r="AW302" s="4"/>
      <c r="AX302" s="69" t="s">
        <v>151</v>
      </c>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row>
    <row r="303" spans="6:1069" x14ac:dyDescent="0.35">
      <c r="F303" s="4"/>
      <c r="H303" s="4"/>
      <c r="I303" s="4"/>
      <c r="J303" s="4"/>
      <c r="L303" s="4"/>
      <c r="M303" s="4"/>
      <c r="AJ303" s="4"/>
      <c r="AL303" s="4"/>
      <c r="AQ303" s="4"/>
      <c r="AR303" s="4"/>
      <c r="AS303" s="4"/>
      <c r="AT303" s="4"/>
      <c r="AU303" s="4"/>
      <c r="AV303" s="4"/>
      <c r="AW303" s="4"/>
      <c r="AX303" s="69" t="s">
        <v>151</v>
      </c>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row>
    <row r="304" spans="6:1069" x14ac:dyDescent="0.35">
      <c r="F304" s="4"/>
      <c r="H304" s="4"/>
      <c r="I304" s="4"/>
      <c r="J304" s="4"/>
      <c r="L304" s="4"/>
      <c r="M304" s="4"/>
      <c r="AJ304" s="4"/>
      <c r="AL304" s="4"/>
      <c r="AQ304" s="4"/>
      <c r="AR304" s="4"/>
      <c r="AS304" s="4"/>
      <c r="AT304" s="4"/>
      <c r="AU304" s="4"/>
      <c r="AV304" s="4"/>
      <c r="AW304" s="4"/>
      <c r="AX304" s="69" t="s">
        <v>151</v>
      </c>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row>
    <row r="305" spans="6:1069" x14ac:dyDescent="0.35">
      <c r="F305" s="4"/>
      <c r="H305" s="4"/>
      <c r="I305" s="4"/>
      <c r="J305" s="4"/>
      <c r="L305" s="4"/>
      <c r="M305" s="4"/>
      <c r="AJ305" s="4"/>
      <c r="AL305" s="4"/>
      <c r="AQ305" s="4"/>
      <c r="AR305" s="4"/>
      <c r="AS305" s="4"/>
      <c r="AT305" s="4"/>
      <c r="AU305" s="4"/>
      <c r="AV305" s="4"/>
      <c r="AW305" s="4"/>
      <c r="AX305" s="69" t="s">
        <v>151</v>
      </c>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row>
    <row r="306" spans="6:1069" x14ac:dyDescent="0.35">
      <c r="F306" s="4"/>
      <c r="H306" s="4"/>
      <c r="I306" s="4"/>
      <c r="J306" s="4"/>
      <c r="L306" s="4"/>
      <c r="M306" s="4"/>
      <c r="AJ306" s="4"/>
      <c r="AL306" s="4"/>
      <c r="AQ306" s="4"/>
      <c r="AR306" s="4"/>
      <c r="AS306" s="4"/>
      <c r="AT306" s="4"/>
      <c r="AU306" s="4"/>
      <c r="AV306" s="4"/>
      <c r="AW306" s="4"/>
      <c r="AX306" s="69" t="s">
        <v>151</v>
      </c>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row>
    <row r="307" spans="6:1069" x14ac:dyDescent="0.35">
      <c r="F307" s="4"/>
      <c r="H307" s="4"/>
      <c r="I307" s="4"/>
      <c r="J307" s="4"/>
      <c r="L307" s="4"/>
      <c r="M307" s="4"/>
      <c r="AJ307" s="4"/>
      <c r="AL307" s="4"/>
      <c r="AQ307" s="4"/>
      <c r="AR307" s="4"/>
      <c r="AS307" s="4"/>
      <c r="AT307" s="4"/>
      <c r="AU307" s="4"/>
      <c r="AV307" s="4"/>
      <c r="AW307" s="4"/>
      <c r="AX307" s="69" t="s">
        <v>151</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row>
    <row r="308" spans="6:1069" x14ac:dyDescent="0.35">
      <c r="F308" s="4"/>
      <c r="H308" s="4"/>
      <c r="I308" s="4"/>
      <c r="J308" s="4"/>
      <c r="L308" s="4"/>
      <c r="M308" s="4"/>
      <c r="AJ308" s="4"/>
      <c r="AL308" s="4"/>
      <c r="AQ308" s="4"/>
      <c r="AR308" s="4"/>
      <c r="AS308" s="4"/>
      <c r="AT308" s="4"/>
      <c r="AU308" s="4"/>
      <c r="AV308" s="4"/>
      <c r="AW308" s="4"/>
      <c r="AX308" s="69" t="s">
        <v>151</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row>
    <row r="309" spans="6:1069" x14ac:dyDescent="0.35">
      <c r="F309" s="4"/>
      <c r="H309" s="4"/>
      <c r="I309" s="4"/>
      <c r="J309" s="4"/>
      <c r="L309" s="4"/>
      <c r="M309" s="4"/>
      <c r="AJ309" s="4"/>
      <c r="AL309" s="4"/>
      <c r="AQ309" s="4"/>
      <c r="AR309" s="4"/>
      <c r="AS309" s="4"/>
      <c r="AT309" s="4"/>
      <c r="AU309" s="4"/>
      <c r="AV309" s="4"/>
      <c r="AW309" s="4"/>
      <c r="AX309" s="69" t="s">
        <v>151</v>
      </c>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row>
    <row r="310" spans="6:1069" x14ac:dyDescent="0.35">
      <c r="F310" s="4"/>
      <c r="H310" s="4"/>
      <c r="I310" s="4"/>
      <c r="J310" s="4"/>
      <c r="L310" s="4"/>
      <c r="M310" s="4"/>
      <c r="AJ310" s="4"/>
      <c r="AL310" s="4"/>
      <c r="AQ310" s="4"/>
      <c r="AR310" s="4"/>
      <c r="AS310" s="4"/>
      <c r="AT310" s="4"/>
      <c r="AU310" s="4"/>
      <c r="AV310" s="4"/>
      <c r="AW310" s="4"/>
      <c r="AX310" s="69" t="s">
        <v>151</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row>
    <row r="311" spans="6:1069" x14ac:dyDescent="0.35">
      <c r="F311" s="4"/>
      <c r="H311" s="4"/>
      <c r="I311" s="4"/>
      <c r="J311" s="4"/>
      <c r="L311" s="4"/>
      <c r="M311" s="4"/>
      <c r="AJ311" s="4"/>
      <c r="AL311" s="4"/>
      <c r="AQ311" s="4"/>
      <c r="AR311" s="4"/>
      <c r="AS311" s="4"/>
      <c r="AT311" s="4"/>
      <c r="AU311" s="4"/>
      <c r="AV311" s="4"/>
      <c r="AW311" s="4"/>
      <c r="AX311" s="69" t="s">
        <v>151</v>
      </c>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row>
    <row r="312" spans="6:1069" x14ac:dyDescent="0.35">
      <c r="F312" s="4"/>
      <c r="H312" s="4"/>
      <c r="I312" s="4"/>
      <c r="J312" s="4"/>
      <c r="L312" s="4"/>
      <c r="M312" s="4"/>
      <c r="AJ312" s="4"/>
      <c r="AL312" s="4"/>
      <c r="AQ312" s="4"/>
      <c r="AR312" s="4"/>
      <c r="AS312" s="4"/>
      <c r="AT312" s="4"/>
      <c r="AU312" s="4"/>
      <c r="AV312" s="4"/>
      <c r="AW312" s="4"/>
      <c r="AX312" s="69" t="s">
        <v>151</v>
      </c>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row>
    <row r="313" spans="6:1069" x14ac:dyDescent="0.35">
      <c r="F313" s="4"/>
      <c r="H313" s="4"/>
      <c r="I313" s="4"/>
      <c r="J313" s="4"/>
      <c r="L313" s="4"/>
      <c r="M313" s="4"/>
      <c r="AJ313" s="4"/>
      <c r="AL313" s="4"/>
      <c r="AQ313" s="4"/>
      <c r="AR313" s="4"/>
      <c r="AS313" s="4"/>
      <c r="AT313" s="4"/>
      <c r="AU313" s="4"/>
      <c r="AV313" s="4"/>
      <c r="AW313" s="4"/>
      <c r="AX313" s="69" t="s">
        <v>151</v>
      </c>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row>
    <row r="314" spans="6:1069" x14ac:dyDescent="0.35">
      <c r="F314" s="4"/>
      <c r="H314" s="4"/>
      <c r="I314" s="4"/>
      <c r="J314" s="4"/>
      <c r="L314" s="4"/>
      <c r="M314" s="4"/>
      <c r="AJ314" s="4"/>
      <c r="AL314" s="4"/>
      <c r="AQ314" s="4"/>
      <c r="AR314" s="4"/>
      <c r="AS314" s="4"/>
      <c r="AT314" s="4"/>
      <c r="AU314" s="4"/>
      <c r="AV314" s="4"/>
      <c r="AW314" s="4"/>
      <c r="AX314" s="69" t="s">
        <v>151</v>
      </c>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row>
    <row r="315" spans="6:1069" x14ac:dyDescent="0.35">
      <c r="F315" s="4"/>
      <c r="H315" s="4"/>
      <c r="I315" s="4"/>
      <c r="J315" s="4"/>
      <c r="L315" s="4"/>
      <c r="M315" s="4"/>
      <c r="AJ315" s="4"/>
      <c r="AL315" s="4"/>
      <c r="AQ315" s="4"/>
      <c r="AR315" s="4"/>
      <c r="AS315" s="4"/>
      <c r="AT315" s="4"/>
      <c r="AU315" s="4"/>
      <c r="AV315" s="4"/>
      <c r="AW315" s="4"/>
      <c r="AX315" s="69" t="s">
        <v>151</v>
      </c>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row>
    <row r="316" spans="6:1069" x14ac:dyDescent="0.35">
      <c r="F316" s="4"/>
      <c r="H316" s="4"/>
      <c r="I316" s="4"/>
      <c r="J316" s="4"/>
      <c r="L316" s="4"/>
      <c r="M316" s="4"/>
      <c r="AJ316" s="4"/>
      <c r="AL316" s="4"/>
      <c r="AQ316" s="4"/>
      <c r="AR316" s="4"/>
      <c r="AS316" s="4"/>
      <c r="AT316" s="4"/>
      <c r="AU316" s="4"/>
      <c r="AV316" s="4"/>
      <c r="AW316" s="4"/>
      <c r="AX316" s="69" t="s">
        <v>151</v>
      </c>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row>
    <row r="317" spans="6:1069" x14ac:dyDescent="0.35">
      <c r="F317" s="4"/>
      <c r="H317" s="4"/>
      <c r="I317" s="4"/>
      <c r="J317" s="4"/>
      <c r="L317" s="4"/>
      <c r="M317" s="4"/>
      <c r="AJ317" s="4"/>
      <c r="AL317" s="4"/>
      <c r="AQ317" s="4"/>
      <c r="AR317" s="4"/>
      <c r="AS317" s="4"/>
      <c r="AT317" s="4"/>
      <c r="AU317" s="4"/>
      <c r="AV317" s="4"/>
      <c r="AW317" s="4"/>
      <c r="AX317" s="69" t="s">
        <v>151</v>
      </c>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row>
    <row r="318" spans="6:1069" x14ac:dyDescent="0.35">
      <c r="F318" s="4"/>
      <c r="H318" s="4"/>
      <c r="I318" s="4"/>
      <c r="J318" s="4"/>
      <c r="L318" s="4"/>
      <c r="M318" s="4"/>
      <c r="AJ318" s="4"/>
      <c r="AL318" s="4"/>
      <c r="AQ318" s="4"/>
      <c r="AR318" s="4"/>
      <c r="AS318" s="4"/>
      <c r="AT318" s="4"/>
      <c r="AU318" s="4"/>
      <c r="AV318" s="4"/>
      <c r="AW318" s="4"/>
      <c r="AX318" s="69" t="s">
        <v>151</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row>
    <row r="319" spans="6:1069" x14ac:dyDescent="0.35">
      <c r="F319" s="4"/>
      <c r="H319" s="4"/>
      <c r="I319" s="4"/>
      <c r="J319" s="4"/>
      <c r="L319" s="4"/>
      <c r="M319" s="4"/>
      <c r="AJ319" s="4"/>
      <c r="AL319" s="4"/>
      <c r="AQ319" s="4"/>
      <c r="AR319" s="4"/>
      <c r="AS319" s="4"/>
      <c r="AT319" s="4"/>
      <c r="AU319" s="4"/>
      <c r="AV319" s="4"/>
      <c r="AW319" s="4"/>
      <c r="AX319" s="69" t="s">
        <v>151</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row>
    <row r="320" spans="6:1069" x14ac:dyDescent="0.35">
      <c r="F320" s="4"/>
      <c r="H320" s="4"/>
      <c r="I320" s="4"/>
      <c r="J320" s="4"/>
      <c r="L320" s="4"/>
      <c r="M320" s="4"/>
      <c r="AJ320" s="4"/>
      <c r="AL320" s="4"/>
      <c r="AQ320" s="4"/>
      <c r="AR320" s="4"/>
      <c r="AS320" s="4"/>
      <c r="AT320" s="4"/>
      <c r="AU320" s="4"/>
      <c r="AV320" s="4"/>
      <c r="AW320" s="4"/>
      <c r="AX320" s="69" t="s">
        <v>151</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row>
    <row r="321" spans="6:1069" x14ac:dyDescent="0.35">
      <c r="F321" s="4"/>
      <c r="H321" s="4"/>
      <c r="I321" s="4"/>
      <c r="J321" s="4"/>
      <c r="L321" s="4"/>
      <c r="M321" s="4"/>
      <c r="AJ321" s="4"/>
      <c r="AL321" s="4"/>
      <c r="AQ321" s="4"/>
      <c r="AR321" s="4"/>
      <c r="AS321" s="4"/>
      <c r="AT321" s="4"/>
      <c r="AU321" s="4"/>
      <c r="AV321" s="4"/>
      <c r="AW321" s="4"/>
      <c r="AX321" s="69" t="s">
        <v>151</v>
      </c>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c r="XA321" s="4"/>
      <c r="XB321" s="4"/>
      <c r="XC321" s="4"/>
      <c r="XD321" s="4"/>
      <c r="XE321" s="4"/>
      <c r="XF321" s="4"/>
      <c r="XG321" s="4"/>
      <c r="XH321" s="4"/>
      <c r="XI321" s="4"/>
      <c r="XJ321" s="4"/>
      <c r="XK321" s="4"/>
      <c r="XL321" s="4"/>
      <c r="XM321" s="4"/>
      <c r="XN321" s="4"/>
      <c r="XO321" s="4"/>
      <c r="XP321" s="4"/>
      <c r="XQ321" s="4"/>
      <c r="XR321" s="4"/>
      <c r="XS321" s="4"/>
      <c r="XT321" s="4"/>
      <c r="XU321" s="4"/>
      <c r="XV321" s="4"/>
      <c r="XW321" s="4"/>
      <c r="XX321" s="4"/>
      <c r="XY321" s="4"/>
      <c r="XZ321" s="4"/>
      <c r="YA321" s="4"/>
      <c r="YB321" s="4"/>
      <c r="YC321" s="4"/>
      <c r="YD321" s="4"/>
      <c r="YE321" s="4"/>
      <c r="YF321" s="4"/>
      <c r="YG321" s="4"/>
      <c r="YH321" s="4"/>
      <c r="YI321" s="4"/>
      <c r="YJ321" s="4"/>
      <c r="YK321" s="4"/>
      <c r="YL321" s="4"/>
      <c r="YM321" s="4"/>
      <c r="YN321" s="4"/>
      <c r="YO321" s="4"/>
      <c r="YP321" s="4"/>
      <c r="YQ321" s="4"/>
      <c r="YR321" s="4"/>
      <c r="YS321" s="4"/>
      <c r="YT321" s="4"/>
      <c r="YU321" s="4"/>
      <c r="YV321" s="4"/>
      <c r="YW321" s="4"/>
      <c r="YX321" s="4"/>
      <c r="YY321" s="4"/>
      <c r="YZ321" s="4"/>
      <c r="ZA321" s="4"/>
      <c r="ZB321" s="4"/>
      <c r="ZC321" s="4"/>
      <c r="ZD321" s="4"/>
      <c r="ZE321" s="4"/>
      <c r="ZF321" s="4"/>
      <c r="ZG321" s="4"/>
      <c r="ZH321" s="4"/>
      <c r="ZI321" s="4"/>
      <c r="ZJ321" s="4"/>
      <c r="ZK321" s="4"/>
      <c r="ZL321" s="4"/>
      <c r="ZM321" s="4"/>
      <c r="ZN321" s="4"/>
      <c r="ZO321" s="4"/>
      <c r="ZP321" s="4"/>
      <c r="ZQ321" s="4"/>
      <c r="ZR321" s="4"/>
      <c r="ZS321" s="4"/>
      <c r="ZT321" s="4"/>
      <c r="ZU321" s="4"/>
      <c r="ZV321" s="4"/>
      <c r="ZW321" s="4"/>
      <c r="ZX321" s="4"/>
      <c r="ZY321" s="4"/>
      <c r="ZZ321" s="4"/>
      <c r="AAA321" s="4"/>
      <c r="AAB321" s="4"/>
      <c r="AAC321" s="4"/>
      <c r="AAD321" s="4"/>
      <c r="AAE321" s="4"/>
      <c r="AAF321" s="4"/>
      <c r="AAG321" s="4"/>
      <c r="AAH321" s="4"/>
      <c r="AAI321" s="4"/>
      <c r="AAJ321" s="4"/>
      <c r="AAK321" s="4"/>
      <c r="AAL321" s="4"/>
      <c r="AAM321" s="4"/>
      <c r="AAN321" s="4"/>
      <c r="AAO321" s="4"/>
      <c r="AAP321" s="4"/>
      <c r="AAQ321" s="4"/>
      <c r="AAR321" s="4"/>
      <c r="AAS321" s="4"/>
      <c r="AAT321" s="4"/>
      <c r="AAU321" s="4"/>
      <c r="AAV321" s="4"/>
      <c r="AAW321" s="4"/>
      <c r="AAX321" s="4"/>
      <c r="AAY321" s="4"/>
      <c r="AAZ321" s="4"/>
      <c r="ABA321" s="4"/>
      <c r="ABB321" s="4"/>
      <c r="ABC321" s="4"/>
      <c r="ABD321" s="4"/>
      <c r="ABE321" s="4"/>
      <c r="ABF321" s="4"/>
      <c r="ABG321" s="4"/>
      <c r="ABH321" s="4"/>
      <c r="ABI321" s="4"/>
      <c r="ABJ321" s="4"/>
      <c r="ABK321" s="4"/>
      <c r="ABL321" s="4"/>
      <c r="ABM321" s="4"/>
      <c r="ABN321" s="4"/>
      <c r="ABO321" s="4"/>
      <c r="ABP321" s="4"/>
      <c r="ABQ321" s="4"/>
      <c r="ABR321" s="4"/>
      <c r="ABS321" s="4"/>
      <c r="ABT321" s="4"/>
      <c r="ABU321" s="4"/>
      <c r="ABV321" s="4"/>
      <c r="ABW321" s="4"/>
      <c r="ABX321" s="4"/>
      <c r="ABY321" s="4"/>
      <c r="ABZ321" s="4"/>
      <c r="ACA321" s="4"/>
      <c r="ACB321" s="4"/>
      <c r="ACC321" s="4"/>
      <c r="ACD321" s="4"/>
      <c r="ACE321" s="4"/>
      <c r="ACF321" s="4"/>
      <c r="ACG321" s="4"/>
      <c r="ACH321" s="4"/>
      <c r="ACI321" s="4"/>
      <c r="ACJ321" s="4"/>
      <c r="ACK321" s="4"/>
      <c r="ACL321" s="4"/>
      <c r="ACM321" s="4"/>
      <c r="ACN321" s="4"/>
      <c r="ACO321" s="4"/>
      <c r="ACP321" s="4"/>
      <c r="ACQ321" s="4"/>
      <c r="ACR321" s="4"/>
      <c r="ACS321" s="4"/>
      <c r="ACT321" s="4"/>
      <c r="ACU321" s="4"/>
      <c r="ACV321" s="4"/>
      <c r="ACW321" s="4"/>
      <c r="ACX321" s="4"/>
      <c r="ACY321" s="4"/>
      <c r="ACZ321" s="4"/>
      <c r="ADA321" s="4"/>
      <c r="ADB321" s="4"/>
      <c r="ADC321" s="4"/>
      <c r="ADD321" s="4"/>
      <c r="ADE321" s="4"/>
      <c r="ADF321" s="4"/>
      <c r="ADG321" s="4"/>
      <c r="ADH321" s="4"/>
      <c r="ADI321" s="4"/>
      <c r="ADJ321" s="4"/>
      <c r="ADK321" s="4"/>
      <c r="ADL321" s="4"/>
      <c r="ADM321" s="4"/>
      <c r="ADN321" s="4"/>
      <c r="ADO321" s="4"/>
      <c r="ADP321" s="4"/>
      <c r="ADQ321" s="4"/>
      <c r="ADR321" s="4"/>
      <c r="ADS321" s="4"/>
      <c r="ADT321" s="4"/>
      <c r="ADU321" s="4"/>
      <c r="ADV321" s="4"/>
      <c r="ADW321" s="4"/>
      <c r="ADX321" s="4"/>
      <c r="ADY321" s="4"/>
      <c r="ADZ321" s="4"/>
      <c r="AEA321" s="4"/>
      <c r="AEB321" s="4"/>
      <c r="AEC321" s="4"/>
      <c r="AED321" s="4"/>
      <c r="AEE321" s="4"/>
      <c r="AEF321" s="4"/>
      <c r="AEG321" s="4"/>
      <c r="AEH321" s="4"/>
      <c r="AEI321" s="4"/>
      <c r="AEJ321" s="4"/>
      <c r="AEK321" s="4"/>
      <c r="AEL321" s="4"/>
      <c r="AEM321" s="4"/>
      <c r="AEN321" s="4"/>
      <c r="AEO321" s="4"/>
      <c r="AEP321" s="4"/>
      <c r="AEQ321" s="4"/>
      <c r="AER321" s="4"/>
      <c r="AES321" s="4"/>
      <c r="AET321" s="4"/>
      <c r="AEU321" s="4"/>
      <c r="AEV321" s="4"/>
      <c r="AEW321" s="4"/>
      <c r="AEX321" s="4"/>
      <c r="AEY321" s="4"/>
      <c r="AEZ321" s="4"/>
      <c r="AFA321" s="4"/>
      <c r="AFB321" s="4"/>
      <c r="AFC321" s="4"/>
      <c r="AFD321" s="4"/>
      <c r="AFE321" s="4"/>
      <c r="AFF321" s="4"/>
      <c r="AFG321" s="4"/>
      <c r="AFH321" s="4"/>
      <c r="AFI321" s="4"/>
      <c r="AFJ321" s="4"/>
      <c r="AFK321" s="4"/>
      <c r="AFL321" s="4"/>
      <c r="AFM321" s="4"/>
      <c r="AFN321" s="4"/>
      <c r="AFO321" s="4"/>
      <c r="AFP321" s="4"/>
      <c r="AFQ321" s="4"/>
      <c r="AFR321" s="4"/>
      <c r="AFS321" s="4"/>
      <c r="AFT321" s="4"/>
      <c r="AFU321" s="4"/>
      <c r="AFV321" s="4"/>
      <c r="AFW321" s="4"/>
      <c r="AFX321" s="4"/>
      <c r="AFY321" s="4"/>
      <c r="AFZ321" s="4"/>
      <c r="AGA321" s="4"/>
      <c r="AGB321" s="4"/>
      <c r="AGC321" s="4"/>
      <c r="AGD321" s="4"/>
      <c r="AGE321" s="4"/>
      <c r="AGF321" s="4"/>
      <c r="AGG321" s="4"/>
      <c r="AGH321" s="4"/>
      <c r="AGI321" s="4"/>
      <c r="AGJ321" s="4"/>
      <c r="AGK321" s="4"/>
      <c r="AGL321" s="4"/>
      <c r="AGM321" s="4"/>
      <c r="AGN321" s="4"/>
      <c r="AGO321" s="4"/>
      <c r="AGP321" s="4"/>
      <c r="AGQ321" s="4"/>
      <c r="AGR321" s="4"/>
      <c r="AGS321" s="4"/>
      <c r="AGT321" s="4"/>
      <c r="AGU321" s="4"/>
      <c r="AGV321" s="4"/>
      <c r="AGW321" s="4"/>
      <c r="AGX321" s="4"/>
      <c r="AGY321" s="4"/>
      <c r="AGZ321" s="4"/>
      <c r="AHA321" s="4"/>
      <c r="AHB321" s="4"/>
      <c r="AHC321" s="4"/>
      <c r="AHD321" s="4"/>
      <c r="AHE321" s="4"/>
      <c r="AHF321" s="4"/>
      <c r="AHG321" s="4"/>
      <c r="AHH321" s="4"/>
      <c r="AHI321" s="4"/>
      <c r="AHJ321" s="4"/>
      <c r="AHK321" s="4"/>
      <c r="AHL321" s="4"/>
      <c r="AHM321" s="4"/>
      <c r="AHN321" s="4"/>
      <c r="AHO321" s="4"/>
      <c r="AHP321" s="4"/>
      <c r="AHQ321" s="4"/>
      <c r="AHR321" s="4"/>
      <c r="AHS321" s="4"/>
      <c r="AHT321" s="4"/>
      <c r="AHU321" s="4"/>
      <c r="AHV321" s="4"/>
      <c r="AHW321" s="4"/>
      <c r="AHX321" s="4"/>
      <c r="AHY321" s="4"/>
      <c r="AHZ321" s="4"/>
      <c r="AIA321" s="4"/>
      <c r="AIB321" s="4"/>
      <c r="AIC321" s="4"/>
      <c r="AID321" s="4"/>
      <c r="AIE321" s="4"/>
      <c r="AIF321" s="4"/>
      <c r="AIG321" s="4"/>
      <c r="AIH321" s="4"/>
      <c r="AII321" s="4"/>
      <c r="AIJ321" s="4"/>
      <c r="AIK321" s="4"/>
      <c r="AIL321" s="4"/>
      <c r="AIM321" s="4"/>
      <c r="AIN321" s="4"/>
      <c r="AIO321" s="4"/>
      <c r="AIP321" s="4"/>
      <c r="AIQ321" s="4"/>
      <c r="AIR321" s="4"/>
      <c r="AIS321" s="4"/>
      <c r="AIT321" s="4"/>
      <c r="AIU321" s="4"/>
      <c r="AIV321" s="4"/>
      <c r="AIW321" s="4"/>
      <c r="AIX321" s="4"/>
      <c r="AIY321" s="4"/>
      <c r="AIZ321" s="4"/>
      <c r="AJA321" s="4"/>
      <c r="AJB321" s="4"/>
      <c r="AJC321" s="4"/>
      <c r="AJD321" s="4"/>
      <c r="AJE321" s="4"/>
      <c r="AJF321" s="4"/>
      <c r="AJG321" s="4"/>
      <c r="AJH321" s="4"/>
      <c r="AJI321" s="4"/>
      <c r="AJJ321" s="4"/>
      <c r="AJK321" s="4"/>
      <c r="AJL321" s="4"/>
      <c r="AJM321" s="4"/>
      <c r="AJN321" s="4"/>
      <c r="AJO321" s="4"/>
      <c r="AJP321" s="4"/>
      <c r="AJQ321" s="4"/>
      <c r="AJR321" s="4"/>
      <c r="AJS321" s="4"/>
      <c r="AJT321" s="4"/>
      <c r="AJU321" s="4"/>
      <c r="AJV321" s="4"/>
      <c r="AJW321" s="4"/>
      <c r="AJX321" s="4"/>
      <c r="AJY321" s="4"/>
      <c r="AJZ321" s="4"/>
      <c r="AKA321" s="4"/>
      <c r="AKB321" s="4"/>
      <c r="AKC321" s="4"/>
      <c r="AKD321" s="4"/>
      <c r="AKE321" s="4"/>
      <c r="AKF321" s="4"/>
      <c r="AKG321" s="4"/>
      <c r="AKH321" s="4"/>
      <c r="AKI321" s="4"/>
      <c r="AKJ321" s="4"/>
      <c r="AKK321" s="4"/>
      <c r="AKL321" s="4"/>
      <c r="AKM321" s="4"/>
      <c r="AKN321" s="4"/>
      <c r="AKO321" s="4"/>
      <c r="AKP321" s="4"/>
      <c r="AKQ321" s="4"/>
      <c r="AKR321" s="4"/>
      <c r="AKS321" s="4"/>
      <c r="AKT321" s="4"/>
      <c r="AKU321" s="4"/>
      <c r="AKV321" s="4"/>
      <c r="AKW321" s="4"/>
      <c r="AKX321" s="4"/>
      <c r="AKY321" s="4"/>
      <c r="AKZ321" s="4"/>
      <c r="ALA321" s="4"/>
      <c r="ALB321" s="4"/>
      <c r="ALC321" s="4"/>
      <c r="ALD321" s="4"/>
      <c r="ALE321" s="4"/>
      <c r="ALF321" s="4"/>
      <c r="ALG321" s="4"/>
      <c r="ALH321" s="4"/>
      <c r="ALI321" s="4"/>
      <c r="ALJ321" s="4"/>
      <c r="ALK321" s="4"/>
      <c r="ALL321" s="4"/>
      <c r="ALM321" s="4"/>
      <c r="ALN321" s="4"/>
      <c r="ALO321" s="4"/>
      <c r="ALP321" s="4"/>
      <c r="ALQ321" s="4"/>
      <c r="ALR321" s="4"/>
      <c r="ALS321" s="4"/>
      <c r="ALT321" s="4"/>
      <c r="ALU321" s="4"/>
      <c r="ALV321" s="4"/>
      <c r="ALW321" s="4"/>
      <c r="ALX321" s="4"/>
      <c r="ALY321" s="4"/>
      <c r="ALZ321" s="4"/>
      <c r="AMA321" s="4"/>
      <c r="AMB321" s="4"/>
      <c r="AMC321" s="4"/>
      <c r="AMD321" s="4"/>
      <c r="AME321" s="4"/>
      <c r="AMF321" s="4"/>
      <c r="AMG321" s="4"/>
      <c r="AMH321" s="4"/>
      <c r="AMI321" s="4"/>
      <c r="AMJ321" s="4"/>
      <c r="AMK321" s="4"/>
      <c r="AML321" s="4"/>
      <c r="AMM321" s="4"/>
      <c r="AMN321" s="4"/>
      <c r="AMO321" s="4"/>
      <c r="AMP321" s="4"/>
      <c r="AMQ321" s="4"/>
      <c r="AMR321" s="4"/>
      <c r="AMS321" s="4"/>
      <c r="AMT321" s="4"/>
      <c r="AMU321" s="4"/>
      <c r="AMV321" s="4"/>
      <c r="AMW321" s="4"/>
      <c r="AMX321" s="4"/>
      <c r="AMY321" s="4"/>
      <c r="AMZ321" s="4"/>
      <c r="ANA321" s="4"/>
      <c r="ANB321" s="4"/>
      <c r="ANC321" s="4"/>
      <c r="AND321" s="4"/>
      <c r="ANE321" s="4"/>
      <c r="ANF321" s="4"/>
      <c r="ANG321" s="4"/>
      <c r="ANH321" s="4"/>
      <c r="ANI321" s="4"/>
      <c r="ANJ321" s="4"/>
      <c r="ANK321" s="4"/>
      <c r="ANL321" s="4"/>
      <c r="ANM321" s="4"/>
      <c r="ANN321" s="4"/>
      <c r="ANO321" s="4"/>
      <c r="ANP321" s="4"/>
      <c r="ANQ321" s="4"/>
      <c r="ANR321" s="4"/>
      <c r="ANS321" s="4"/>
      <c r="ANT321" s="4"/>
      <c r="ANU321" s="4"/>
      <c r="ANV321" s="4"/>
      <c r="ANW321" s="4"/>
      <c r="ANX321" s="4"/>
      <c r="ANY321" s="4"/>
      <c r="ANZ321" s="4"/>
      <c r="AOA321" s="4"/>
      <c r="AOB321" s="4"/>
      <c r="AOC321" s="4"/>
    </row>
    <row r="322" spans="6:1069" x14ac:dyDescent="0.35">
      <c r="F322" s="4"/>
      <c r="H322" s="4"/>
      <c r="I322" s="4"/>
      <c r="J322" s="4"/>
      <c r="L322" s="4"/>
      <c r="M322" s="4"/>
      <c r="AJ322" s="4"/>
      <c r="AL322" s="4"/>
      <c r="AQ322" s="4"/>
      <c r="AR322" s="4"/>
      <c r="AS322" s="4"/>
      <c r="AT322" s="4"/>
      <c r="AU322" s="4"/>
      <c r="AV322" s="4"/>
      <c r="AW322" s="4"/>
      <c r="AX322" s="69" t="s">
        <v>151</v>
      </c>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c r="TV322" s="4"/>
      <c r="TW322" s="4"/>
      <c r="TX322" s="4"/>
      <c r="TY322" s="4"/>
      <c r="TZ322" s="4"/>
      <c r="UA322" s="4"/>
      <c r="UB322" s="4"/>
      <c r="UC322" s="4"/>
      <c r="UD322" s="4"/>
      <c r="UE322" s="4"/>
      <c r="UF322" s="4"/>
      <c r="UG322" s="4"/>
      <c r="UH322" s="4"/>
      <c r="UI322" s="4"/>
      <c r="UJ322" s="4"/>
      <c r="UK322" s="4"/>
      <c r="UL322" s="4"/>
      <c r="UM322" s="4"/>
      <c r="UN322" s="4"/>
      <c r="UO322" s="4"/>
      <c r="UP322" s="4"/>
      <c r="UQ322" s="4"/>
      <c r="UR322" s="4"/>
      <c r="US322" s="4"/>
      <c r="UT322" s="4"/>
      <c r="UU322" s="4"/>
      <c r="UV322" s="4"/>
      <c r="UW322" s="4"/>
      <c r="UX322" s="4"/>
      <c r="UY322" s="4"/>
      <c r="UZ322" s="4"/>
      <c r="VA322" s="4"/>
      <c r="VB322" s="4"/>
      <c r="VC322" s="4"/>
      <c r="VD322" s="4"/>
      <c r="VE322" s="4"/>
      <c r="VF322" s="4"/>
      <c r="VG322" s="4"/>
      <c r="VH322" s="4"/>
      <c r="VI322" s="4"/>
      <c r="VJ322" s="4"/>
      <c r="VK322" s="4"/>
      <c r="VL322" s="4"/>
      <c r="VM322" s="4"/>
      <c r="VN322" s="4"/>
      <c r="VO322" s="4"/>
      <c r="VP322" s="4"/>
      <c r="VQ322" s="4"/>
      <c r="VR322" s="4"/>
      <c r="VS322" s="4"/>
      <c r="VT322" s="4"/>
      <c r="VU322" s="4"/>
      <c r="VV322" s="4"/>
      <c r="VW322" s="4"/>
      <c r="VX322" s="4"/>
      <c r="VY322" s="4"/>
      <c r="VZ322" s="4"/>
      <c r="WA322" s="4"/>
      <c r="WB322" s="4"/>
      <c r="WC322" s="4"/>
      <c r="WD322" s="4"/>
      <c r="WE322" s="4"/>
      <c r="WF322" s="4"/>
      <c r="WG322" s="4"/>
      <c r="WH322" s="4"/>
      <c r="WI322" s="4"/>
      <c r="WJ322" s="4"/>
      <c r="WK322" s="4"/>
      <c r="WL322" s="4"/>
      <c r="WM322" s="4"/>
      <c r="WN322" s="4"/>
      <c r="WO322" s="4"/>
      <c r="WP322" s="4"/>
      <c r="WQ322" s="4"/>
      <c r="WR322" s="4"/>
      <c r="WS322" s="4"/>
      <c r="WT322" s="4"/>
      <c r="WU322" s="4"/>
      <c r="WV322" s="4"/>
      <c r="WW322" s="4"/>
      <c r="WX322" s="4"/>
      <c r="WY322" s="4"/>
      <c r="WZ322" s="4"/>
      <c r="XA322" s="4"/>
      <c r="XB322" s="4"/>
      <c r="XC322" s="4"/>
      <c r="XD322" s="4"/>
      <c r="XE322" s="4"/>
      <c r="XF322" s="4"/>
      <c r="XG322" s="4"/>
      <c r="XH322" s="4"/>
      <c r="XI322" s="4"/>
      <c r="XJ322" s="4"/>
      <c r="XK322" s="4"/>
      <c r="XL322" s="4"/>
      <c r="XM322" s="4"/>
      <c r="XN322" s="4"/>
      <c r="XO322" s="4"/>
      <c r="XP322" s="4"/>
      <c r="XQ322" s="4"/>
      <c r="XR322" s="4"/>
      <c r="XS322" s="4"/>
      <c r="XT322" s="4"/>
      <c r="XU322" s="4"/>
      <c r="XV322" s="4"/>
      <c r="XW322" s="4"/>
      <c r="XX322" s="4"/>
      <c r="XY322" s="4"/>
      <c r="XZ322" s="4"/>
      <c r="YA322" s="4"/>
      <c r="YB322" s="4"/>
      <c r="YC322" s="4"/>
      <c r="YD322" s="4"/>
      <c r="YE322" s="4"/>
      <c r="YF322" s="4"/>
      <c r="YG322" s="4"/>
      <c r="YH322" s="4"/>
      <c r="YI322" s="4"/>
      <c r="YJ322" s="4"/>
      <c r="YK322" s="4"/>
      <c r="YL322" s="4"/>
      <c r="YM322" s="4"/>
      <c r="YN322" s="4"/>
      <c r="YO322" s="4"/>
      <c r="YP322" s="4"/>
      <c r="YQ322" s="4"/>
      <c r="YR322" s="4"/>
      <c r="YS322" s="4"/>
      <c r="YT322" s="4"/>
      <c r="YU322" s="4"/>
      <c r="YV322" s="4"/>
      <c r="YW322" s="4"/>
      <c r="YX322" s="4"/>
      <c r="YY322" s="4"/>
      <c r="YZ322" s="4"/>
      <c r="ZA322" s="4"/>
      <c r="ZB322" s="4"/>
      <c r="ZC322" s="4"/>
      <c r="ZD322" s="4"/>
      <c r="ZE322" s="4"/>
      <c r="ZF322" s="4"/>
      <c r="ZG322" s="4"/>
      <c r="ZH322" s="4"/>
      <c r="ZI322" s="4"/>
      <c r="ZJ322" s="4"/>
      <c r="ZK322" s="4"/>
      <c r="ZL322" s="4"/>
      <c r="ZM322" s="4"/>
      <c r="ZN322" s="4"/>
      <c r="ZO322" s="4"/>
      <c r="ZP322" s="4"/>
      <c r="ZQ322" s="4"/>
      <c r="ZR322" s="4"/>
      <c r="ZS322" s="4"/>
      <c r="ZT322" s="4"/>
      <c r="ZU322" s="4"/>
      <c r="ZV322" s="4"/>
      <c r="ZW322" s="4"/>
      <c r="ZX322" s="4"/>
      <c r="ZY322" s="4"/>
      <c r="ZZ322" s="4"/>
      <c r="AAA322" s="4"/>
      <c r="AAB322" s="4"/>
      <c r="AAC322" s="4"/>
      <c r="AAD322" s="4"/>
      <c r="AAE322" s="4"/>
      <c r="AAF322" s="4"/>
      <c r="AAG322" s="4"/>
      <c r="AAH322" s="4"/>
      <c r="AAI322" s="4"/>
      <c r="AAJ322" s="4"/>
      <c r="AAK322" s="4"/>
      <c r="AAL322" s="4"/>
      <c r="AAM322" s="4"/>
      <c r="AAN322" s="4"/>
      <c r="AAO322" s="4"/>
      <c r="AAP322" s="4"/>
      <c r="AAQ322" s="4"/>
      <c r="AAR322" s="4"/>
      <c r="AAS322" s="4"/>
      <c r="AAT322" s="4"/>
      <c r="AAU322" s="4"/>
      <c r="AAV322" s="4"/>
      <c r="AAW322" s="4"/>
      <c r="AAX322" s="4"/>
      <c r="AAY322" s="4"/>
      <c r="AAZ322" s="4"/>
      <c r="ABA322" s="4"/>
      <c r="ABB322" s="4"/>
      <c r="ABC322" s="4"/>
      <c r="ABD322" s="4"/>
      <c r="ABE322" s="4"/>
      <c r="ABF322" s="4"/>
      <c r="ABG322" s="4"/>
      <c r="ABH322" s="4"/>
      <c r="ABI322" s="4"/>
      <c r="ABJ322" s="4"/>
      <c r="ABK322" s="4"/>
      <c r="ABL322" s="4"/>
      <c r="ABM322" s="4"/>
      <c r="ABN322" s="4"/>
      <c r="ABO322" s="4"/>
      <c r="ABP322" s="4"/>
      <c r="ABQ322" s="4"/>
      <c r="ABR322" s="4"/>
      <c r="ABS322" s="4"/>
      <c r="ABT322" s="4"/>
      <c r="ABU322" s="4"/>
      <c r="ABV322" s="4"/>
      <c r="ABW322" s="4"/>
      <c r="ABX322" s="4"/>
      <c r="ABY322" s="4"/>
      <c r="ABZ322" s="4"/>
      <c r="ACA322" s="4"/>
      <c r="ACB322" s="4"/>
      <c r="ACC322" s="4"/>
      <c r="ACD322" s="4"/>
      <c r="ACE322" s="4"/>
      <c r="ACF322" s="4"/>
      <c r="ACG322" s="4"/>
      <c r="ACH322" s="4"/>
      <c r="ACI322" s="4"/>
      <c r="ACJ322" s="4"/>
      <c r="ACK322" s="4"/>
      <c r="ACL322" s="4"/>
      <c r="ACM322" s="4"/>
      <c r="ACN322" s="4"/>
      <c r="ACO322" s="4"/>
      <c r="ACP322" s="4"/>
      <c r="ACQ322" s="4"/>
      <c r="ACR322" s="4"/>
      <c r="ACS322" s="4"/>
      <c r="ACT322" s="4"/>
      <c r="ACU322" s="4"/>
      <c r="ACV322" s="4"/>
      <c r="ACW322" s="4"/>
      <c r="ACX322" s="4"/>
      <c r="ACY322" s="4"/>
      <c r="ACZ322" s="4"/>
      <c r="ADA322" s="4"/>
      <c r="ADB322" s="4"/>
      <c r="ADC322" s="4"/>
      <c r="ADD322" s="4"/>
      <c r="ADE322" s="4"/>
      <c r="ADF322" s="4"/>
      <c r="ADG322" s="4"/>
      <c r="ADH322" s="4"/>
      <c r="ADI322" s="4"/>
      <c r="ADJ322" s="4"/>
      <c r="ADK322" s="4"/>
      <c r="ADL322" s="4"/>
      <c r="ADM322" s="4"/>
      <c r="ADN322" s="4"/>
      <c r="ADO322" s="4"/>
      <c r="ADP322" s="4"/>
      <c r="ADQ322" s="4"/>
      <c r="ADR322" s="4"/>
      <c r="ADS322" s="4"/>
      <c r="ADT322" s="4"/>
      <c r="ADU322" s="4"/>
      <c r="ADV322" s="4"/>
      <c r="ADW322" s="4"/>
      <c r="ADX322" s="4"/>
      <c r="ADY322" s="4"/>
      <c r="ADZ322" s="4"/>
      <c r="AEA322" s="4"/>
      <c r="AEB322" s="4"/>
      <c r="AEC322" s="4"/>
      <c r="AED322" s="4"/>
      <c r="AEE322" s="4"/>
      <c r="AEF322" s="4"/>
      <c r="AEG322" s="4"/>
      <c r="AEH322" s="4"/>
      <c r="AEI322" s="4"/>
      <c r="AEJ322" s="4"/>
      <c r="AEK322" s="4"/>
      <c r="AEL322" s="4"/>
      <c r="AEM322" s="4"/>
      <c r="AEN322" s="4"/>
      <c r="AEO322" s="4"/>
      <c r="AEP322" s="4"/>
      <c r="AEQ322" s="4"/>
      <c r="AER322" s="4"/>
      <c r="AES322" s="4"/>
      <c r="AET322" s="4"/>
      <c r="AEU322" s="4"/>
      <c r="AEV322" s="4"/>
      <c r="AEW322" s="4"/>
      <c r="AEX322" s="4"/>
      <c r="AEY322" s="4"/>
      <c r="AEZ322" s="4"/>
      <c r="AFA322" s="4"/>
      <c r="AFB322" s="4"/>
      <c r="AFC322" s="4"/>
      <c r="AFD322" s="4"/>
      <c r="AFE322" s="4"/>
      <c r="AFF322" s="4"/>
      <c r="AFG322" s="4"/>
      <c r="AFH322" s="4"/>
      <c r="AFI322" s="4"/>
      <c r="AFJ322" s="4"/>
      <c r="AFK322" s="4"/>
      <c r="AFL322" s="4"/>
      <c r="AFM322" s="4"/>
      <c r="AFN322" s="4"/>
      <c r="AFO322" s="4"/>
      <c r="AFP322" s="4"/>
      <c r="AFQ322" s="4"/>
      <c r="AFR322" s="4"/>
      <c r="AFS322" s="4"/>
      <c r="AFT322" s="4"/>
      <c r="AFU322" s="4"/>
      <c r="AFV322" s="4"/>
      <c r="AFW322" s="4"/>
      <c r="AFX322" s="4"/>
      <c r="AFY322" s="4"/>
      <c r="AFZ322" s="4"/>
      <c r="AGA322" s="4"/>
      <c r="AGB322" s="4"/>
      <c r="AGC322" s="4"/>
      <c r="AGD322" s="4"/>
      <c r="AGE322" s="4"/>
      <c r="AGF322" s="4"/>
      <c r="AGG322" s="4"/>
      <c r="AGH322" s="4"/>
      <c r="AGI322" s="4"/>
      <c r="AGJ322" s="4"/>
      <c r="AGK322" s="4"/>
      <c r="AGL322" s="4"/>
      <c r="AGM322" s="4"/>
      <c r="AGN322" s="4"/>
      <c r="AGO322" s="4"/>
      <c r="AGP322" s="4"/>
      <c r="AGQ322" s="4"/>
      <c r="AGR322" s="4"/>
      <c r="AGS322" s="4"/>
      <c r="AGT322" s="4"/>
      <c r="AGU322" s="4"/>
      <c r="AGV322" s="4"/>
      <c r="AGW322" s="4"/>
      <c r="AGX322" s="4"/>
      <c r="AGY322" s="4"/>
      <c r="AGZ322" s="4"/>
      <c r="AHA322" s="4"/>
      <c r="AHB322" s="4"/>
      <c r="AHC322" s="4"/>
      <c r="AHD322" s="4"/>
      <c r="AHE322" s="4"/>
      <c r="AHF322" s="4"/>
      <c r="AHG322" s="4"/>
      <c r="AHH322" s="4"/>
      <c r="AHI322" s="4"/>
      <c r="AHJ322" s="4"/>
      <c r="AHK322" s="4"/>
      <c r="AHL322" s="4"/>
      <c r="AHM322" s="4"/>
      <c r="AHN322" s="4"/>
      <c r="AHO322" s="4"/>
      <c r="AHP322" s="4"/>
      <c r="AHQ322" s="4"/>
      <c r="AHR322" s="4"/>
      <c r="AHS322" s="4"/>
      <c r="AHT322" s="4"/>
      <c r="AHU322" s="4"/>
      <c r="AHV322" s="4"/>
      <c r="AHW322" s="4"/>
      <c r="AHX322" s="4"/>
      <c r="AHY322" s="4"/>
      <c r="AHZ322" s="4"/>
      <c r="AIA322" s="4"/>
      <c r="AIB322" s="4"/>
      <c r="AIC322" s="4"/>
      <c r="AID322" s="4"/>
      <c r="AIE322" s="4"/>
      <c r="AIF322" s="4"/>
      <c r="AIG322" s="4"/>
      <c r="AIH322" s="4"/>
      <c r="AII322" s="4"/>
      <c r="AIJ322" s="4"/>
      <c r="AIK322" s="4"/>
      <c r="AIL322" s="4"/>
      <c r="AIM322" s="4"/>
      <c r="AIN322" s="4"/>
      <c r="AIO322" s="4"/>
      <c r="AIP322" s="4"/>
      <c r="AIQ322" s="4"/>
      <c r="AIR322" s="4"/>
      <c r="AIS322" s="4"/>
      <c r="AIT322" s="4"/>
      <c r="AIU322" s="4"/>
      <c r="AIV322" s="4"/>
      <c r="AIW322" s="4"/>
      <c r="AIX322" s="4"/>
      <c r="AIY322" s="4"/>
      <c r="AIZ322" s="4"/>
      <c r="AJA322" s="4"/>
      <c r="AJB322" s="4"/>
      <c r="AJC322" s="4"/>
      <c r="AJD322" s="4"/>
      <c r="AJE322" s="4"/>
      <c r="AJF322" s="4"/>
      <c r="AJG322" s="4"/>
      <c r="AJH322" s="4"/>
      <c r="AJI322" s="4"/>
      <c r="AJJ322" s="4"/>
      <c r="AJK322" s="4"/>
      <c r="AJL322" s="4"/>
      <c r="AJM322" s="4"/>
      <c r="AJN322" s="4"/>
      <c r="AJO322" s="4"/>
      <c r="AJP322" s="4"/>
      <c r="AJQ322" s="4"/>
      <c r="AJR322" s="4"/>
      <c r="AJS322" s="4"/>
      <c r="AJT322" s="4"/>
      <c r="AJU322" s="4"/>
      <c r="AJV322" s="4"/>
      <c r="AJW322" s="4"/>
      <c r="AJX322" s="4"/>
      <c r="AJY322" s="4"/>
      <c r="AJZ322" s="4"/>
      <c r="AKA322" s="4"/>
      <c r="AKB322" s="4"/>
      <c r="AKC322" s="4"/>
      <c r="AKD322" s="4"/>
      <c r="AKE322" s="4"/>
      <c r="AKF322" s="4"/>
      <c r="AKG322" s="4"/>
      <c r="AKH322" s="4"/>
      <c r="AKI322" s="4"/>
      <c r="AKJ322" s="4"/>
      <c r="AKK322" s="4"/>
      <c r="AKL322" s="4"/>
      <c r="AKM322" s="4"/>
      <c r="AKN322" s="4"/>
      <c r="AKO322" s="4"/>
      <c r="AKP322" s="4"/>
      <c r="AKQ322" s="4"/>
      <c r="AKR322" s="4"/>
      <c r="AKS322" s="4"/>
      <c r="AKT322" s="4"/>
      <c r="AKU322" s="4"/>
      <c r="AKV322" s="4"/>
      <c r="AKW322" s="4"/>
      <c r="AKX322" s="4"/>
      <c r="AKY322" s="4"/>
      <c r="AKZ322" s="4"/>
      <c r="ALA322" s="4"/>
      <c r="ALB322" s="4"/>
      <c r="ALC322" s="4"/>
      <c r="ALD322" s="4"/>
      <c r="ALE322" s="4"/>
      <c r="ALF322" s="4"/>
      <c r="ALG322" s="4"/>
      <c r="ALH322" s="4"/>
      <c r="ALI322" s="4"/>
      <c r="ALJ322" s="4"/>
      <c r="ALK322" s="4"/>
      <c r="ALL322" s="4"/>
      <c r="ALM322" s="4"/>
      <c r="ALN322" s="4"/>
      <c r="ALO322" s="4"/>
      <c r="ALP322" s="4"/>
      <c r="ALQ322" s="4"/>
      <c r="ALR322" s="4"/>
      <c r="ALS322" s="4"/>
      <c r="ALT322" s="4"/>
      <c r="ALU322" s="4"/>
      <c r="ALV322" s="4"/>
      <c r="ALW322" s="4"/>
      <c r="ALX322" s="4"/>
      <c r="ALY322" s="4"/>
      <c r="ALZ322" s="4"/>
      <c r="AMA322" s="4"/>
      <c r="AMB322" s="4"/>
      <c r="AMC322" s="4"/>
      <c r="AMD322" s="4"/>
      <c r="AME322" s="4"/>
      <c r="AMF322" s="4"/>
      <c r="AMG322" s="4"/>
      <c r="AMH322" s="4"/>
      <c r="AMI322" s="4"/>
      <c r="AMJ322" s="4"/>
      <c r="AMK322" s="4"/>
      <c r="AML322" s="4"/>
      <c r="AMM322" s="4"/>
      <c r="AMN322" s="4"/>
      <c r="AMO322" s="4"/>
      <c r="AMP322" s="4"/>
      <c r="AMQ322" s="4"/>
      <c r="AMR322" s="4"/>
      <c r="AMS322" s="4"/>
      <c r="AMT322" s="4"/>
      <c r="AMU322" s="4"/>
      <c r="AMV322" s="4"/>
      <c r="AMW322" s="4"/>
      <c r="AMX322" s="4"/>
      <c r="AMY322" s="4"/>
      <c r="AMZ322" s="4"/>
      <c r="ANA322" s="4"/>
      <c r="ANB322" s="4"/>
      <c r="ANC322" s="4"/>
      <c r="AND322" s="4"/>
      <c r="ANE322" s="4"/>
      <c r="ANF322" s="4"/>
      <c r="ANG322" s="4"/>
      <c r="ANH322" s="4"/>
      <c r="ANI322" s="4"/>
      <c r="ANJ322" s="4"/>
      <c r="ANK322" s="4"/>
      <c r="ANL322" s="4"/>
      <c r="ANM322" s="4"/>
      <c r="ANN322" s="4"/>
      <c r="ANO322" s="4"/>
      <c r="ANP322" s="4"/>
      <c r="ANQ322" s="4"/>
      <c r="ANR322" s="4"/>
      <c r="ANS322" s="4"/>
      <c r="ANT322" s="4"/>
      <c r="ANU322" s="4"/>
      <c r="ANV322" s="4"/>
      <c r="ANW322" s="4"/>
      <c r="ANX322" s="4"/>
      <c r="ANY322" s="4"/>
      <c r="ANZ322" s="4"/>
      <c r="AOA322" s="4"/>
      <c r="AOB322" s="4"/>
      <c r="AOC322" s="4"/>
    </row>
    <row r="323" spans="6:1069" x14ac:dyDescent="0.35">
      <c r="F323" s="4"/>
      <c r="H323" s="4"/>
      <c r="I323" s="4"/>
      <c r="J323" s="4"/>
      <c r="L323" s="4"/>
      <c r="M323" s="4"/>
      <c r="AJ323" s="4"/>
      <c r="AL323" s="4"/>
      <c r="AQ323" s="4"/>
      <c r="AR323" s="4"/>
      <c r="AS323" s="4"/>
      <c r="AT323" s="4"/>
      <c r="AU323" s="4"/>
      <c r="AV323" s="4"/>
      <c r="AW323" s="4"/>
      <c r="AX323" s="69" t="s">
        <v>151</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c r="TV323" s="4"/>
      <c r="TW323" s="4"/>
      <c r="TX323" s="4"/>
      <c r="TY323" s="4"/>
      <c r="TZ323" s="4"/>
      <c r="UA323" s="4"/>
      <c r="UB323" s="4"/>
      <c r="UC323" s="4"/>
      <c r="UD323" s="4"/>
      <c r="UE323" s="4"/>
      <c r="UF323" s="4"/>
      <c r="UG323" s="4"/>
      <c r="UH323" s="4"/>
      <c r="UI323" s="4"/>
      <c r="UJ323" s="4"/>
      <c r="UK323" s="4"/>
      <c r="UL323" s="4"/>
      <c r="UM323" s="4"/>
      <c r="UN323" s="4"/>
      <c r="UO323" s="4"/>
      <c r="UP323" s="4"/>
      <c r="UQ323" s="4"/>
      <c r="UR323" s="4"/>
      <c r="US323" s="4"/>
      <c r="UT323" s="4"/>
      <c r="UU323" s="4"/>
      <c r="UV323" s="4"/>
      <c r="UW323" s="4"/>
      <c r="UX323" s="4"/>
      <c r="UY323" s="4"/>
      <c r="UZ323" s="4"/>
      <c r="VA323" s="4"/>
      <c r="VB323" s="4"/>
      <c r="VC323" s="4"/>
      <c r="VD323" s="4"/>
      <c r="VE323" s="4"/>
      <c r="VF323" s="4"/>
      <c r="VG323" s="4"/>
      <c r="VH323" s="4"/>
      <c r="VI323" s="4"/>
      <c r="VJ323" s="4"/>
      <c r="VK323" s="4"/>
      <c r="VL323" s="4"/>
      <c r="VM323" s="4"/>
      <c r="VN323" s="4"/>
      <c r="VO323" s="4"/>
      <c r="VP323" s="4"/>
      <c r="VQ323" s="4"/>
      <c r="VR323" s="4"/>
      <c r="VS323" s="4"/>
      <c r="VT323" s="4"/>
      <c r="VU323" s="4"/>
      <c r="VV323" s="4"/>
      <c r="VW323" s="4"/>
      <c r="VX323" s="4"/>
      <c r="VY323" s="4"/>
      <c r="VZ323" s="4"/>
      <c r="WA323" s="4"/>
      <c r="WB323" s="4"/>
      <c r="WC323" s="4"/>
      <c r="WD323" s="4"/>
      <c r="WE323" s="4"/>
      <c r="WF323" s="4"/>
      <c r="WG323" s="4"/>
      <c r="WH323" s="4"/>
      <c r="WI323" s="4"/>
      <c r="WJ323" s="4"/>
      <c r="WK323" s="4"/>
      <c r="WL323" s="4"/>
      <c r="WM323" s="4"/>
      <c r="WN323" s="4"/>
      <c r="WO323" s="4"/>
      <c r="WP323" s="4"/>
      <c r="WQ323" s="4"/>
      <c r="WR323" s="4"/>
      <c r="WS323" s="4"/>
      <c r="WT323" s="4"/>
      <c r="WU323" s="4"/>
      <c r="WV323" s="4"/>
      <c r="WW323" s="4"/>
      <c r="WX323" s="4"/>
      <c r="WY323" s="4"/>
      <c r="WZ323" s="4"/>
      <c r="XA323" s="4"/>
      <c r="XB323" s="4"/>
      <c r="XC323" s="4"/>
      <c r="XD323" s="4"/>
      <c r="XE323" s="4"/>
      <c r="XF323" s="4"/>
      <c r="XG323" s="4"/>
      <c r="XH323" s="4"/>
      <c r="XI323" s="4"/>
      <c r="XJ323" s="4"/>
      <c r="XK323" s="4"/>
      <c r="XL323" s="4"/>
      <c r="XM323" s="4"/>
      <c r="XN323" s="4"/>
      <c r="XO323" s="4"/>
      <c r="XP323" s="4"/>
      <c r="XQ323" s="4"/>
      <c r="XR323" s="4"/>
      <c r="XS323" s="4"/>
      <c r="XT323" s="4"/>
      <c r="XU323" s="4"/>
      <c r="XV323" s="4"/>
      <c r="XW323" s="4"/>
      <c r="XX323" s="4"/>
      <c r="XY323" s="4"/>
      <c r="XZ323" s="4"/>
      <c r="YA323" s="4"/>
      <c r="YB323" s="4"/>
      <c r="YC323" s="4"/>
      <c r="YD323" s="4"/>
      <c r="YE323" s="4"/>
      <c r="YF323" s="4"/>
      <c r="YG323" s="4"/>
      <c r="YH323" s="4"/>
      <c r="YI323" s="4"/>
      <c r="YJ323" s="4"/>
      <c r="YK323" s="4"/>
      <c r="YL323" s="4"/>
      <c r="YM323" s="4"/>
      <c r="YN323" s="4"/>
      <c r="YO323" s="4"/>
      <c r="YP323" s="4"/>
      <c r="YQ323" s="4"/>
      <c r="YR323" s="4"/>
      <c r="YS323" s="4"/>
      <c r="YT323" s="4"/>
      <c r="YU323" s="4"/>
      <c r="YV323" s="4"/>
      <c r="YW323" s="4"/>
      <c r="YX323" s="4"/>
      <c r="YY323" s="4"/>
      <c r="YZ323" s="4"/>
      <c r="ZA323" s="4"/>
      <c r="ZB323" s="4"/>
      <c r="ZC323" s="4"/>
      <c r="ZD323" s="4"/>
      <c r="ZE323" s="4"/>
      <c r="ZF323" s="4"/>
      <c r="ZG323" s="4"/>
      <c r="ZH323" s="4"/>
      <c r="ZI323" s="4"/>
      <c r="ZJ323" s="4"/>
      <c r="ZK323" s="4"/>
      <c r="ZL323" s="4"/>
      <c r="ZM323" s="4"/>
      <c r="ZN323" s="4"/>
      <c r="ZO323" s="4"/>
      <c r="ZP323" s="4"/>
      <c r="ZQ323" s="4"/>
      <c r="ZR323" s="4"/>
      <c r="ZS323" s="4"/>
      <c r="ZT323" s="4"/>
      <c r="ZU323" s="4"/>
      <c r="ZV323" s="4"/>
      <c r="ZW323" s="4"/>
      <c r="ZX323" s="4"/>
      <c r="ZY323" s="4"/>
      <c r="ZZ323" s="4"/>
      <c r="AAA323" s="4"/>
      <c r="AAB323" s="4"/>
      <c r="AAC323" s="4"/>
      <c r="AAD323" s="4"/>
      <c r="AAE323" s="4"/>
      <c r="AAF323" s="4"/>
      <c r="AAG323" s="4"/>
      <c r="AAH323" s="4"/>
      <c r="AAI323" s="4"/>
      <c r="AAJ323" s="4"/>
      <c r="AAK323" s="4"/>
      <c r="AAL323" s="4"/>
      <c r="AAM323" s="4"/>
      <c r="AAN323" s="4"/>
      <c r="AAO323" s="4"/>
      <c r="AAP323" s="4"/>
      <c r="AAQ323" s="4"/>
      <c r="AAR323" s="4"/>
      <c r="AAS323" s="4"/>
      <c r="AAT323" s="4"/>
      <c r="AAU323" s="4"/>
      <c r="AAV323" s="4"/>
      <c r="AAW323" s="4"/>
      <c r="AAX323" s="4"/>
      <c r="AAY323" s="4"/>
      <c r="AAZ323" s="4"/>
      <c r="ABA323" s="4"/>
      <c r="ABB323" s="4"/>
      <c r="ABC323" s="4"/>
      <c r="ABD323" s="4"/>
      <c r="ABE323" s="4"/>
      <c r="ABF323" s="4"/>
      <c r="ABG323" s="4"/>
      <c r="ABH323" s="4"/>
      <c r="ABI323" s="4"/>
      <c r="ABJ323" s="4"/>
      <c r="ABK323" s="4"/>
      <c r="ABL323" s="4"/>
      <c r="ABM323" s="4"/>
      <c r="ABN323" s="4"/>
      <c r="ABO323" s="4"/>
      <c r="ABP323" s="4"/>
      <c r="ABQ323" s="4"/>
      <c r="ABR323" s="4"/>
      <c r="ABS323" s="4"/>
      <c r="ABT323" s="4"/>
      <c r="ABU323" s="4"/>
      <c r="ABV323" s="4"/>
      <c r="ABW323" s="4"/>
      <c r="ABX323" s="4"/>
      <c r="ABY323" s="4"/>
      <c r="ABZ323" s="4"/>
      <c r="ACA323" s="4"/>
      <c r="ACB323" s="4"/>
      <c r="ACC323" s="4"/>
      <c r="ACD323" s="4"/>
      <c r="ACE323" s="4"/>
      <c r="ACF323" s="4"/>
      <c r="ACG323" s="4"/>
      <c r="ACH323" s="4"/>
      <c r="ACI323" s="4"/>
      <c r="ACJ323" s="4"/>
      <c r="ACK323" s="4"/>
      <c r="ACL323" s="4"/>
      <c r="ACM323" s="4"/>
      <c r="ACN323" s="4"/>
      <c r="ACO323" s="4"/>
      <c r="ACP323" s="4"/>
      <c r="ACQ323" s="4"/>
      <c r="ACR323" s="4"/>
      <c r="ACS323" s="4"/>
      <c r="ACT323" s="4"/>
      <c r="ACU323" s="4"/>
      <c r="ACV323" s="4"/>
      <c r="ACW323" s="4"/>
      <c r="ACX323" s="4"/>
      <c r="ACY323" s="4"/>
      <c r="ACZ323" s="4"/>
      <c r="ADA323" s="4"/>
      <c r="ADB323" s="4"/>
      <c r="ADC323" s="4"/>
      <c r="ADD323" s="4"/>
      <c r="ADE323" s="4"/>
      <c r="ADF323" s="4"/>
      <c r="ADG323" s="4"/>
      <c r="ADH323" s="4"/>
      <c r="ADI323" s="4"/>
      <c r="ADJ323" s="4"/>
      <c r="ADK323" s="4"/>
      <c r="ADL323" s="4"/>
      <c r="ADM323" s="4"/>
      <c r="ADN323" s="4"/>
      <c r="ADO323" s="4"/>
      <c r="ADP323" s="4"/>
      <c r="ADQ323" s="4"/>
      <c r="ADR323" s="4"/>
      <c r="ADS323" s="4"/>
      <c r="ADT323" s="4"/>
      <c r="ADU323" s="4"/>
      <c r="ADV323" s="4"/>
      <c r="ADW323" s="4"/>
      <c r="ADX323" s="4"/>
      <c r="ADY323" s="4"/>
      <c r="ADZ323" s="4"/>
      <c r="AEA323" s="4"/>
      <c r="AEB323" s="4"/>
      <c r="AEC323" s="4"/>
      <c r="AED323" s="4"/>
      <c r="AEE323" s="4"/>
      <c r="AEF323" s="4"/>
      <c r="AEG323" s="4"/>
      <c r="AEH323" s="4"/>
      <c r="AEI323" s="4"/>
      <c r="AEJ323" s="4"/>
      <c r="AEK323" s="4"/>
      <c r="AEL323" s="4"/>
      <c r="AEM323" s="4"/>
      <c r="AEN323" s="4"/>
      <c r="AEO323" s="4"/>
      <c r="AEP323" s="4"/>
      <c r="AEQ323" s="4"/>
      <c r="AER323" s="4"/>
      <c r="AES323" s="4"/>
      <c r="AET323" s="4"/>
      <c r="AEU323" s="4"/>
      <c r="AEV323" s="4"/>
      <c r="AEW323" s="4"/>
      <c r="AEX323" s="4"/>
      <c r="AEY323" s="4"/>
      <c r="AEZ323" s="4"/>
      <c r="AFA323" s="4"/>
      <c r="AFB323" s="4"/>
      <c r="AFC323" s="4"/>
      <c r="AFD323" s="4"/>
      <c r="AFE323" s="4"/>
      <c r="AFF323" s="4"/>
      <c r="AFG323" s="4"/>
      <c r="AFH323" s="4"/>
      <c r="AFI323" s="4"/>
      <c r="AFJ323" s="4"/>
      <c r="AFK323" s="4"/>
      <c r="AFL323" s="4"/>
      <c r="AFM323" s="4"/>
      <c r="AFN323" s="4"/>
      <c r="AFO323" s="4"/>
      <c r="AFP323" s="4"/>
      <c r="AFQ323" s="4"/>
      <c r="AFR323" s="4"/>
      <c r="AFS323" s="4"/>
      <c r="AFT323" s="4"/>
      <c r="AFU323" s="4"/>
      <c r="AFV323" s="4"/>
      <c r="AFW323" s="4"/>
      <c r="AFX323" s="4"/>
      <c r="AFY323" s="4"/>
      <c r="AFZ323" s="4"/>
      <c r="AGA323" s="4"/>
      <c r="AGB323" s="4"/>
      <c r="AGC323" s="4"/>
      <c r="AGD323" s="4"/>
      <c r="AGE323" s="4"/>
      <c r="AGF323" s="4"/>
      <c r="AGG323" s="4"/>
      <c r="AGH323" s="4"/>
      <c r="AGI323" s="4"/>
      <c r="AGJ323" s="4"/>
      <c r="AGK323" s="4"/>
      <c r="AGL323" s="4"/>
      <c r="AGM323" s="4"/>
      <c r="AGN323" s="4"/>
      <c r="AGO323" s="4"/>
      <c r="AGP323" s="4"/>
      <c r="AGQ323" s="4"/>
      <c r="AGR323" s="4"/>
      <c r="AGS323" s="4"/>
      <c r="AGT323" s="4"/>
      <c r="AGU323" s="4"/>
      <c r="AGV323" s="4"/>
      <c r="AGW323" s="4"/>
      <c r="AGX323" s="4"/>
      <c r="AGY323" s="4"/>
      <c r="AGZ323" s="4"/>
      <c r="AHA323" s="4"/>
      <c r="AHB323" s="4"/>
      <c r="AHC323" s="4"/>
      <c r="AHD323" s="4"/>
      <c r="AHE323" s="4"/>
      <c r="AHF323" s="4"/>
      <c r="AHG323" s="4"/>
      <c r="AHH323" s="4"/>
      <c r="AHI323" s="4"/>
      <c r="AHJ323" s="4"/>
      <c r="AHK323" s="4"/>
      <c r="AHL323" s="4"/>
      <c r="AHM323" s="4"/>
      <c r="AHN323" s="4"/>
      <c r="AHO323" s="4"/>
      <c r="AHP323" s="4"/>
      <c r="AHQ323" s="4"/>
      <c r="AHR323" s="4"/>
      <c r="AHS323" s="4"/>
      <c r="AHT323" s="4"/>
      <c r="AHU323" s="4"/>
      <c r="AHV323" s="4"/>
      <c r="AHW323" s="4"/>
      <c r="AHX323" s="4"/>
      <c r="AHY323" s="4"/>
      <c r="AHZ323" s="4"/>
      <c r="AIA323" s="4"/>
      <c r="AIB323" s="4"/>
      <c r="AIC323" s="4"/>
      <c r="AID323" s="4"/>
      <c r="AIE323" s="4"/>
      <c r="AIF323" s="4"/>
      <c r="AIG323" s="4"/>
      <c r="AIH323" s="4"/>
      <c r="AII323" s="4"/>
      <c r="AIJ323" s="4"/>
      <c r="AIK323" s="4"/>
      <c r="AIL323" s="4"/>
      <c r="AIM323" s="4"/>
      <c r="AIN323" s="4"/>
      <c r="AIO323" s="4"/>
      <c r="AIP323" s="4"/>
      <c r="AIQ323" s="4"/>
      <c r="AIR323" s="4"/>
      <c r="AIS323" s="4"/>
      <c r="AIT323" s="4"/>
      <c r="AIU323" s="4"/>
      <c r="AIV323" s="4"/>
      <c r="AIW323" s="4"/>
      <c r="AIX323" s="4"/>
      <c r="AIY323" s="4"/>
      <c r="AIZ323" s="4"/>
      <c r="AJA323" s="4"/>
      <c r="AJB323" s="4"/>
      <c r="AJC323" s="4"/>
      <c r="AJD323" s="4"/>
      <c r="AJE323" s="4"/>
      <c r="AJF323" s="4"/>
      <c r="AJG323" s="4"/>
      <c r="AJH323" s="4"/>
      <c r="AJI323" s="4"/>
      <c r="AJJ323" s="4"/>
      <c r="AJK323" s="4"/>
      <c r="AJL323" s="4"/>
      <c r="AJM323" s="4"/>
      <c r="AJN323" s="4"/>
      <c r="AJO323" s="4"/>
      <c r="AJP323" s="4"/>
      <c r="AJQ323" s="4"/>
      <c r="AJR323" s="4"/>
      <c r="AJS323" s="4"/>
      <c r="AJT323" s="4"/>
      <c r="AJU323" s="4"/>
      <c r="AJV323" s="4"/>
      <c r="AJW323" s="4"/>
      <c r="AJX323" s="4"/>
      <c r="AJY323" s="4"/>
      <c r="AJZ323" s="4"/>
      <c r="AKA323" s="4"/>
      <c r="AKB323" s="4"/>
      <c r="AKC323" s="4"/>
      <c r="AKD323" s="4"/>
      <c r="AKE323" s="4"/>
      <c r="AKF323" s="4"/>
      <c r="AKG323" s="4"/>
      <c r="AKH323" s="4"/>
      <c r="AKI323" s="4"/>
      <c r="AKJ323" s="4"/>
      <c r="AKK323" s="4"/>
      <c r="AKL323" s="4"/>
      <c r="AKM323" s="4"/>
      <c r="AKN323" s="4"/>
      <c r="AKO323" s="4"/>
      <c r="AKP323" s="4"/>
      <c r="AKQ323" s="4"/>
      <c r="AKR323" s="4"/>
      <c r="AKS323" s="4"/>
      <c r="AKT323" s="4"/>
      <c r="AKU323" s="4"/>
      <c r="AKV323" s="4"/>
      <c r="AKW323" s="4"/>
      <c r="AKX323" s="4"/>
      <c r="AKY323" s="4"/>
      <c r="AKZ323" s="4"/>
      <c r="ALA323" s="4"/>
      <c r="ALB323" s="4"/>
      <c r="ALC323" s="4"/>
      <c r="ALD323" s="4"/>
      <c r="ALE323" s="4"/>
      <c r="ALF323" s="4"/>
      <c r="ALG323" s="4"/>
      <c r="ALH323" s="4"/>
      <c r="ALI323" s="4"/>
      <c r="ALJ323" s="4"/>
      <c r="ALK323" s="4"/>
      <c r="ALL323" s="4"/>
      <c r="ALM323" s="4"/>
      <c r="ALN323" s="4"/>
      <c r="ALO323" s="4"/>
      <c r="ALP323" s="4"/>
      <c r="ALQ323" s="4"/>
      <c r="ALR323" s="4"/>
      <c r="ALS323" s="4"/>
      <c r="ALT323" s="4"/>
      <c r="ALU323" s="4"/>
      <c r="ALV323" s="4"/>
      <c r="ALW323" s="4"/>
      <c r="ALX323" s="4"/>
      <c r="ALY323" s="4"/>
      <c r="ALZ323" s="4"/>
      <c r="AMA323" s="4"/>
      <c r="AMB323" s="4"/>
      <c r="AMC323" s="4"/>
      <c r="AMD323" s="4"/>
      <c r="AME323" s="4"/>
      <c r="AMF323" s="4"/>
      <c r="AMG323" s="4"/>
      <c r="AMH323" s="4"/>
      <c r="AMI323" s="4"/>
      <c r="AMJ323" s="4"/>
      <c r="AMK323" s="4"/>
      <c r="AML323" s="4"/>
      <c r="AMM323" s="4"/>
      <c r="AMN323" s="4"/>
      <c r="AMO323" s="4"/>
      <c r="AMP323" s="4"/>
      <c r="AMQ323" s="4"/>
      <c r="AMR323" s="4"/>
      <c r="AMS323" s="4"/>
      <c r="AMT323" s="4"/>
      <c r="AMU323" s="4"/>
      <c r="AMV323" s="4"/>
      <c r="AMW323" s="4"/>
      <c r="AMX323" s="4"/>
      <c r="AMY323" s="4"/>
      <c r="AMZ323" s="4"/>
      <c r="ANA323" s="4"/>
      <c r="ANB323" s="4"/>
      <c r="ANC323" s="4"/>
      <c r="AND323" s="4"/>
      <c r="ANE323" s="4"/>
      <c r="ANF323" s="4"/>
      <c r="ANG323" s="4"/>
      <c r="ANH323" s="4"/>
      <c r="ANI323" s="4"/>
      <c r="ANJ323" s="4"/>
      <c r="ANK323" s="4"/>
      <c r="ANL323" s="4"/>
      <c r="ANM323" s="4"/>
      <c r="ANN323" s="4"/>
      <c r="ANO323" s="4"/>
      <c r="ANP323" s="4"/>
      <c r="ANQ323" s="4"/>
      <c r="ANR323" s="4"/>
      <c r="ANS323" s="4"/>
      <c r="ANT323" s="4"/>
      <c r="ANU323" s="4"/>
      <c r="ANV323" s="4"/>
      <c r="ANW323" s="4"/>
      <c r="ANX323" s="4"/>
      <c r="ANY323" s="4"/>
      <c r="ANZ323" s="4"/>
      <c r="AOA323" s="4"/>
      <c r="AOB323" s="4"/>
      <c r="AOC323" s="4"/>
    </row>
    <row r="324" spans="6:1069" x14ac:dyDescent="0.35">
      <c r="F324" s="4"/>
      <c r="H324" s="4"/>
      <c r="I324" s="4"/>
      <c r="J324" s="4"/>
      <c r="L324" s="4"/>
      <c r="M324" s="4"/>
      <c r="AJ324" s="4"/>
      <c r="AL324" s="4"/>
      <c r="AQ324" s="4"/>
      <c r="AR324" s="4"/>
      <c r="AS324" s="4"/>
      <c r="AT324" s="4"/>
      <c r="AU324" s="4"/>
      <c r="AV324" s="4"/>
      <c r="AW324" s="4"/>
      <c r="AX324" s="69" t="s">
        <v>151</v>
      </c>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c r="TV324" s="4"/>
      <c r="TW324" s="4"/>
      <c r="TX324" s="4"/>
      <c r="TY324" s="4"/>
      <c r="TZ324" s="4"/>
      <c r="UA324" s="4"/>
      <c r="UB324" s="4"/>
      <c r="UC324" s="4"/>
      <c r="UD324" s="4"/>
      <c r="UE324" s="4"/>
      <c r="UF324" s="4"/>
      <c r="UG324" s="4"/>
      <c r="UH324" s="4"/>
      <c r="UI324" s="4"/>
      <c r="UJ324" s="4"/>
      <c r="UK324" s="4"/>
      <c r="UL324" s="4"/>
      <c r="UM324" s="4"/>
      <c r="UN324" s="4"/>
      <c r="UO324" s="4"/>
      <c r="UP324" s="4"/>
      <c r="UQ324" s="4"/>
      <c r="UR324" s="4"/>
      <c r="US324" s="4"/>
      <c r="UT324" s="4"/>
      <c r="UU324" s="4"/>
      <c r="UV324" s="4"/>
      <c r="UW324" s="4"/>
      <c r="UX324" s="4"/>
      <c r="UY324" s="4"/>
      <c r="UZ324" s="4"/>
      <c r="VA324" s="4"/>
      <c r="VB324" s="4"/>
      <c r="VC324" s="4"/>
      <c r="VD324" s="4"/>
      <c r="VE324" s="4"/>
      <c r="VF324" s="4"/>
      <c r="VG324" s="4"/>
      <c r="VH324" s="4"/>
      <c r="VI324" s="4"/>
      <c r="VJ324" s="4"/>
      <c r="VK324" s="4"/>
      <c r="VL324" s="4"/>
      <c r="VM324" s="4"/>
      <c r="VN324" s="4"/>
      <c r="VO324" s="4"/>
      <c r="VP324" s="4"/>
      <c r="VQ324" s="4"/>
      <c r="VR324" s="4"/>
      <c r="VS324" s="4"/>
      <c r="VT324" s="4"/>
      <c r="VU324" s="4"/>
      <c r="VV324" s="4"/>
      <c r="VW324" s="4"/>
      <c r="VX324" s="4"/>
      <c r="VY324" s="4"/>
      <c r="VZ324" s="4"/>
      <c r="WA324" s="4"/>
      <c r="WB324" s="4"/>
      <c r="WC324" s="4"/>
      <c r="WD324" s="4"/>
      <c r="WE324" s="4"/>
      <c r="WF324" s="4"/>
      <c r="WG324" s="4"/>
      <c r="WH324" s="4"/>
      <c r="WI324" s="4"/>
      <c r="WJ324" s="4"/>
      <c r="WK324" s="4"/>
      <c r="WL324" s="4"/>
      <c r="WM324" s="4"/>
      <c r="WN324" s="4"/>
      <c r="WO324" s="4"/>
      <c r="WP324" s="4"/>
      <c r="WQ324" s="4"/>
      <c r="WR324" s="4"/>
      <c r="WS324" s="4"/>
      <c r="WT324" s="4"/>
      <c r="WU324" s="4"/>
      <c r="WV324" s="4"/>
      <c r="WW324" s="4"/>
      <c r="WX324" s="4"/>
      <c r="WY324" s="4"/>
      <c r="WZ324" s="4"/>
      <c r="XA324" s="4"/>
      <c r="XB324" s="4"/>
      <c r="XC324" s="4"/>
      <c r="XD324" s="4"/>
      <c r="XE324" s="4"/>
      <c r="XF324" s="4"/>
      <c r="XG324" s="4"/>
      <c r="XH324" s="4"/>
      <c r="XI324" s="4"/>
      <c r="XJ324" s="4"/>
      <c r="XK324" s="4"/>
      <c r="XL324" s="4"/>
      <c r="XM324" s="4"/>
      <c r="XN324" s="4"/>
      <c r="XO324" s="4"/>
      <c r="XP324" s="4"/>
      <c r="XQ324" s="4"/>
      <c r="XR324" s="4"/>
      <c r="XS324" s="4"/>
      <c r="XT324" s="4"/>
      <c r="XU324" s="4"/>
      <c r="XV324" s="4"/>
      <c r="XW324" s="4"/>
      <c r="XX324" s="4"/>
      <c r="XY324" s="4"/>
      <c r="XZ324" s="4"/>
      <c r="YA324" s="4"/>
      <c r="YB324" s="4"/>
      <c r="YC324" s="4"/>
      <c r="YD324" s="4"/>
      <c r="YE324" s="4"/>
      <c r="YF324" s="4"/>
      <c r="YG324" s="4"/>
      <c r="YH324" s="4"/>
      <c r="YI324" s="4"/>
      <c r="YJ324" s="4"/>
      <c r="YK324" s="4"/>
      <c r="YL324" s="4"/>
      <c r="YM324" s="4"/>
      <c r="YN324" s="4"/>
      <c r="YO324" s="4"/>
      <c r="YP324" s="4"/>
      <c r="YQ324" s="4"/>
      <c r="YR324" s="4"/>
      <c r="YS324" s="4"/>
      <c r="YT324" s="4"/>
      <c r="YU324" s="4"/>
      <c r="YV324" s="4"/>
      <c r="YW324" s="4"/>
      <c r="YX324" s="4"/>
      <c r="YY324" s="4"/>
      <c r="YZ324" s="4"/>
      <c r="ZA324" s="4"/>
      <c r="ZB324" s="4"/>
      <c r="ZC324" s="4"/>
      <c r="ZD324" s="4"/>
      <c r="ZE324" s="4"/>
      <c r="ZF324" s="4"/>
      <c r="ZG324" s="4"/>
      <c r="ZH324" s="4"/>
      <c r="ZI324" s="4"/>
      <c r="ZJ324" s="4"/>
      <c r="ZK324" s="4"/>
      <c r="ZL324" s="4"/>
      <c r="ZM324" s="4"/>
      <c r="ZN324" s="4"/>
      <c r="ZO324" s="4"/>
      <c r="ZP324" s="4"/>
      <c r="ZQ324" s="4"/>
      <c r="ZR324" s="4"/>
      <c r="ZS324" s="4"/>
      <c r="ZT324" s="4"/>
      <c r="ZU324" s="4"/>
      <c r="ZV324" s="4"/>
      <c r="ZW324" s="4"/>
      <c r="ZX324" s="4"/>
      <c r="ZY324" s="4"/>
      <c r="ZZ324" s="4"/>
      <c r="AAA324" s="4"/>
      <c r="AAB324" s="4"/>
      <c r="AAC324" s="4"/>
      <c r="AAD324" s="4"/>
      <c r="AAE324" s="4"/>
      <c r="AAF324" s="4"/>
      <c r="AAG324" s="4"/>
      <c r="AAH324" s="4"/>
      <c r="AAI324" s="4"/>
      <c r="AAJ324" s="4"/>
      <c r="AAK324" s="4"/>
      <c r="AAL324" s="4"/>
      <c r="AAM324" s="4"/>
      <c r="AAN324" s="4"/>
      <c r="AAO324" s="4"/>
      <c r="AAP324" s="4"/>
      <c r="AAQ324" s="4"/>
      <c r="AAR324" s="4"/>
      <c r="AAS324" s="4"/>
      <c r="AAT324" s="4"/>
      <c r="AAU324" s="4"/>
      <c r="AAV324" s="4"/>
      <c r="AAW324" s="4"/>
      <c r="AAX324" s="4"/>
      <c r="AAY324" s="4"/>
      <c r="AAZ324" s="4"/>
      <c r="ABA324" s="4"/>
      <c r="ABB324" s="4"/>
      <c r="ABC324" s="4"/>
      <c r="ABD324" s="4"/>
      <c r="ABE324" s="4"/>
      <c r="ABF324" s="4"/>
      <c r="ABG324" s="4"/>
      <c r="ABH324" s="4"/>
      <c r="ABI324" s="4"/>
      <c r="ABJ324" s="4"/>
      <c r="ABK324" s="4"/>
      <c r="ABL324" s="4"/>
      <c r="ABM324" s="4"/>
      <c r="ABN324" s="4"/>
      <c r="ABO324" s="4"/>
      <c r="ABP324" s="4"/>
      <c r="ABQ324" s="4"/>
      <c r="ABR324" s="4"/>
      <c r="ABS324" s="4"/>
      <c r="ABT324" s="4"/>
      <c r="ABU324" s="4"/>
      <c r="ABV324" s="4"/>
      <c r="ABW324" s="4"/>
      <c r="ABX324" s="4"/>
      <c r="ABY324" s="4"/>
      <c r="ABZ324" s="4"/>
      <c r="ACA324" s="4"/>
      <c r="ACB324" s="4"/>
      <c r="ACC324" s="4"/>
      <c r="ACD324" s="4"/>
      <c r="ACE324" s="4"/>
      <c r="ACF324" s="4"/>
      <c r="ACG324" s="4"/>
      <c r="ACH324" s="4"/>
      <c r="ACI324" s="4"/>
      <c r="ACJ324" s="4"/>
      <c r="ACK324" s="4"/>
      <c r="ACL324" s="4"/>
      <c r="ACM324" s="4"/>
      <c r="ACN324" s="4"/>
      <c r="ACO324" s="4"/>
      <c r="ACP324" s="4"/>
      <c r="ACQ324" s="4"/>
      <c r="ACR324" s="4"/>
      <c r="ACS324" s="4"/>
      <c r="ACT324" s="4"/>
      <c r="ACU324" s="4"/>
      <c r="ACV324" s="4"/>
      <c r="ACW324" s="4"/>
      <c r="ACX324" s="4"/>
      <c r="ACY324" s="4"/>
      <c r="ACZ324" s="4"/>
      <c r="ADA324" s="4"/>
      <c r="ADB324" s="4"/>
      <c r="ADC324" s="4"/>
      <c r="ADD324" s="4"/>
      <c r="ADE324" s="4"/>
      <c r="ADF324" s="4"/>
      <c r="ADG324" s="4"/>
      <c r="ADH324" s="4"/>
      <c r="ADI324" s="4"/>
      <c r="ADJ324" s="4"/>
      <c r="ADK324" s="4"/>
      <c r="ADL324" s="4"/>
      <c r="ADM324" s="4"/>
      <c r="ADN324" s="4"/>
      <c r="ADO324" s="4"/>
      <c r="ADP324" s="4"/>
      <c r="ADQ324" s="4"/>
      <c r="ADR324" s="4"/>
      <c r="ADS324" s="4"/>
      <c r="ADT324" s="4"/>
      <c r="ADU324" s="4"/>
      <c r="ADV324" s="4"/>
      <c r="ADW324" s="4"/>
      <c r="ADX324" s="4"/>
      <c r="ADY324" s="4"/>
      <c r="ADZ324" s="4"/>
      <c r="AEA324" s="4"/>
      <c r="AEB324" s="4"/>
      <c r="AEC324" s="4"/>
      <c r="AED324" s="4"/>
      <c r="AEE324" s="4"/>
      <c r="AEF324" s="4"/>
      <c r="AEG324" s="4"/>
      <c r="AEH324" s="4"/>
      <c r="AEI324" s="4"/>
      <c r="AEJ324" s="4"/>
      <c r="AEK324" s="4"/>
      <c r="AEL324" s="4"/>
      <c r="AEM324" s="4"/>
      <c r="AEN324" s="4"/>
      <c r="AEO324" s="4"/>
      <c r="AEP324" s="4"/>
      <c r="AEQ324" s="4"/>
      <c r="AER324" s="4"/>
      <c r="AES324" s="4"/>
      <c r="AET324" s="4"/>
      <c r="AEU324" s="4"/>
      <c r="AEV324" s="4"/>
      <c r="AEW324" s="4"/>
      <c r="AEX324" s="4"/>
      <c r="AEY324" s="4"/>
      <c r="AEZ324" s="4"/>
      <c r="AFA324" s="4"/>
      <c r="AFB324" s="4"/>
      <c r="AFC324" s="4"/>
      <c r="AFD324" s="4"/>
      <c r="AFE324" s="4"/>
      <c r="AFF324" s="4"/>
      <c r="AFG324" s="4"/>
      <c r="AFH324" s="4"/>
      <c r="AFI324" s="4"/>
      <c r="AFJ324" s="4"/>
      <c r="AFK324" s="4"/>
      <c r="AFL324" s="4"/>
      <c r="AFM324" s="4"/>
      <c r="AFN324" s="4"/>
      <c r="AFO324" s="4"/>
      <c r="AFP324" s="4"/>
      <c r="AFQ324" s="4"/>
      <c r="AFR324" s="4"/>
      <c r="AFS324" s="4"/>
      <c r="AFT324" s="4"/>
      <c r="AFU324" s="4"/>
      <c r="AFV324" s="4"/>
      <c r="AFW324" s="4"/>
      <c r="AFX324" s="4"/>
      <c r="AFY324" s="4"/>
      <c r="AFZ324" s="4"/>
      <c r="AGA324" s="4"/>
      <c r="AGB324" s="4"/>
      <c r="AGC324" s="4"/>
      <c r="AGD324" s="4"/>
      <c r="AGE324" s="4"/>
      <c r="AGF324" s="4"/>
      <c r="AGG324" s="4"/>
      <c r="AGH324" s="4"/>
      <c r="AGI324" s="4"/>
      <c r="AGJ324" s="4"/>
      <c r="AGK324" s="4"/>
      <c r="AGL324" s="4"/>
      <c r="AGM324" s="4"/>
      <c r="AGN324" s="4"/>
      <c r="AGO324" s="4"/>
      <c r="AGP324" s="4"/>
      <c r="AGQ324" s="4"/>
      <c r="AGR324" s="4"/>
      <c r="AGS324" s="4"/>
      <c r="AGT324" s="4"/>
      <c r="AGU324" s="4"/>
      <c r="AGV324" s="4"/>
      <c r="AGW324" s="4"/>
      <c r="AGX324" s="4"/>
      <c r="AGY324" s="4"/>
      <c r="AGZ324" s="4"/>
      <c r="AHA324" s="4"/>
      <c r="AHB324" s="4"/>
      <c r="AHC324" s="4"/>
      <c r="AHD324" s="4"/>
      <c r="AHE324" s="4"/>
      <c r="AHF324" s="4"/>
      <c r="AHG324" s="4"/>
      <c r="AHH324" s="4"/>
      <c r="AHI324" s="4"/>
      <c r="AHJ324" s="4"/>
      <c r="AHK324" s="4"/>
      <c r="AHL324" s="4"/>
      <c r="AHM324" s="4"/>
      <c r="AHN324" s="4"/>
      <c r="AHO324" s="4"/>
      <c r="AHP324" s="4"/>
      <c r="AHQ324" s="4"/>
      <c r="AHR324" s="4"/>
      <c r="AHS324" s="4"/>
      <c r="AHT324" s="4"/>
      <c r="AHU324" s="4"/>
      <c r="AHV324" s="4"/>
      <c r="AHW324" s="4"/>
      <c r="AHX324" s="4"/>
      <c r="AHY324" s="4"/>
      <c r="AHZ324" s="4"/>
      <c r="AIA324" s="4"/>
      <c r="AIB324" s="4"/>
      <c r="AIC324" s="4"/>
      <c r="AID324" s="4"/>
      <c r="AIE324" s="4"/>
      <c r="AIF324" s="4"/>
      <c r="AIG324" s="4"/>
      <c r="AIH324" s="4"/>
      <c r="AII324" s="4"/>
      <c r="AIJ324" s="4"/>
      <c r="AIK324" s="4"/>
      <c r="AIL324" s="4"/>
      <c r="AIM324" s="4"/>
      <c r="AIN324" s="4"/>
      <c r="AIO324" s="4"/>
      <c r="AIP324" s="4"/>
      <c r="AIQ324" s="4"/>
      <c r="AIR324" s="4"/>
      <c r="AIS324" s="4"/>
      <c r="AIT324" s="4"/>
      <c r="AIU324" s="4"/>
      <c r="AIV324" s="4"/>
      <c r="AIW324" s="4"/>
      <c r="AIX324" s="4"/>
      <c r="AIY324" s="4"/>
      <c r="AIZ324" s="4"/>
      <c r="AJA324" s="4"/>
      <c r="AJB324" s="4"/>
      <c r="AJC324" s="4"/>
      <c r="AJD324" s="4"/>
      <c r="AJE324" s="4"/>
      <c r="AJF324" s="4"/>
      <c r="AJG324" s="4"/>
      <c r="AJH324" s="4"/>
      <c r="AJI324" s="4"/>
      <c r="AJJ324" s="4"/>
      <c r="AJK324" s="4"/>
      <c r="AJL324" s="4"/>
      <c r="AJM324" s="4"/>
      <c r="AJN324" s="4"/>
      <c r="AJO324" s="4"/>
      <c r="AJP324" s="4"/>
      <c r="AJQ324" s="4"/>
      <c r="AJR324" s="4"/>
      <c r="AJS324" s="4"/>
      <c r="AJT324" s="4"/>
      <c r="AJU324" s="4"/>
      <c r="AJV324" s="4"/>
      <c r="AJW324" s="4"/>
      <c r="AJX324" s="4"/>
      <c r="AJY324" s="4"/>
      <c r="AJZ324" s="4"/>
      <c r="AKA324" s="4"/>
      <c r="AKB324" s="4"/>
      <c r="AKC324" s="4"/>
      <c r="AKD324" s="4"/>
      <c r="AKE324" s="4"/>
      <c r="AKF324" s="4"/>
      <c r="AKG324" s="4"/>
      <c r="AKH324" s="4"/>
      <c r="AKI324" s="4"/>
      <c r="AKJ324" s="4"/>
      <c r="AKK324" s="4"/>
      <c r="AKL324" s="4"/>
      <c r="AKM324" s="4"/>
      <c r="AKN324" s="4"/>
      <c r="AKO324" s="4"/>
      <c r="AKP324" s="4"/>
      <c r="AKQ324" s="4"/>
      <c r="AKR324" s="4"/>
      <c r="AKS324" s="4"/>
      <c r="AKT324" s="4"/>
      <c r="AKU324" s="4"/>
      <c r="AKV324" s="4"/>
      <c r="AKW324" s="4"/>
      <c r="AKX324" s="4"/>
      <c r="AKY324" s="4"/>
      <c r="AKZ324" s="4"/>
      <c r="ALA324" s="4"/>
      <c r="ALB324" s="4"/>
      <c r="ALC324" s="4"/>
      <c r="ALD324" s="4"/>
      <c r="ALE324" s="4"/>
      <c r="ALF324" s="4"/>
      <c r="ALG324" s="4"/>
      <c r="ALH324" s="4"/>
      <c r="ALI324" s="4"/>
      <c r="ALJ324" s="4"/>
      <c r="ALK324" s="4"/>
      <c r="ALL324" s="4"/>
      <c r="ALM324" s="4"/>
      <c r="ALN324" s="4"/>
      <c r="ALO324" s="4"/>
      <c r="ALP324" s="4"/>
      <c r="ALQ324" s="4"/>
      <c r="ALR324" s="4"/>
      <c r="ALS324" s="4"/>
      <c r="ALT324" s="4"/>
      <c r="ALU324" s="4"/>
      <c r="ALV324" s="4"/>
      <c r="ALW324" s="4"/>
      <c r="ALX324" s="4"/>
      <c r="ALY324" s="4"/>
      <c r="ALZ324" s="4"/>
      <c r="AMA324" s="4"/>
      <c r="AMB324" s="4"/>
      <c r="AMC324" s="4"/>
      <c r="AMD324" s="4"/>
      <c r="AME324" s="4"/>
      <c r="AMF324" s="4"/>
      <c r="AMG324" s="4"/>
      <c r="AMH324" s="4"/>
      <c r="AMI324" s="4"/>
      <c r="AMJ324" s="4"/>
      <c r="AMK324" s="4"/>
      <c r="AML324" s="4"/>
      <c r="AMM324" s="4"/>
      <c r="AMN324" s="4"/>
      <c r="AMO324" s="4"/>
      <c r="AMP324" s="4"/>
      <c r="AMQ324" s="4"/>
      <c r="AMR324" s="4"/>
      <c r="AMS324" s="4"/>
      <c r="AMT324" s="4"/>
      <c r="AMU324" s="4"/>
      <c r="AMV324" s="4"/>
      <c r="AMW324" s="4"/>
      <c r="AMX324" s="4"/>
      <c r="AMY324" s="4"/>
      <c r="AMZ324" s="4"/>
      <c r="ANA324" s="4"/>
      <c r="ANB324" s="4"/>
      <c r="ANC324" s="4"/>
      <c r="AND324" s="4"/>
      <c r="ANE324" s="4"/>
      <c r="ANF324" s="4"/>
      <c r="ANG324" s="4"/>
      <c r="ANH324" s="4"/>
      <c r="ANI324" s="4"/>
      <c r="ANJ324" s="4"/>
      <c r="ANK324" s="4"/>
      <c r="ANL324" s="4"/>
      <c r="ANM324" s="4"/>
      <c r="ANN324" s="4"/>
      <c r="ANO324" s="4"/>
      <c r="ANP324" s="4"/>
      <c r="ANQ324" s="4"/>
      <c r="ANR324" s="4"/>
      <c r="ANS324" s="4"/>
      <c r="ANT324" s="4"/>
      <c r="ANU324" s="4"/>
      <c r="ANV324" s="4"/>
      <c r="ANW324" s="4"/>
      <c r="ANX324" s="4"/>
      <c r="ANY324" s="4"/>
      <c r="ANZ324" s="4"/>
      <c r="AOA324" s="4"/>
      <c r="AOB324" s="4"/>
      <c r="AOC324" s="4"/>
    </row>
    <row r="325" spans="6:1069" x14ac:dyDescent="0.35">
      <c r="F325" s="4"/>
      <c r="H325" s="4"/>
      <c r="I325" s="4"/>
      <c r="J325" s="4"/>
      <c r="L325" s="4"/>
      <c r="M325" s="4"/>
      <c r="AJ325" s="4"/>
      <c r="AL325" s="4"/>
      <c r="AQ325" s="4"/>
      <c r="AR325" s="4"/>
      <c r="AS325" s="4"/>
      <c r="AT325" s="4"/>
      <c r="AU325" s="4"/>
      <c r="AV325" s="4"/>
      <c r="AW325" s="4"/>
      <c r="AX325" s="69" t="s">
        <v>151</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c r="TV325" s="4"/>
      <c r="TW325" s="4"/>
      <c r="TX325" s="4"/>
      <c r="TY325" s="4"/>
      <c r="TZ325" s="4"/>
      <c r="UA325" s="4"/>
      <c r="UB325" s="4"/>
      <c r="UC325" s="4"/>
      <c r="UD325" s="4"/>
      <c r="UE325" s="4"/>
      <c r="UF325" s="4"/>
      <c r="UG325" s="4"/>
      <c r="UH325" s="4"/>
      <c r="UI325" s="4"/>
      <c r="UJ325" s="4"/>
      <c r="UK325" s="4"/>
      <c r="UL325" s="4"/>
      <c r="UM325" s="4"/>
      <c r="UN325" s="4"/>
      <c r="UO325" s="4"/>
      <c r="UP325" s="4"/>
      <c r="UQ325" s="4"/>
      <c r="UR325" s="4"/>
      <c r="US325" s="4"/>
      <c r="UT325" s="4"/>
      <c r="UU325" s="4"/>
      <c r="UV325" s="4"/>
      <c r="UW325" s="4"/>
      <c r="UX325" s="4"/>
      <c r="UY325" s="4"/>
      <c r="UZ325" s="4"/>
      <c r="VA325" s="4"/>
      <c r="VB325" s="4"/>
      <c r="VC325" s="4"/>
      <c r="VD325" s="4"/>
      <c r="VE325" s="4"/>
      <c r="VF325" s="4"/>
      <c r="VG325" s="4"/>
      <c r="VH325" s="4"/>
      <c r="VI325" s="4"/>
      <c r="VJ325" s="4"/>
      <c r="VK325" s="4"/>
      <c r="VL325" s="4"/>
      <c r="VM325" s="4"/>
      <c r="VN325" s="4"/>
      <c r="VO325" s="4"/>
      <c r="VP325" s="4"/>
      <c r="VQ325" s="4"/>
      <c r="VR325" s="4"/>
      <c r="VS325" s="4"/>
      <c r="VT325" s="4"/>
      <c r="VU325" s="4"/>
      <c r="VV325" s="4"/>
      <c r="VW325" s="4"/>
      <c r="VX325" s="4"/>
      <c r="VY325" s="4"/>
      <c r="VZ325" s="4"/>
      <c r="WA325" s="4"/>
      <c r="WB325" s="4"/>
      <c r="WC325" s="4"/>
      <c r="WD325" s="4"/>
      <c r="WE325" s="4"/>
      <c r="WF325" s="4"/>
      <c r="WG325" s="4"/>
      <c r="WH325" s="4"/>
      <c r="WI325" s="4"/>
      <c r="WJ325" s="4"/>
      <c r="WK325" s="4"/>
      <c r="WL325" s="4"/>
      <c r="WM325" s="4"/>
      <c r="WN325" s="4"/>
      <c r="WO325" s="4"/>
      <c r="WP325" s="4"/>
      <c r="WQ325" s="4"/>
      <c r="WR325" s="4"/>
      <c r="WS325" s="4"/>
      <c r="WT325" s="4"/>
      <c r="WU325" s="4"/>
      <c r="WV325" s="4"/>
      <c r="WW325" s="4"/>
      <c r="WX325" s="4"/>
      <c r="WY325" s="4"/>
      <c r="WZ325" s="4"/>
      <c r="XA325" s="4"/>
      <c r="XB325" s="4"/>
      <c r="XC325" s="4"/>
      <c r="XD325" s="4"/>
      <c r="XE325" s="4"/>
      <c r="XF325" s="4"/>
      <c r="XG325" s="4"/>
      <c r="XH325" s="4"/>
      <c r="XI325" s="4"/>
      <c r="XJ325" s="4"/>
      <c r="XK325" s="4"/>
      <c r="XL325" s="4"/>
      <c r="XM325" s="4"/>
      <c r="XN325" s="4"/>
      <c r="XO325" s="4"/>
      <c r="XP325" s="4"/>
      <c r="XQ325" s="4"/>
      <c r="XR325" s="4"/>
      <c r="XS325" s="4"/>
      <c r="XT325" s="4"/>
      <c r="XU325" s="4"/>
      <c r="XV325" s="4"/>
      <c r="XW325" s="4"/>
      <c r="XX325" s="4"/>
      <c r="XY325" s="4"/>
      <c r="XZ325" s="4"/>
      <c r="YA325" s="4"/>
      <c r="YB325" s="4"/>
      <c r="YC325" s="4"/>
      <c r="YD325" s="4"/>
      <c r="YE325" s="4"/>
      <c r="YF325" s="4"/>
      <c r="YG325" s="4"/>
      <c r="YH325" s="4"/>
      <c r="YI325" s="4"/>
      <c r="YJ325" s="4"/>
      <c r="YK325" s="4"/>
      <c r="YL325" s="4"/>
      <c r="YM325" s="4"/>
      <c r="YN325" s="4"/>
      <c r="YO325" s="4"/>
      <c r="YP325" s="4"/>
      <c r="YQ325" s="4"/>
      <c r="YR325" s="4"/>
      <c r="YS325" s="4"/>
      <c r="YT325" s="4"/>
      <c r="YU325" s="4"/>
      <c r="YV325" s="4"/>
      <c r="YW325" s="4"/>
      <c r="YX325" s="4"/>
      <c r="YY325" s="4"/>
      <c r="YZ325" s="4"/>
      <c r="ZA325" s="4"/>
      <c r="ZB325" s="4"/>
      <c r="ZC325" s="4"/>
      <c r="ZD325" s="4"/>
      <c r="ZE325" s="4"/>
      <c r="ZF325" s="4"/>
      <c r="ZG325" s="4"/>
      <c r="ZH325" s="4"/>
      <c r="ZI325" s="4"/>
      <c r="ZJ325" s="4"/>
      <c r="ZK325" s="4"/>
      <c r="ZL325" s="4"/>
      <c r="ZM325" s="4"/>
      <c r="ZN325" s="4"/>
      <c r="ZO325" s="4"/>
      <c r="ZP325" s="4"/>
      <c r="ZQ325" s="4"/>
      <c r="ZR325" s="4"/>
      <c r="ZS325" s="4"/>
      <c r="ZT325" s="4"/>
      <c r="ZU325" s="4"/>
      <c r="ZV325" s="4"/>
      <c r="ZW325" s="4"/>
      <c r="ZX325" s="4"/>
      <c r="ZY325" s="4"/>
      <c r="ZZ325" s="4"/>
      <c r="AAA325" s="4"/>
      <c r="AAB325" s="4"/>
      <c r="AAC325" s="4"/>
      <c r="AAD325" s="4"/>
      <c r="AAE325" s="4"/>
      <c r="AAF325" s="4"/>
      <c r="AAG325" s="4"/>
      <c r="AAH325" s="4"/>
      <c r="AAI325" s="4"/>
      <c r="AAJ325" s="4"/>
      <c r="AAK325" s="4"/>
      <c r="AAL325" s="4"/>
      <c r="AAM325" s="4"/>
      <c r="AAN325" s="4"/>
      <c r="AAO325" s="4"/>
      <c r="AAP325" s="4"/>
      <c r="AAQ325" s="4"/>
      <c r="AAR325" s="4"/>
      <c r="AAS325" s="4"/>
      <c r="AAT325" s="4"/>
      <c r="AAU325" s="4"/>
      <c r="AAV325" s="4"/>
      <c r="AAW325" s="4"/>
      <c r="AAX325" s="4"/>
      <c r="AAY325" s="4"/>
      <c r="AAZ325" s="4"/>
      <c r="ABA325" s="4"/>
      <c r="ABB325" s="4"/>
      <c r="ABC325" s="4"/>
      <c r="ABD325" s="4"/>
      <c r="ABE325" s="4"/>
      <c r="ABF325" s="4"/>
      <c r="ABG325" s="4"/>
      <c r="ABH325" s="4"/>
      <c r="ABI325" s="4"/>
      <c r="ABJ325" s="4"/>
      <c r="ABK325" s="4"/>
      <c r="ABL325" s="4"/>
      <c r="ABM325" s="4"/>
      <c r="ABN325" s="4"/>
      <c r="ABO325" s="4"/>
      <c r="ABP325" s="4"/>
      <c r="ABQ325" s="4"/>
      <c r="ABR325" s="4"/>
      <c r="ABS325" s="4"/>
      <c r="ABT325" s="4"/>
      <c r="ABU325" s="4"/>
      <c r="ABV325" s="4"/>
      <c r="ABW325" s="4"/>
      <c r="ABX325" s="4"/>
      <c r="ABY325" s="4"/>
      <c r="ABZ325" s="4"/>
      <c r="ACA325" s="4"/>
      <c r="ACB325" s="4"/>
      <c r="ACC325" s="4"/>
      <c r="ACD325" s="4"/>
      <c r="ACE325" s="4"/>
      <c r="ACF325" s="4"/>
      <c r="ACG325" s="4"/>
      <c r="ACH325" s="4"/>
      <c r="ACI325" s="4"/>
      <c r="ACJ325" s="4"/>
      <c r="ACK325" s="4"/>
      <c r="ACL325" s="4"/>
      <c r="ACM325" s="4"/>
      <c r="ACN325" s="4"/>
      <c r="ACO325" s="4"/>
      <c r="ACP325" s="4"/>
      <c r="ACQ325" s="4"/>
      <c r="ACR325" s="4"/>
      <c r="ACS325" s="4"/>
      <c r="ACT325" s="4"/>
      <c r="ACU325" s="4"/>
      <c r="ACV325" s="4"/>
      <c r="ACW325" s="4"/>
      <c r="ACX325" s="4"/>
      <c r="ACY325" s="4"/>
      <c r="ACZ325" s="4"/>
      <c r="ADA325" s="4"/>
      <c r="ADB325" s="4"/>
      <c r="ADC325" s="4"/>
      <c r="ADD325" s="4"/>
      <c r="ADE325" s="4"/>
      <c r="ADF325" s="4"/>
      <c r="ADG325" s="4"/>
      <c r="ADH325" s="4"/>
      <c r="ADI325" s="4"/>
      <c r="ADJ325" s="4"/>
      <c r="ADK325" s="4"/>
      <c r="ADL325" s="4"/>
      <c r="ADM325" s="4"/>
      <c r="ADN325" s="4"/>
      <c r="ADO325" s="4"/>
      <c r="ADP325" s="4"/>
      <c r="ADQ325" s="4"/>
      <c r="ADR325" s="4"/>
      <c r="ADS325" s="4"/>
      <c r="ADT325" s="4"/>
      <c r="ADU325" s="4"/>
      <c r="ADV325" s="4"/>
      <c r="ADW325" s="4"/>
      <c r="ADX325" s="4"/>
      <c r="ADY325" s="4"/>
      <c r="ADZ325" s="4"/>
      <c r="AEA325" s="4"/>
      <c r="AEB325" s="4"/>
      <c r="AEC325" s="4"/>
      <c r="AED325" s="4"/>
      <c r="AEE325" s="4"/>
      <c r="AEF325" s="4"/>
      <c r="AEG325" s="4"/>
      <c r="AEH325" s="4"/>
      <c r="AEI325" s="4"/>
      <c r="AEJ325" s="4"/>
      <c r="AEK325" s="4"/>
      <c r="AEL325" s="4"/>
      <c r="AEM325" s="4"/>
      <c r="AEN325" s="4"/>
      <c r="AEO325" s="4"/>
      <c r="AEP325" s="4"/>
      <c r="AEQ325" s="4"/>
      <c r="AER325" s="4"/>
      <c r="AES325" s="4"/>
      <c r="AET325" s="4"/>
      <c r="AEU325" s="4"/>
      <c r="AEV325" s="4"/>
      <c r="AEW325" s="4"/>
      <c r="AEX325" s="4"/>
      <c r="AEY325" s="4"/>
      <c r="AEZ325" s="4"/>
      <c r="AFA325" s="4"/>
      <c r="AFB325" s="4"/>
      <c r="AFC325" s="4"/>
      <c r="AFD325" s="4"/>
      <c r="AFE325" s="4"/>
      <c r="AFF325" s="4"/>
      <c r="AFG325" s="4"/>
      <c r="AFH325" s="4"/>
      <c r="AFI325" s="4"/>
      <c r="AFJ325" s="4"/>
      <c r="AFK325" s="4"/>
      <c r="AFL325" s="4"/>
      <c r="AFM325" s="4"/>
      <c r="AFN325" s="4"/>
      <c r="AFO325" s="4"/>
      <c r="AFP325" s="4"/>
      <c r="AFQ325" s="4"/>
      <c r="AFR325" s="4"/>
      <c r="AFS325" s="4"/>
      <c r="AFT325" s="4"/>
      <c r="AFU325" s="4"/>
      <c r="AFV325" s="4"/>
      <c r="AFW325" s="4"/>
      <c r="AFX325" s="4"/>
      <c r="AFY325" s="4"/>
      <c r="AFZ325" s="4"/>
      <c r="AGA325" s="4"/>
      <c r="AGB325" s="4"/>
      <c r="AGC325" s="4"/>
      <c r="AGD325" s="4"/>
      <c r="AGE325" s="4"/>
      <c r="AGF325" s="4"/>
      <c r="AGG325" s="4"/>
      <c r="AGH325" s="4"/>
      <c r="AGI325" s="4"/>
      <c r="AGJ325" s="4"/>
      <c r="AGK325" s="4"/>
      <c r="AGL325" s="4"/>
      <c r="AGM325" s="4"/>
      <c r="AGN325" s="4"/>
      <c r="AGO325" s="4"/>
      <c r="AGP325" s="4"/>
      <c r="AGQ325" s="4"/>
      <c r="AGR325" s="4"/>
      <c r="AGS325" s="4"/>
      <c r="AGT325" s="4"/>
      <c r="AGU325" s="4"/>
      <c r="AGV325" s="4"/>
      <c r="AGW325" s="4"/>
      <c r="AGX325" s="4"/>
      <c r="AGY325" s="4"/>
      <c r="AGZ325" s="4"/>
      <c r="AHA325" s="4"/>
      <c r="AHB325" s="4"/>
      <c r="AHC325" s="4"/>
      <c r="AHD325" s="4"/>
      <c r="AHE325" s="4"/>
      <c r="AHF325" s="4"/>
      <c r="AHG325" s="4"/>
      <c r="AHH325" s="4"/>
      <c r="AHI325" s="4"/>
      <c r="AHJ325" s="4"/>
      <c r="AHK325" s="4"/>
      <c r="AHL325" s="4"/>
      <c r="AHM325" s="4"/>
      <c r="AHN325" s="4"/>
      <c r="AHO325" s="4"/>
      <c r="AHP325" s="4"/>
      <c r="AHQ325" s="4"/>
      <c r="AHR325" s="4"/>
      <c r="AHS325" s="4"/>
      <c r="AHT325" s="4"/>
      <c r="AHU325" s="4"/>
      <c r="AHV325" s="4"/>
      <c r="AHW325" s="4"/>
      <c r="AHX325" s="4"/>
      <c r="AHY325" s="4"/>
      <c r="AHZ325" s="4"/>
      <c r="AIA325" s="4"/>
      <c r="AIB325" s="4"/>
      <c r="AIC325" s="4"/>
      <c r="AID325" s="4"/>
      <c r="AIE325" s="4"/>
      <c r="AIF325" s="4"/>
      <c r="AIG325" s="4"/>
      <c r="AIH325" s="4"/>
      <c r="AII325" s="4"/>
      <c r="AIJ325" s="4"/>
      <c r="AIK325" s="4"/>
      <c r="AIL325" s="4"/>
      <c r="AIM325" s="4"/>
      <c r="AIN325" s="4"/>
      <c r="AIO325" s="4"/>
      <c r="AIP325" s="4"/>
      <c r="AIQ325" s="4"/>
      <c r="AIR325" s="4"/>
      <c r="AIS325" s="4"/>
      <c r="AIT325" s="4"/>
      <c r="AIU325" s="4"/>
      <c r="AIV325" s="4"/>
      <c r="AIW325" s="4"/>
      <c r="AIX325" s="4"/>
      <c r="AIY325" s="4"/>
      <c r="AIZ325" s="4"/>
      <c r="AJA325" s="4"/>
      <c r="AJB325" s="4"/>
      <c r="AJC325" s="4"/>
      <c r="AJD325" s="4"/>
      <c r="AJE325" s="4"/>
      <c r="AJF325" s="4"/>
      <c r="AJG325" s="4"/>
      <c r="AJH325" s="4"/>
      <c r="AJI325" s="4"/>
      <c r="AJJ325" s="4"/>
      <c r="AJK325" s="4"/>
      <c r="AJL325" s="4"/>
      <c r="AJM325" s="4"/>
      <c r="AJN325" s="4"/>
      <c r="AJO325" s="4"/>
      <c r="AJP325" s="4"/>
      <c r="AJQ325" s="4"/>
      <c r="AJR325" s="4"/>
      <c r="AJS325" s="4"/>
      <c r="AJT325" s="4"/>
      <c r="AJU325" s="4"/>
      <c r="AJV325" s="4"/>
      <c r="AJW325" s="4"/>
      <c r="AJX325" s="4"/>
      <c r="AJY325" s="4"/>
      <c r="AJZ325" s="4"/>
      <c r="AKA325" s="4"/>
      <c r="AKB325" s="4"/>
      <c r="AKC325" s="4"/>
      <c r="AKD325" s="4"/>
      <c r="AKE325" s="4"/>
      <c r="AKF325" s="4"/>
      <c r="AKG325" s="4"/>
      <c r="AKH325" s="4"/>
      <c r="AKI325" s="4"/>
      <c r="AKJ325" s="4"/>
      <c r="AKK325" s="4"/>
      <c r="AKL325" s="4"/>
      <c r="AKM325" s="4"/>
      <c r="AKN325" s="4"/>
      <c r="AKO325" s="4"/>
      <c r="AKP325" s="4"/>
      <c r="AKQ325" s="4"/>
      <c r="AKR325" s="4"/>
      <c r="AKS325" s="4"/>
      <c r="AKT325" s="4"/>
      <c r="AKU325" s="4"/>
      <c r="AKV325" s="4"/>
      <c r="AKW325" s="4"/>
      <c r="AKX325" s="4"/>
      <c r="AKY325" s="4"/>
      <c r="AKZ325" s="4"/>
      <c r="ALA325" s="4"/>
      <c r="ALB325" s="4"/>
      <c r="ALC325" s="4"/>
      <c r="ALD325" s="4"/>
      <c r="ALE325" s="4"/>
      <c r="ALF325" s="4"/>
      <c r="ALG325" s="4"/>
      <c r="ALH325" s="4"/>
      <c r="ALI325" s="4"/>
      <c r="ALJ325" s="4"/>
      <c r="ALK325" s="4"/>
      <c r="ALL325" s="4"/>
      <c r="ALM325" s="4"/>
      <c r="ALN325" s="4"/>
      <c r="ALO325" s="4"/>
      <c r="ALP325" s="4"/>
      <c r="ALQ325" s="4"/>
      <c r="ALR325" s="4"/>
      <c r="ALS325" s="4"/>
      <c r="ALT325" s="4"/>
      <c r="ALU325" s="4"/>
      <c r="ALV325" s="4"/>
      <c r="ALW325" s="4"/>
      <c r="ALX325" s="4"/>
      <c r="ALY325" s="4"/>
      <c r="ALZ325" s="4"/>
      <c r="AMA325" s="4"/>
      <c r="AMB325" s="4"/>
      <c r="AMC325" s="4"/>
      <c r="AMD325" s="4"/>
      <c r="AME325" s="4"/>
      <c r="AMF325" s="4"/>
      <c r="AMG325" s="4"/>
      <c r="AMH325" s="4"/>
      <c r="AMI325" s="4"/>
      <c r="AMJ325" s="4"/>
      <c r="AMK325" s="4"/>
      <c r="AML325" s="4"/>
      <c r="AMM325" s="4"/>
      <c r="AMN325" s="4"/>
      <c r="AMO325" s="4"/>
      <c r="AMP325" s="4"/>
      <c r="AMQ325" s="4"/>
      <c r="AMR325" s="4"/>
      <c r="AMS325" s="4"/>
      <c r="AMT325" s="4"/>
      <c r="AMU325" s="4"/>
      <c r="AMV325" s="4"/>
      <c r="AMW325" s="4"/>
      <c r="AMX325" s="4"/>
      <c r="AMY325" s="4"/>
      <c r="AMZ325" s="4"/>
      <c r="ANA325" s="4"/>
      <c r="ANB325" s="4"/>
      <c r="ANC325" s="4"/>
      <c r="AND325" s="4"/>
      <c r="ANE325" s="4"/>
      <c r="ANF325" s="4"/>
      <c r="ANG325" s="4"/>
      <c r="ANH325" s="4"/>
      <c r="ANI325" s="4"/>
      <c r="ANJ325" s="4"/>
      <c r="ANK325" s="4"/>
      <c r="ANL325" s="4"/>
      <c r="ANM325" s="4"/>
      <c r="ANN325" s="4"/>
      <c r="ANO325" s="4"/>
      <c r="ANP325" s="4"/>
      <c r="ANQ325" s="4"/>
      <c r="ANR325" s="4"/>
      <c r="ANS325" s="4"/>
      <c r="ANT325" s="4"/>
      <c r="ANU325" s="4"/>
      <c r="ANV325" s="4"/>
      <c r="ANW325" s="4"/>
      <c r="ANX325" s="4"/>
      <c r="ANY325" s="4"/>
      <c r="ANZ325" s="4"/>
      <c r="AOA325" s="4"/>
      <c r="AOB325" s="4"/>
      <c r="AOC325" s="4"/>
    </row>
    <row r="326" spans="6:1069" x14ac:dyDescent="0.35">
      <c r="F326" s="4"/>
      <c r="H326" s="4"/>
      <c r="I326" s="4"/>
      <c r="J326" s="4"/>
      <c r="L326" s="4"/>
      <c r="M326" s="4"/>
      <c r="AJ326" s="4"/>
      <c r="AL326" s="4"/>
      <c r="AQ326" s="4"/>
      <c r="AR326" s="4"/>
      <c r="AS326" s="4"/>
      <c r="AT326" s="4"/>
      <c r="AU326" s="4"/>
      <c r="AV326" s="4"/>
      <c r="AW326" s="4"/>
      <c r="AX326" s="69" t="s">
        <v>151</v>
      </c>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c r="TV326" s="4"/>
      <c r="TW326" s="4"/>
      <c r="TX326" s="4"/>
      <c r="TY326" s="4"/>
      <c r="TZ326" s="4"/>
      <c r="UA326" s="4"/>
      <c r="UB326" s="4"/>
      <c r="UC326" s="4"/>
      <c r="UD326" s="4"/>
      <c r="UE326" s="4"/>
      <c r="UF326" s="4"/>
      <c r="UG326" s="4"/>
      <c r="UH326" s="4"/>
      <c r="UI326" s="4"/>
      <c r="UJ326" s="4"/>
      <c r="UK326" s="4"/>
      <c r="UL326" s="4"/>
      <c r="UM326" s="4"/>
      <c r="UN326" s="4"/>
      <c r="UO326" s="4"/>
      <c r="UP326" s="4"/>
      <c r="UQ326" s="4"/>
      <c r="UR326" s="4"/>
      <c r="US326" s="4"/>
      <c r="UT326" s="4"/>
      <c r="UU326" s="4"/>
      <c r="UV326" s="4"/>
      <c r="UW326" s="4"/>
      <c r="UX326" s="4"/>
      <c r="UY326" s="4"/>
      <c r="UZ326" s="4"/>
      <c r="VA326" s="4"/>
      <c r="VB326" s="4"/>
      <c r="VC326" s="4"/>
      <c r="VD326" s="4"/>
      <c r="VE326" s="4"/>
      <c r="VF326" s="4"/>
      <c r="VG326" s="4"/>
      <c r="VH326" s="4"/>
      <c r="VI326" s="4"/>
      <c r="VJ326" s="4"/>
      <c r="VK326" s="4"/>
      <c r="VL326" s="4"/>
      <c r="VM326" s="4"/>
      <c r="VN326" s="4"/>
      <c r="VO326" s="4"/>
      <c r="VP326" s="4"/>
      <c r="VQ326" s="4"/>
      <c r="VR326" s="4"/>
      <c r="VS326" s="4"/>
      <c r="VT326" s="4"/>
      <c r="VU326" s="4"/>
      <c r="VV326" s="4"/>
      <c r="VW326" s="4"/>
      <c r="VX326" s="4"/>
      <c r="VY326" s="4"/>
      <c r="VZ326" s="4"/>
      <c r="WA326" s="4"/>
      <c r="WB326" s="4"/>
      <c r="WC326" s="4"/>
      <c r="WD326" s="4"/>
      <c r="WE326" s="4"/>
      <c r="WF326" s="4"/>
      <c r="WG326" s="4"/>
      <c r="WH326" s="4"/>
      <c r="WI326" s="4"/>
      <c r="WJ326" s="4"/>
      <c r="WK326" s="4"/>
      <c r="WL326" s="4"/>
      <c r="WM326" s="4"/>
      <c r="WN326" s="4"/>
      <c r="WO326" s="4"/>
      <c r="WP326" s="4"/>
      <c r="WQ326" s="4"/>
      <c r="WR326" s="4"/>
      <c r="WS326" s="4"/>
      <c r="WT326" s="4"/>
      <c r="WU326" s="4"/>
      <c r="WV326" s="4"/>
      <c r="WW326" s="4"/>
      <c r="WX326" s="4"/>
      <c r="WY326" s="4"/>
      <c r="WZ326" s="4"/>
      <c r="XA326" s="4"/>
      <c r="XB326" s="4"/>
      <c r="XC326" s="4"/>
      <c r="XD326" s="4"/>
      <c r="XE326" s="4"/>
      <c r="XF326" s="4"/>
      <c r="XG326" s="4"/>
      <c r="XH326" s="4"/>
      <c r="XI326" s="4"/>
      <c r="XJ326" s="4"/>
      <c r="XK326" s="4"/>
      <c r="XL326" s="4"/>
      <c r="XM326" s="4"/>
      <c r="XN326" s="4"/>
      <c r="XO326" s="4"/>
      <c r="XP326" s="4"/>
      <c r="XQ326" s="4"/>
      <c r="XR326" s="4"/>
      <c r="XS326" s="4"/>
      <c r="XT326" s="4"/>
      <c r="XU326" s="4"/>
      <c r="XV326" s="4"/>
      <c r="XW326" s="4"/>
      <c r="XX326" s="4"/>
      <c r="XY326" s="4"/>
      <c r="XZ326" s="4"/>
      <c r="YA326" s="4"/>
      <c r="YB326" s="4"/>
      <c r="YC326" s="4"/>
      <c r="YD326" s="4"/>
      <c r="YE326" s="4"/>
      <c r="YF326" s="4"/>
      <c r="YG326" s="4"/>
      <c r="YH326" s="4"/>
      <c r="YI326" s="4"/>
      <c r="YJ326" s="4"/>
      <c r="YK326" s="4"/>
      <c r="YL326" s="4"/>
      <c r="YM326" s="4"/>
      <c r="YN326" s="4"/>
      <c r="YO326" s="4"/>
      <c r="YP326" s="4"/>
      <c r="YQ326" s="4"/>
      <c r="YR326" s="4"/>
      <c r="YS326" s="4"/>
      <c r="YT326" s="4"/>
      <c r="YU326" s="4"/>
      <c r="YV326" s="4"/>
      <c r="YW326" s="4"/>
      <c r="YX326" s="4"/>
      <c r="YY326" s="4"/>
      <c r="YZ326" s="4"/>
      <c r="ZA326" s="4"/>
      <c r="ZB326" s="4"/>
      <c r="ZC326" s="4"/>
      <c r="ZD326" s="4"/>
      <c r="ZE326" s="4"/>
      <c r="ZF326" s="4"/>
      <c r="ZG326" s="4"/>
      <c r="ZH326" s="4"/>
      <c r="ZI326" s="4"/>
      <c r="ZJ326" s="4"/>
      <c r="ZK326" s="4"/>
      <c r="ZL326" s="4"/>
      <c r="ZM326" s="4"/>
      <c r="ZN326" s="4"/>
      <c r="ZO326" s="4"/>
      <c r="ZP326" s="4"/>
      <c r="ZQ326" s="4"/>
      <c r="ZR326" s="4"/>
      <c r="ZS326" s="4"/>
      <c r="ZT326" s="4"/>
      <c r="ZU326" s="4"/>
      <c r="ZV326" s="4"/>
      <c r="ZW326" s="4"/>
      <c r="ZX326" s="4"/>
      <c r="ZY326" s="4"/>
      <c r="ZZ326" s="4"/>
      <c r="AAA326" s="4"/>
      <c r="AAB326" s="4"/>
      <c r="AAC326" s="4"/>
      <c r="AAD326" s="4"/>
      <c r="AAE326" s="4"/>
      <c r="AAF326" s="4"/>
      <c r="AAG326" s="4"/>
      <c r="AAH326" s="4"/>
      <c r="AAI326" s="4"/>
      <c r="AAJ326" s="4"/>
      <c r="AAK326" s="4"/>
      <c r="AAL326" s="4"/>
      <c r="AAM326" s="4"/>
      <c r="AAN326" s="4"/>
      <c r="AAO326" s="4"/>
      <c r="AAP326" s="4"/>
      <c r="AAQ326" s="4"/>
      <c r="AAR326" s="4"/>
      <c r="AAS326" s="4"/>
      <c r="AAT326" s="4"/>
      <c r="AAU326" s="4"/>
      <c r="AAV326" s="4"/>
      <c r="AAW326" s="4"/>
      <c r="AAX326" s="4"/>
      <c r="AAY326" s="4"/>
      <c r="AAZ326" s="4"/>
      <c r="ABA326" s="4"/>
      <c r="ABB326" s="4"/>
      <c r="ABC326" s="4"/>
      <c r="ABD326" s="4"/>
      <c r="ABE326" s="4"/>
      <c r="ABF326" s="4"/>
      <c r="ABG326" s="4"/>
      <c r="ABH326" s="4"/>
      <c r="ABI326" s="4"/>
      <c r="ABJ326" s="4"/>
      <c r="ABK326" s="4"/>
      <c r="ABL326" s="4"/>
      <c r="ABM326" s="4"/>
      <c r="ABN326" s="4"/>
      <c r="ABO326" s="4"/>
      <c r="ABP326" s="4"/>
      <c r="ABQ326" s="4"/>
      <c r="ABR326" s="4"/>
      <c r="ABS326" s="4"/>
      <c r="ABT326" s="4"/>
      <c r="ABU326" s="4"/>
      <c r="ABV326" s="4"/>
      <c r="ABW326" s="4"/>
      <c r="ABX326" s="4"/>
      <c r="ABY326" s="4"/>
      <c r="ABZ326" s="4"/>
      <c r="ACA326" s="4"/>
      <c r="ACB326" s="4"/>
      <c r="ACC326" s="4"/>
      <c r="ACD326" s="4"/>
      <c r="ACE326" s="4"/>
      <c r="ACF326" s="4"/>
      <c r="ACG326" s="4"/>
      <c r="ACH326" s="4"/>
      <c r="ACI326" s="4"/>
      <c r="ACJ326" s="4"/>
      <c r="ACK326" s="4"/>
      <c r="ACL326" s="4"/>
      <c r="ACM326" s="4"/>
      <c r="ACN326" s="4"/>
      <c r="ACO326" s="4"/>
      <c r="ACP326" s="4"/>
      <c r="ACQ326" s="4"/>
      <c r="ACR326" s="4"/>
      <c r="ACS326" s="4"/>
      <c r="ACT326" s="4"/>
      <c r="ACU326" s="4"/>
      <c r="ACV326" s="4"/>
      <c r="ACW326" s="4"/>
      <c r="ACX326" s="4"/>
      <c r="ACY326" s="4"/>
      <c r="ACZ326" s="4"/>
      <c r="ADA326" s="4"/>
      <c r="ADB326" s="4"/>
      <c r="ADC326" s="4"/>
      <c r="ADD326" s="4"/>
      <c r="ADE326" s="4"/>
      <c r="ADF326" s="4"/>
      <c r="ADG326" s="4"/>
      <c r="ADH326" s="4"/>
      <c r="ADI326" s="4"/>
      <c r="ADJ326" s="4"/>
      <c r="ADK326" s="4"/>
      <c r="ADL326" s="4"/>
      <c r="ADM326" s="4"/>
      <c r="ADN326" s="4"/>
      <c r="ADO326" s="4"/>
      <c r="ADP326" s="4"/>
      <c r="ADQ326" s="4"/>
      <c r="ADR326" s="4"/>
      <c r="ADS326" s="4"/>
      <c r="ADT326" s="4"/>
      <c r="ADU326" s="4"/>
      <c r="ADV326" s="4"/>
      <c r="ADW326" s="4"/>
      <c r="ADX326" s="4"/>
      <c r="ADY326" s="4"/>
      <c r="ADZ326" s="4"/>
      <c r="AEA326" s="4"/>
      <c r="AEB326" s="4"/>
      <c r="AEC326" s="4"/>
      <c r="AED326" s="4"/>
      <c r="AEE326" s="4"/>
      <c r="AEF326" s="4"/>
      <c r="AEG326" s="4"/>
      <c r="AEH326" s="4"/>
      <c r="AEI326" s="4"/>
      <c r="AEJ326" s="4"/>
      <c r="AEK326" s="4"/>
      <c r="AEL326" s="4"/>
      <c r="AEM326" s="4"/>
      <c r="AEN326" s="4"/>
      <c r="AEO326" s="4"/>
      <c r="AEP326" s="4"/>
      <c r="AEQ326" s="4"/>
      <c r="AER326" s="4"/>
      <c r="AES326" s="4"/>
      <c r="AET326" s="4"/>
      <c r="AEU326" s="4"/>
      <c r="AEV326" s="4"/>
      <c r="AEW326" s="4"/>
      <c r="AEX326" s="4"/>
      <c r="AEY326" s="4"/>
      <c r="AEZ326" s="4"/>
      <c r="AFA326" s="4"/>
      <c r="AFB326" s="4"/>
      <c r="AFC326" s="4"/>
      <c r="AFD326" s="4"/>
      <c r="AFE326" s="4"/>
      <c r="AFF326" s="4"/>
      <c r="AFG326" s="4"/>
      <c r="AFH326" s="4"/>
      <c r="AFI326" s="4"/>
      <c r="AFJ326" s="4"/>
      <c r="AFK326" s="4"/>
      <c r="AFL326" s="4"/>
      <c r="AFM326" s="4"/>
      <c r="AFN326" s="4"/>
      <c r="AFO326" s="4"/>
      <c r="AFP326" s="4"/>
      <c r="AFQ326" s="4"/>
      <c r="AFR326" s="4"/>
      <c r="AFS326" s="4"/>
      <c r="AFT326" s="4"/>
      <c r="AFU326" s="4"/>
      <c r="AFV326" s="4"/>
      <c r="AFW326" s="4"/>
      <c r="AFX326" s="4"/>
      <c r="AFY326" s="4"/>
      <c r="AFZ326" s="4"/>
      <c r="AGA326" s="4"/>
      <c r="AGB326" s="4"/>
      <c r="AGC326" s="4"/>
      <c r="AGD326" s="4"/>
      <c r="AGE326" s="4"/>
      <c r="AGF326" s="4"/>
      <c r="AGG326" s="4"/>
      <c r="AGH326" s="4"/>
      <c r="AGI326" s="4"/>
      <c r="AGJ326" s="4"/>
      <c r="AGK326" s="4"/>
      <c r="AGL326" s="4"/>
      <c r="AGM326" s="4"/>
      <c r="AGN326" s="4"/>
      <c r="AGO326" s="4"/>
      <c r="AGP326" s="4"/>
      <c r="AGQ326" s="4"/>
      <c r="AGR326" s="4"/>
      <c r="AGS326" s="4"/>
      <c r="AGT326" s="4"/>
      <c r="AGU326" s="4"/>
      <c r="AGV326" s="4"/>
      <c r="AGW326" s="4"/>
      <c r="AGX326" s="4"/>
      <c r="AGY326" s="4"/>
      <c r="AGZ326" s="4"/>
      <c r="AHA326" s="4"/>
      <c r="AHB326" s="4"/>
      <c r="AHC326" s="4"/>
      <c r="AHD326" s="4"/>
      <c r="AHE326" s="4"/>
      <c r="AHF326" s="4"/>
      <c r="AHG326" s="4"/>
      <c r="AHH326" s="4"/>
      <c r="AHI326" s="4"/>
      <c r="AHJ326" s="4"/>
      <c r="AHK326" s="4"/>
      <c r="AHL326" s="4"/>
      <c r="AHM326" s="4"/>
      <c r="AHN326" s="4"/>
      <c r="AHO326" s="4"/>
      <c r="AHP326" s="4"/>
      <c r="AHQ326" s="4"/>
      <c r="AHR326" s="4"/>
      <c r="AHS326" s="4"/>
      <c r="AHT326" s="4"/>
      <c r="AHU326" s="4"/>
      <c r="AHV326" s="4"/>
      <c r="AHW326" s="4"/>
      <c r="AHX326" s="4"/>
      <c r="AHY326" s="4"/>
      <c r="AHZ326" s="4"/>
      <c r="AIA326" s="4"/>
      <c r="AIB326" s="4"/>
      <c r="AIC326" s="4"/>
      <c r="AID326" s="4"/>
      <c r="AIE326" s="4"/>
      <c r="AIF326" s="4"/>
      <c r="AIG326" s="4"/>
      <c r="AIH326" s="4"/>
      <c r="AII326" s="4"/>
      <c r="AIJ326" s="4"/>
      <c r="AIK326" s="4"/>
      <c r="AIL326" s="4"/>
      <c r="AIM326" s="4"/>
      <c r="AIN326" s="4"/>
      <c r="AIO326" s="4"/>
      <c r="AIP326" s="4"/>
      <c r="AIQ326" s="4"/>
      <c r="AIR326" s="4"/>
      <c r="AIS326" s="4"/>
      <c r="AIT326" s="4"/>
      <c r="AIU326" s="4"/>
      <c r="AIV326" s="4"/>
      <c r="AIW326" s="4"/>
      <c r="AIX326" s="4"/>
      <c r="AIY326" s="4"/>
      <c r="AIZ326" s="4"/>
      <c r="AJA326" s="4"/>
      <c r="AJB326" s="4"/>
      <c r="AJC326" s="4"/>
      <c r="AJD326" s="4"/>
      <c r="AJE326" s="4"/>
      <c r="AJF326" s="4"/>
      <c r="AJG326" s="4"/>
      <c r="AJH326" s="4"/>
      <c r="AJI326" s="4"/>
      <c r="AJJ326" s="4"/>
      <c r="AJK326" s="4"/>
      <c r="AJL326" s="4"/>
      <c r="AJM326" s="4"/>
      <c r="AJN326" s="4"/>
      <c r="AJO326" s="4"/>
      <c r="AJP326" s="4"/>
      <c r="AJQ326" s="4"/>
      <c r="AJR326" s="4"/>
      <c r="AJS326" s="4"/>
      <c r="AJT326" s="4"/>
      <c r="AJU326" s="4"/>
      <c r="AJV326" s="4"/>
      <c r="AJW326" s="4"/>
      <c r="AJX326" s="4"/>
      <c r="AJY326" s="4"/>
      <c r="AJZ326" s="4"/>
      <c r="AKA326" s="4"/>
      <c r="AKB326" s="4"/>
      <c r="AKC326" s="4"/>
      <c r="AKD326" s="4"/>
      <c r="AKE326" s="4"/>
      <c r="AKF326" s="4"/>
      <c r="AKG326" s="4"/>
      <c r="AKH326" s="4"/>
      <c r="AKI326" s="4"/>
      <c r="AKJ326" s="4"/>
      <c r="AKK326" s="4"/>
      <c r="AKL326" s="4"/>
      <c r="AKM326" s="4"/>
      <c r="AKN326" s="4"/>
      <c r="AKO326" s="4"/>
      <c r="AKP326" s="4"/>
      <c r="AKQ326" s="4"/>
      <c r="AKR326" s="4"/>
      <c r="AKS326" s="4"/>
      <c r="AKT326" s="4"/>
      <c r="AKU326" s="4"/>
      <c r="AKV326" s="4"/>
      <c r="AKW326" s="4"/>
      <c r="AKX326" s="4"/>
      <c r="AKY326" s="4"/>
      <c r="AKZ326" s="4"/>
      <c r="ALA326" s="4"/>
      <c r="ALB326" s="4"/>
      <c r="ALC326" s="4"/>
      <c r="ALD326" s="4"/>
      <c r="ALE326" s="4"/>
      <c r="ALF326" s="4"/>
      <c r="ALG326" s="4"/>
      <c r="ALH326" s="4"/>
      <c r="ALI326" s="4"/>
      <c r="ALJ326" s="4"/>
      <c r="ALK326" s="4"/>
      <c r="ALL326" s="4"/>
      <c r="ALM326" s="4"/>
      <c r="ALN326" s="4"/>
      <c r="ALO326" s="4"/>
      <c r="ALP326" s="4"/>
      <c r="ALQ326" s="4"/>
      <c r="ALR326" s="4"/>
      <c r="ALS326" s="4"/>
      <c r="ALT326" s="4"/>
      <c r="ALU326" s="4"/>
      <c r="ALV326" s="4"/>
      <c r="ALW326" s="4"/>
      <c r="ALX326" s="4"/>
      <c r="ALY326" s="4"/>
      <c r="ALZ326" s="4"/>
      <c r="AMA326" s="4"/>
      <c r="AMB326" s="4"/>
      <c r="AMC326" s="4"/>
      <c r="AMD326" s="4"/>
      <c r="AME326" s="4"/>
      <c r="AMF326" s="4"/>
      <c r="AMG326" s="4"/>
      <c r="AMH326" s="4"/>
      <c r="AMI326" s="4"/>
      <c r="AMJ326" s="4"/>
      <c r="AMK326" s="4"/>
      <c r="AML326" s="4"/>
      <c r="AMM326" s="4"/>
      <c r="AMN326" s="4"/>
      <c r="AMO326" s="4"/>
      <c r="AMP326" s="4"/>
      <c r="AMQ326" s="4"/>
      <c r="AMR326" s="4"/>
      <c r="AMS326" s="4"/>
      <c r="AMT326" s="4"/>
      <c r="AMU326" s="4"/>
      <c r="AMV326" s="4"/>
      <c r="AMW326" s="4"/>
      <c r="AMX326" s="4"/>
      <c r="AMY326" s="4"/>
      <c r="AMZ326" s="4"/>
      <c r="ANA326" s="4"/>
      <c r="ANB326" s="4"/>
      <c r="ANC326" s="4"/>
      <c r="AND326" s="4"/>
      <c r="ANE326" s="4"/>
      <c r="ANF326" s="4"/>
      <c r="ANG326" s="4"/>
      <c r="ANH326" s="4"/>
      <c r="ANI326" s="4"/>
      <c r="ANJ326" s="4"/>
      <c r="ANK326" s="4"/>
      <c r="ANL326" s="4"/>
      <c r="ANM326" s="4"/>
      <c r="ANN326" s="4"/>
      <c r="ANO326" s="4"/>
      <c r="ANP326" s="4"/>
      <c r="ANQ326" s="4"/>
      <c r="ANR326" s="4"/>
      <c r="ANS326" s="4"/>
      <c r="ANT326" s="4"/>
      <c r="ANU326" s="4"/>
      <c r="ANV326" s="4"/>
      <c r="ANW326" s="4"/>
      <c r="ANX326" s="4"/>
      <c r="ANY326" s="4"/>
      <c r="ANZ326" s="4"/>
      <c r="AOA326" s="4"/>
      <c r="AOB326" s="4"/>
      <c r="AOC326" s="4"/>
    </row>
    <row r="327" spans="6:1069" x14ac:dyDescent="0.35">
      <c r="F327" s="4"/>
      <c r="H327" s="4"/>
      <c r="I327" s="4"/>
      <c r="J327" s="4"/>
      <c r="L327" s="4"/>
      <c r="M327" s="4"/>
      <c r="AJ327" s="4"/>
      <c r="AL327" s="4"/>
      <c r="AQ327" s="4"/>
      <c r="AR327" s="4"/>
      <c r="AS327" s="4"/>
      <c r="AT327" s="4"/>
      <c r="AU327" s="4"/>
      <c r="AV327" s="4"/>
      <c r="AW327" s="4"/>
      <c r="AX327" s="69" t="s">
        <v>151</v>
      </c>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c r="TV327" s="4"/>
      <c r="TW327" s="4"/>
      <c r="TX327" s="4"/>
      <c r="TY327" s="4"/>
      <c r="TZ327" s="4"/>
      <c r="UA327" s="4"/>
      <c r="UB327" s="4"/>
      <c r="UC327" s="4"/>
      <c r="UD327" s="4"/>
      <c r="UE327" s="4"/>
      <c r="UF327" s="4"/>
      <c r="UG327" s="4"/>
      <c r="UH327" s="4"/>
      <c r="UI327" s="4"/>
      <c r="UJ327" s="4"/>
      <c r="UK327" s="4"/>
      <c r="UL327" s="4"/>
      <c r="UM327" s="4"/>
      <c r="UN327" s="4"/>
      <c r="UO327" s="4"/>
      <c r="UP327" s="4"/>
      <c r="UQ327" s="4"/>
      <c r="UR327" s="4"/>
      <c r="US327" s="4"/>
      <c r="UT327" s="4"/>
      <c r="UU327" s="4"/>
      <c r="UV327" s="4"/>
      <c r="UW327" s="4"/>
      <c r="UX327" s="4"/>
      <c r="UY327" s="4"/>
      <c r="UZ327" s="4"/>
      <c r="VA327" s="4"/>
      <c r="VB327" s="4"/>
      <c r="VC327" s="4"/>
      <c r="VD327" s="4"/>
      <c r="VE327" s="4"/>
      <c r="VF327" s="4"/>
      <c r="VG327" s="4"/>
      <c r="VH327" s="4"/>
      <c r="VI327" s="4"/>
      <c r="VJ327" s="4"/>
      <c r="VK327" s="4"/>
      <c r="VL327" s="4"/>
      <c r="VM327" s="4"/>
      <c r="VN327" s="4"/>
      <c r="VO327" s="4"/>
      <c r="VP327" s="4"/>
      <c r="VQ327" s="4"/>
      <c r="VR327" s="4"/>
      <c r="VS327" s="4"/>
      <c r="VT327" s="4"/>
      <c r="VU327" s="4"/>
      <c r="VV327" s="4"/>
      <c r="VW327" s="4"/>
      <c r="VX327" s="4"/>
      <c r="VY327" s="4"/>
      <c r="VZ327" s="4"/>
      <c r="WA327" s="4"/>
      <c r="WB327" s="4"/>
      <c r="WC327" s="4"/>
      <c r="WD327" s="4"/>
      <c r="WE327" s="4"/>
      <c r="WF327" s="4"/>
      <c r="WG327" s="4"/>
      <c r="WH327" s="4"/>
      <c r="WI327" s="4"/>
      <c r="WJ327" s="4"/>
      <c r="WK327" s="4"/>
      <c r="WL327" s="4"/>
      <c r="WM327" s="4"/>
      <c r="WN327" s="4"/>
      <c r="WO327" s="4"/>
      <c r="WP327" s="4"/>
      <c r="WQ327" s="4"/>
      <c r="WR327" s="4"/>
      <c r="WS327" s="4"/>
      <c r="WT327" s="4"/>
      <c r="WU327" s="4"/>
      <c r="WV327" s="4"/>
      <c r="WW327" s="4"/>
      <c r="WX327" s="4"/>
      <c r="WY327" s="4"/>
      <c r="WZ327" s="4"/>
      <c r="XA327" s="4"/>
      <c r="XB327" s="4"/>
      <c r="XC327" s="4"/>
      <c r="XD327" s="4"/>
      <c r="XE327" s="4"/>
      <c r="XF327" s="4"/>
      <c r="XG327" s="4"/>
      <c r="XH327" s="4"/>
      <c r="XI327" s="4"/>
      <c r="XJ327" s="4"/>
      <c r="XK327" s="4"/>
      <c r="XL327" s="4"/>
      <c r="XM327" s="4"/>
      <c r="XN327" s="4"/>
      <c r="XO327" s="4"/>
      <c r="XP327" s="4"/>
      <c r="XQ327" s="4"/>
      <c r="XR327" s="4"/>
      <c r="XS327" s="4"/>
      <c r="XT327" s="4"/>
      <c r="XU327" s="4"/>
      <c r="XV327" s="4"/>
      <c r="XW327" s="4"/>
      <c r="XX327" s="4"/>
      <c r="XY327" s="4"/>
      <c r="XZ327" s="4"/>
      <c r="YA327" s="4"/>
      <c r="YB327" s="4"/>
      <c r="YC327" s="4"/>
      <c r="YD327" s="4"/>
      <c r="YE327" s="4"/>
      <c r="YF327" s="4"/>
      <c r="YG327" s="4"/>
      <c r="YH327" s="4"/>
      <c r="YI327" s="4"/>
      <c r="YJ327" s="4"/>
      <c r="YK327" s="4"/>
      <c r="YL327" s="4"/>
      <c r="YM327" s="4"/>
      <c r="YN327" s="4"/>
      <c r="YO327" s="4"/>
      <c r="YP327" s="4"/>
      <c r="YQ327" s="4"/>
      <c r="YR327" s="4"/>
      <c r="YS327" s="4"/>
      <c r="YT327" s="4"/>
      <c r="YU327" s="4"/>
      <c r="YV327" s="4"/>
      <c r="YW327" s="4"/>
      <c r="YX327" s="4"/>
      <c r="YY327" s="4"/>
      <c r="YZ327" s="4"/>
      <c r="ZA327" s="4"/>
      <c r="ZB327" s="4"/>
      <c r="ZC327" s="4"/>
      <c r="ZD327" s="4"/>
      <c r="ZE327" s="4"/>
      <c r="ZF327" s="4"/>
      <c r="ZG327" s="4"/>
      <c r="ZH327" s="4"/>
      <c r="ZI327" s="4"/>
      <c r="ZJ327" s="4"/>
      <c r="ZK327" s="4"/>
      <c r="ZL327" s="4"/>
      <c r="ZM327" s="4"/>
      <c r="ZN327" s="4"/>
      <c r="ZO327" s="4"/>
      <c r="ZP327" s="4"/>
      <c r="ZQ327" s="4"/>
      <c r="ZR327" s="4"/>
      <c r="ZS327" s="4"/>
      <c r="ZT327" s="4"/>
      <c r="ZU327" s="4"/>
      <c r="ZV327" s="4"/>
      <c r="ZW327" s="4"/>
      <c r="ZX327" s="4"/>
      <c r="ZY327" s="4"/>
      <c r="ZZ327" s="4"/>
      <c r="AAA327" s="4"/>
      <c r="AAB327" s="4"/>
      <c r="AAC327" s="4"/>
      <c r="AAD327" s="4"/>
      <c r="AAE327" s="4"/>
      <c r="AAF327" s="4"/>
      <c r="AAG327" s="4"/>
      <c r="AAH327" s="4"/>
      <c r="AAI327" s="4"/>
      <c r="AAJ327" s="4"/>
      <c r="AAK327" s="4"/>
      <c r="AAL327" s="4"/>
      <c r="AAM327" s="4"/>
      <c r="AAN327" s="4"/>
      <c r="AAO327" s="4"/>
      <c r="AAP327" s="4"/>
      <c r="AAQ327" s="4"/>
      <c r="AAR327" s="4"/>
      <c r="AAS327" s="4"/>
      <c r="AAT327" s="4"/>
      <c r="AAU327" s="4"/>
      <c r="AAV327" s="4"/>
      <c r="AAW327" s="4"/>
      <c r="AAX327" s="4"/>
      <c r="AAY327" s="4"/>
      <c r="AAZ327" s="4"/>
      <c r="ABA327" s="4"/>
      <c r="ABB327" s="4"/>
      <c r="ABC327" s="4"/>
      <c r="ABD327" s="4"/>
      <c r="ABE327" s="4"/>
      <c r="ABF327" s="4"/>
      <c r="ABG327" s="4"/>
      <c r="ABH327" s="4"/>
      <c r="ABI327" s="4"/>
      <c r="ABJ327" s="4"/>
      <c r="ABK327" s="4"/>
      <c r="ABL327" s="4"/>
      <c r="ABM327" s="4"/>
      <c r="ABN327" s="4"/>
      <c r="ABO327" s="4"/>
      <c r="ABP327" s="4"/>
      <c r="ABQ327" s="4"/>
      <c r="ABR327" s="4"/>
      <c r="ABS327" s="4"/>
      <c r="ABT327" s="4"/>
      <c r="ABU327" s="4"/>
      <c r="ABV327" s="4"/>
      <c r="ABW327" s="4"/>
      <c r="ABX327" s="4"/>
      <c r="ABY327" s="4"/>
      <c r="ABZ327" s="4"/>
      <c r="ACA327" s="4"/>
      <c r="ACB327" s="4"/>
      <c r="ACC327" s="4"/>
      <c r="ACD327" s="4"/>
      <c r="ACE327" s="4"/>
      <c r="ACF327" s="4"/>
      <c r="ACG327" s="4"/>
      <c r="ACH327" s="4"/>
      <c r="ACI327" s="4"/>
      <c r="ACJ327" s="4"/>
      <c r="ACK327" s="4"/>
      <c r="ACL327" s="4"/>
      <c r="ACM327" s="4"/>
      <c r="ACN327" s="4"/>
      <c r="ACO327" s="4"/>
      <c r="ACP327" s="4"/>
      <c r="ACQ327" s="4"/>
      <c r="ACR327" s="4"/>
      <c r="ACS327" s="4"/>
      <c r="ACT327" s="4"/>
      <c r="ACU327" s="4"/>
      <c r="ACV327" s="4"/>
      <c r="ACW327" s="4"/>
      <c r="ACX327" s="4"/>
      <c r="ACY327" s="4"/>
      <c r="ACZ327" s="4"/>
      <c r="ADA327" s="4"/>
      <c r="ADB327" s="4"/>
      <c r="ADC327" s="4"/>
      <c r="ADD327" s="4"/>
      <c r="ADE327" s="4"/>
      <c r="ADF327" s="4"/>
      <c r="ADG327" s="4"/>
      <c r="ADH327" s="4"/>
      <c r="ADI327" s="4"/>
      <c r="ADJ327" s="4"/>
      <c r="ADK327" s="4"/>
      <c r="ADL327" s="4"/>
      <c r="ADM327" s="4"/>
      <c r="ADN327" s="4"/>
      <c r="ADO327" s="4"/>
      <c r="ADP327" s="4"/>
      <c r="ADQ327" s="4"/>
      <c r="ADR327" s="4"/>
      <c r="ADS327" s="4"/>
      <c r="ADT327" s="4"/>
      <c r="ADU327" s="4"/>
      <c r="ADV327" s="4"/>
      <c r="ADW327" s="4"/>
      <c r="ADX327" s="4"/>
      <c r="ADY327" s="4"/>
      <c r="ADZ327" s="4"/>
      <c r="AEA327" s="4"/>
      <c r="AEB327" s="4"/>
      <c r="AEC327" s="4"/>
      <c r="AED327" s="4"/>
      <c r="AEE327" s="4"/>
      <c r="AEF327" s="4"/>
      <c r="AEG327" s="4"/>
      <c r="AEH327" s="4"/>
      <c r="AEI327" s="4"/>
      <c r="AEJ327" s="4"/>
      <c r="AEK327" s="4"/>
      <c r="AEL327" s="4"/>
      <c r="AEM327" s="4"/>
      <c r="AEN327" s="4"/>
      <c r="AEO327" s="4"/>
      <c r="AEP327" s="4"/>
      <c r="AEQ327" s="4"/>
      <c r="AER327" s="4"/>
      <c r="AES327" s="4"/>
      <c r="AET327" s="4"/>
      <c r="AEU327" s="4"/>
      <c r="AEV327" s="4"/>
      <c r="AEW327" s="4"/>
      <c r="AEX327" s="4"/>
      <c r="AEY327" s="4"/>
      <c r="AEZ327" s="4"/>
      <c r="AFA327" s="4"/>
      <c r="AFB327" s="4"/>
      <c r="AFC327" s="4"/>
      <c r="AFD327" s="4"/>
      <c r="AFE327" s="4"/>
      <c r="AFF327" s="4"/>
      <c r="AFG327" s="4"/>
      <c r="AFH327" s="4"/>
      <c r="AFI327" s="4"/>
      <c r="AFJ327" s="4"/>
      <c r="AFK327" s="4"/>
      <c r="AFL327" s="4"/>
      <c r="AFM327" s="4"/>
      <c r="AFN327" s="4"/>
      <c r="AFO327" s="4"/>
      <c r="AFP327" s="4"/>
      <c r="AFQ327" s="4"/>
      <c r="AFR327" s="4"/>
      <c r="AFS327" s="4"/>
      <c r="AFT327" s="4"/>
      <c r="AFU327" s="4"/>
      <c r="AFV327" s="4"/>
      <c r="AFW327" s="4"/>
      <c r="AFX327" s="4"/>
      <c r="AFY327" s="4"/>
      <c r="AFZ327" s="4"/>
      <c r="AGA327" s="4"/>
      <c r="AGB327" s="4"/>
      <c r="AGC327" s="4"/>
      <c r="AGD327" s="4"/>
      <c r="AGE327" s="4"/>
      <c r="AGF327" s="4"/>
      <c r="AGG327" s="4"/>
      <c r="AGH327" s="4"/>
      <c r="AGI327" s="4"/>
      <c r="AGJ327" s="4"/>
      <c r="AGK327" s="4"/>
      <c r="AGL327" s="4"/>
      <c r="AGM327" s="4"/>
      <c r="AGN327" s="4"/>
      <c r="AGO327" s="4"/>
      <c r="AGP327" s="4"/>
      <c r="AGQ327" s="4"/>
      <c r="AGR327" s="4"/>
      <c r="AGS327" s="4"/>
      <c r="AGT327" s="4"/>
      <c r="AGU327" s="4"/>
      <c r="AGV327" s="4"/>
      <c r="AGW327" s="4"/>
      <c r="AGX327" s="4"/>
      <c r="AGY327" s="4"/>
      <c r="AGZ327" s="4"/>
      <c r="AHA327" s="4"/>
      <c r="AHB327" s="4"/>
      <c r="AHC327" s="4"/>
      <c r="AHD327" s="4"/>
      <c r="AHE327" s="4"/>
      <c r="AHF327" s="4"/>
      <c r="AHG327" s="4"/>
      <c r="AHH327" s="4"/>
      <c r="AHI327" s="4"/>
      <c r="AHJ327" s="4"/>
      <c r="AHK327" s="4"/>
      <c r="AHL327" s="4"/>
      <c r="AHM327" s="4"/>
      <c r="AHN327" s="4"/>
      <c r="AHO327" s="4"/>
      <c r="AHP327" s="4"/>
      <c r="AHQ327" s="4"/>
      <c r="AHR327" s="4"/>
      <c r="AHS327" s="4"/>
      <c r="AHT327" s="4"/>
      <c r="AHU327" s="4"/>
      <c r="AHV327" s="4"/>
      <c r="AHW327" s="4"/>
      <c r="AHX327" s="4"/>
      <c r="AHY327" s="4"/>
      <c r="AHZ327" s="4"/>
      <c r="AIA327" s="4"/>
      <c r="AIB327" s="4"/>
      <c r="AIC327" s="4"/>
      <c r="AID327" s="4"/>
      <c r="AIE327" s="4"/>
      <c r="AIF327" s="4"/>
      <c r="AIG327" s="4"/>
      <c r="AIH327" s="4"/>
      <c r="AII327" s="4"/>
      <c r="AIJ327" s="4"/>
      <c r="AIK327" s="4"/>
      <c r="AIL327" s="4"/>
      <c r="AIM327" s="4"/>
      <c r="AIN327" s="4"/>
      <c r="AIO327" s="4"/>
      <c r="AIP327" s="4"/>
      <c r="AIQ327" s="4"/>
      <c r="AIR327" s="4"/>
      <c r="AIS327" s="4"/>
      <c r="AIT327" s="4"/>
      <c r="AIU327" s="4"/>
      <c r="AIV327" s="4"/>
      <c r="AIW327" s="4"/>
      <c r="AIX327" s="4"/>
      <c r="AIY327" s="4"/>
      <c r="AIZ327" s="4"/>
      <c r="AJA327" s="4"/>
      <c r="AJB327" s="4"/>
      <c r="AJC327" s="4"/>
      <c r="AJD327" s="4"/>
      <c r="AJE327" s="4"/>
      <c r="AJF327" s="4"/>
      <c r="AJG327" s="4"/>
      <c r="AJH327" s="4"/>
      <c r="AJI327" s="4"/>
      <c r="AJJ327" s="4"/>
      <c r="AJK327" s="4"/>
      <c r="AJL327" s="4"/>
      <c r="AJM327" s="4"/>
      <c r="AJN327" s="4"/>
      <c r="AJO327" s="4"/>
      <c r="AJP327" s="4"/>
      <c r="AJQ327" s="4"/>
      <c r="AJR327" s="4"/>
      <c r="AJS327" s="4"/>
      <c r="AJT327" s="4"/>
      <c r="AJU327" s="4"/>
      <c r="AJV327" s="4"/>
      <c r="AJW327" s="4"/>
      <c r="AJX327" s="4"/>
      <c r="AJY327" s="4"/>
      <c r="AJZ327" s="4"/>
      <c r="AKA327" s="4"/>
      <c r="AKB327" s="4"/>
      <c r="AKC327" s="4"/>
      <c r="AKD327" s="4"/>
      <c r="AKE327" s="4"/>
      <c r="AKF327" s="4"/>
      <c r="AKG327" s="4"/>
      <c r="AKH327" s="4"/>
      <c r="AKI327" s="4"/>
      <c r="AKJ327" s="4"/>
      <c r="AKK327" s="4"/>
      <c r="AKL327" s="4"/>
      <c r="AKM327" s="4"/>
      <c r="AKN327" s="4"/>
      <c r="AKO327" s="4"/>
      <c r="AKP327" s="4"/>
      <c r="AKQ327" s="4"/>
      <c r="AKR327" s="4"/>
      <c r="AKS327" s="4"/>
      <c r="AKT327" s="4"/>
      <c r="AKU327" s="4"/>
      <c r="AKV327" s="4"/>
      <c r="AKW327" s="4"/>
      <c r="AKX327" s="4"/>
      <c r="AKY327" s="4"/>
      <c r="AKZ327" s="4"/>
      <c r="ALA327" s="4"/>
      <c r="ALB327" s="4"/>
      <c r="ALC327" s="4"/>
      <c r="ALD327" s="4"/>
      <c r="ALE327" s="4"/>
      <c r="ALF327" s="4"/>
      <c r="ALG327" s="4"/>
      <c r="ALH327" s="4"/>
      <c r="ALI327" s="4"/>
      <c r="ALJ327" s="4"/>
      <c r="ALK327" s="4"/>
      <c r="ALL327" s="4"/>
      <c r="ALM327" s="4"/>
      <c r="ALN327" s="4"/>
      <c r="ALO327" s="4"/>
      <c r="ALP327" s="4"/>
      <c r="ALQ327" s="4"/>
      <c r="ALR327" s="4"/>
      <c r="ALS327" s="4"/>
      <c r="ALT327" s="4"/>
      <c r="ALU327" s="4"/>
      <c r="ALV327" s="4"/>
      <c r="ALW327" s="4"/>
      <c r="ALX327" s="4"/>
      <c r="ALY327" s="4"/>
      <c r="ALZ327" s="4"/>
      <c r="AMA327" s="4"/>
      <c r="AMB327" s="4"/>
      <c r="AMC327" s="4"/>
      <c r="AMD327" s="4"/>
      <c r="AME327" s="4"/>
      <c r="AMF327" s="4"/>
      <c r="AMG327" s="4"/>
      <c r="AMH327" s="4"/>
      <c r="AMI327" s="4"/>
      <c r="AMJ327" s="4"/>
      <c r="AMK327" s="4"/>
      <c r="AML327" s="4"/>
      <c r="AMM327" s="4"/>
      <c r="AMN327" s="4"/>
      <c r="AMO327" s="4"/>
      <c r="AMP327" s="4"/>
      <c r="AMQ327" s="4"/>
      <c r="AMR327" s="4"/>
      <c r="AMS327" s="4"/>
      <c r="AMT327" s="4"/>
      <c r="AMU327" s="4"/>
      <c r="AMV327" s="4"/>
      <c r="AMW327" s="4"/>
      <c r="AMX327" s="4"/>
      <c r="AMY327" s="4"/>
      <c r="AMZ327" s="4"/>
      <c r="ANA327" s="4"/>
      <c r="ANB327" s="4"/>
      <c r="ANC327" s="4"/>
      <c r="AND327" s="4"/>
      <c r="ANE327" s="4"/>
      <c r="ANF327" s="4"/>
      <c r="ANG327" s="4"/>
      <c r="ANH327" s="4"/>
      <c r="ANI327" s="4"/>
      <c r="ANJ327" s="4"/>
      <c r="ANK327" s="4"/>
      <c r="ANL327" s="4"/>
      <c r="ANM327" s="4"/>
      <c r="ANN327" s="4"/>
      <c r="ANO327" s="4"/>
      <c r="ANP327" s="4"/>
      <c r="ANQ327" s="4"/>
      <c r="ANR327" s="4"/>
      <c r="ANS327" s="4"/>
      <c r="ANT327" s="4"/>
      <c r="ANU327" s="4"/>
      <c r="ANV327" s="4"/>
      <c r="ANW327" s="4"/>
      <c r="ANX327" s="4"/>
      <c r="ANY327" s="4"/>
      <c r="ANZ327" s="4"/>
      <c r="AOA327" s="4"/>
      <c r="AOB327" s="4"/>
      <c r="AOC327" s="4"/>
    </row>
    <row r="328" spans="6:1069" x14ac:dyDescent="0.35">
      <c r="F328" s="4"/>
      <c r="H328" s="4"/>
      <c r="I328" s="4"/>
      <c r="J328" s="4"/>
      <c r="L328" s="4"/>
      <c r="M328" s="4"/>
      <c r="AJ328" s="4"/>
      <c r="AL328" s="4"/>
      <c r="AQ328" s="4"/>
      <c r="AR328" s="4"/>
      <c r="AS328" s="4"/>
      <c r="AT328" s="4"/>
      <c r="AU328" s="4"/>
      <c r="AV328" s="4"/>
      <c r="AW328" s="4"/>
      <c r="AX328" s="69" t="s">
        <v>151</v>
      </c>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c r="TV328" s="4"/>
      <c r="TW328" s="4"/>
      <c r="TX328" s="4"/>
      <c r="TY328" s="4"/>
      <c r="TZ328" s="4"/>
      <c r="UA328" s="4"/>
      <c r="UB328" s="4"/>
      <c r="UC328" s="4"/>
      <c r="UD328" s="4"/>
      <c r="UE328" s="4"/>
      <c r="UF328" s="4"/>
      <c r="UG328" s="4"/>
      <c r="UH328" s="4"/>
      <c r="UI328" s="4"/>
      <c r="UJ328" s="4"/>
      <c r="UK328" s="4"/>
      <c r="UL328" s="4"/>
      <c r="UM328" s="4"/>
      <c r="UN328" s="4"/>
      <c r="UO328" s="4"/>
      <c r="UP328" s="4"/>
      <c r="UQ328" s="4"/>
      <c r="UR328" s="4"/>
      <c r="US328" s="4"/>
      <c r="UT328" s="4"/>
      <c r="UU328" s="4"/>
      <c r="UV328" s="4"/>
      <c r="UW328" s="4"/>
      <c r="UX328" s="4"/>
      <c r="UY328" s="4"/>
      <c r="UZ328" s="4"/>
      <c r="VA328" s="4"/>
      <c r="VB328" s="4"/>
      <c r="VC328" s="4"/>
      <c r="VD328" s="4"/>
      <c r="VE328" s="4"/>
      <c r="VF328" s="4"/>
      <c r="VG328" s="4"/>
      <c r="VH328" s="4"/>
      <c r="VI328" s="4"/>
      <c r="VJ328" s="4"/>
      <c r="VK328" s="4"/>
      <c r="VL328" s="4"/>
      <c r="VM328" s="4"/>
      <c r="VN328" s="4"/>
      <c r="VO328" s="4"/>
      <c r="VP328" s="4"/>
      <c r="VQ328" s="4"/>
      <c r="VR328" s="4"/>
      <c r="VS328" s="4"/>
      <c r="VT328" s="4"/>
      <c r="VU328" s="4"/>
      <c r="VV328" s="4"/>
      <c r="VW328" s="4"/>
      <c r="VX328" s="4"/>
      <c r="VY328" s="4"/>
      <c r="VZ328" s="4"/>
      <c r="WA328" s="4"/>
      <c r="WB328" s="4"/>
      <c r="WC328" s="4"/>
      <c r="WD328" s="4"/>
      <c r="WE328" s="4"/>
      <c r="WF328" s="4"/>
      <c r="WG328" s="4"/>
      <c r="WH328" s="4"/>
      <c r="WI328" s="4"/>
      <c r="WJ328" s="4"/>
      <c r="WK328" s="4"/>
      <c r="WL328" s="4"/>
      <c r="WM328" s="4"/>
      <c r="WN328" s="4"/>
      <c r="WO328" s="4"/>
      <c r="WP328" s="4"/>
      <c r="WQ328" s="4"/>
      <c r="WR328" s="4"/>
      <c r="WS328" s="4"/>
      <c r="WT328" s="4"/>
      <c r="WU328" s="4"/>
      <c r="WV328" s="4"/>
      <c r="WW328" s="4"/>
      <c r="WX328" s="4"/>
      <c r="WY328" s="4"/>
      <c r="WZ328" s="4"/>
      <c r="XA328" s="4"/>
      <c r="XB328" s="4"/>
      <c r="XC328" s="4"/>
      <c r="XD328" s="4"/>
      <c r="XE328" s="4"/>
      <c r="XF328" s="4"/>
      <c r="XG328" s="4"/>
      <c r="XH328" s="4"/>
      <c r="XI328" s="4"/>
      <c r="XJ328" s="4"/>
      <c r="XK328" s="4"/>
      <c r="XL328" s="4"/>
      <c r="XM328" s="4"/>
      <c r="XN328" s="4"/>
      <c r="XO328" s="4"/>
      <c r="XP328" s="4"/>
      <c r="XQ328" s="4"/>
      <c r="XR328" s="4"/>
      <c r="XS328" s="4"/>
      <c r="XT328" s="4"/>
      <c r="XU328" s="4"/>
      <c r="XV328" s="4"/>
      <c r="XW328" s="4"/>
      <c r="XX328" s="4"/>
      <c r="XY328" s="4"/>
      <c r="XZ328" s="4"/>
      <c r="YA328" s="4"/>
      <c r="YB328" s="4"/>
      <c r="YC328" s="4"/>
      <c r="YD328" s="4"/>
      <c r="YE328" s="4"/>
      <c r="YF328" s="4"/>
      <c r="YG328" s="4"/>
      <c r="YH328" s="4"/>
      <c r="YI328" s="4"/>
      <c r="YJ328" s="4"/>
      <c r="YK328" s="4"/>
      <c r="YL328" s="4"/>
      <c r="YM328" s="4"/>
      <c r="YN328" s="4"/>
      <c r="YO328" s="4"/>
      <c r="YP328" s="4"/>
      <c r="YQ328" s="4"/>
      <c r="YR328" s="4"/>
      <c r="YS328" s="4"/>
      <c r="YT328" s="4"/>
      <c r="YU328" s="4"/>
      <c r="YV328" s="4"/>
      <c r="YW328" s="4"/>
      <c r="YX328" s="4"/>
      <c r="YY328" s="4"/>
      <c r="YZ328" s="4"/>
      <c r="ZA328" s="4"/>
      <c r="ZB328" s="4"/>
      <c r="ZC328" s="4"/>
      <c r="ZD328" s="4"/>
      <c r="ZE328" s="4"/>
      <c r="ZF328" s="4"/>
      <c r="ZG328" s="4"/>
      <c r="ZH328" s="4"/>
      <c r="ZI328" s="4"/>
      <c r="ZJ328" s="4"/>
      <c r="ZK328" s="4"/>
      <c r="ZL328" s="4"/>
      <c r="ZM328" s="4"/>
      <c r="ZN328" s="4"/>
      <c r="ZO328" s="4"/>
      <c r="ZP328" s="4"/>
      <c r="ZQ328" s="4"/>
      <c r="ZR328" s="4"/>
      <c r="ZS328" s="4"/>
      <c r="ZT328" s="4"/>
      <c r="ZU328" s="4"/>
      <c r="ZV328" s="4"/>
      <c r="ZW328" s="4"/>
      <c r="ZX328" s="4"/>
      <c r="ZY328" s="4"/>
      <c r="ZZ328" s="4"/>
      <c r="AAA328" s="4"/>
      <c r="AAB328" s="4"/>
      <c r="AAC328" s="4"/>
      <c r="AAD328" s="4"/>
      <c r="AAE328" s="4"/>
      <c r="AAF328" s="4"/>
      <c r="AAG328" s="4"/>
      <c r="AAH328" s="4"/>
      <c r="AAI328" s="4"/>
      <c r="AAJ328" s="4"/>
      <c r="AAK328" s="4"/>
      <c r="AAL328" s="4"/>
      <c r="AAM328" s="4"/>
      <c r="AAN328" s="4"/>
      <c r="AAO328" s="4"/>
      <c r="AAP328" s="4"/>
      <c r="AAQ328" s="4"/>
      <c r="AAR328" s="4"/>
      <c r="AAS328" s="4"/>
      <c r="AAT328" s="4"/>
      <c r="AAU328" s="4"/>
      <c r="AAV328" s="4"/>
      <c r="AAW328" s="4"/>
      <c r="AAX328" s="4"/>
      <c r="AAY328" s="4"/>
      <c r="AAZ328" s="4"/>
      <c r="ABA328" s="4"/>
      <c r="ABB328" s="4"/>
      <c r="ABC328" s="4"/>
      <c r="ABD328" s="4"/>
      <c r="ABE328" s="4"/>
      <c r="ABF328" s="4"/>
      <c r="ABG328" s="4"/>
      <c r="ABH328" s="4"/>
      <c r="ABI328" s="4"/>
      <c r="ABJ328" s="4"/>
      <c r="ABK328" s="4"/>
      <c r="ABL328" s="4"/>
      <c r="ABM328" s="4"/>
      <c r="ABN328" s="4"/>
      <c r="ABO328" s="4"/>
      <c r="ABP328" s="4"/>
      <c r="ABQ328" s="4"/>
      <c r="ABR328" s="4"/>
      <c r="ABS328" s="4"/>
      <c r="ABT328" s="4"/>
      <c r="ABU328" s="4"/>
      <c r="ABV328" s="4"/>
      <c r="ABW328" s="4"/>
      <c r="ABX328" s="4"/>
      <c r="ABY328" s="4"/>
      <c r="ABZ328" s="4"/>
      <c r="ACA328" s="4"/>
      <c r="ACB328" s="4"/>
      <c r="ACC328" s="4"/>
      <c r="ACD328" s="4"/>
      <c r="ACE328" s="4"/>
      <c r="ACF328" s="4"/>
      <c r="ACG328" s="4"/>
      <c r="ACH328" s="4"/>
      <c r="ACI328" s="4"/>
      <c r="ACJ328" s="4"/>
      <c r="ACK328" s="4"/>
      <c r="ACL328" s="4"/>
      <c r="ACM328" s="4"/>
      <c r="ACN328" s="4"/>
      <c r="ACO328" s="4"/>
      <c r="ACP328" s="4"/>
      <c r="ACQ328" s="4"/>
      <c r="ACR328" s="4"/>
      <c r="ACS328" s="4"/>
      <c r="ACT328" s="4"/>
      <c r="ACU328" s="4"/>
      <c r="ACV328" s="4"/>
      <c r="ACW328" s="4"/>
      <c r="ACX328" s="4"/>
      <c r="ACY328" s="4"/>
      <c r="ACZ328" s="4"/>
      <c r="ADA328" s="4"/>
      <c r="ADB328" s="4"/>
      <c r="ADC328" s="4"/>
      <c r="ADD328" s="4"/>
      <c r="ADE328" s="4"/>
      <c r="ADF328" s="4"/>
      <c r="ADG328" s="4"/>
      <c r="ADH328" s="4"/>
      <c r="ADI328" s="4"/>
      <c r="ADJ328" s="4"/>
      <c r="ADK328" s="4"/>
      <c r="ADL328" s="4"/>
      <c r="ADM328" s="4"/>
      <c r="ADN328" s="4"/>
      <c r="ADO328" s="4"/>
      <c r="ADP328" s="4"/>
      <c r="ADQ328" s="4"/>
      <c r="ADR328" s="4"/>
      <c r="ADS328" s="4"/>
      <c r="ADT328" s="4"/>
      <c r="ADU328" s="4"/>
      <c r="ADV328" s="4"/>
      <c r="ADW328" s="4"/>
      <c r="ADX328" s="4"/>
      <c r="ADY328" s="4"/>
      <c r="ADZ328" s="4"/>
      <c r="AEA328" s="4"/>
      <c r="AEB328" s="4"/>
      <c r="AEC328" s="4"/>
      <c r="AED328" s="4"/>
      <c r="AEE328" s="4"/>
      <c r="AEF328" s="4"/>
      <c r="AEG328" s="4"/>
      <c r="AEH328" s="4"/>
      <c r="AEI328" s="4"/>
      <c r="AEJ328" s="4"/>
      <c r="AEK328" s="4"/>
      <c r="AEL328" s="4"/>
      <c r="AEM328" s="4"/>
      <c r="AEN328" s="4"/>
      <c r="AEO328" s="4"/>
      <c r="AEP328" s="4"/>
      <c r="AEQ328" s="4"/>
      <c r="AER328" s="4"/>
      <c r="AES328" s="4"/>
      <c r="AET328" s="4"/>
      <c r="AEU328" s="4"/>
      <c r="AEV328" s="4"/>
      <c r="AEW328" s="4"/>
      <c r="AEX328" s="4"/>
      <c r="AEY328" s="4"/>
      <c r="AEZ328" s="4"/>
      <c r="AFA328" s="4"/>
      <c r="AFB328" s="4"/>
      <c r="AFC328" s="4"/>
      <c r="AFD328" s="4"/>
      <c r="AFE328" s="4"/>
      <c r="AFF328" s="4"/>
      <c r="AFG328" s="4"/>
      <c r="AFH328" s="4"/>
      <c r="AFI328" s="4"/>
      <c r="AFJ328" s="4"/>
      <c r="AFK328" s="4"/>
      <c r="AFL328" s="4"/>
      <c r="AFM328" s="4"/>
      <c r="AFN328" s="4"/>
      <c r="AFO328" s="4"/>
      <c r="AFP328" s="4"/>
      <c r="AFQ328" s="4"/>
      <c r="AFR328" s="4"/>
      <c r="AFS328" s="4"/>
      <c r="AFT328" s="4"/>
      <c r="AFU328" s="4"/>
      <c r="AFV328" s="4"/>
      <c r="AFW328" s="4"/>
      <c r="AFX328" s="4"/>
      <c r="AFY328" s="4"/>
      <c r="AFZ328" s="4"/>
      <c r="AGA328" s="4"/>
      <c r="AGB328" s="4"/>
      <c r="AGC328" s="4"/>
      <c r="AGD328" s="4"/>
      <c r="AGE328" s="4"/>
      <c r="AGF328" s="4"/>
      <c r="AGG328" s="4"/>
      <c r="AGH328" s="4"/>
      <c r="AGI328" s="4"/>
      <c r="AGJ328" s="4"/>
      <c r="AGK328" s="4"/>
      <c r="AGL328" s="4"/>
      <c r="AGM328" s="4"/>
      <c r="AGN328" s="4"/>
      <c r="AGO328" s="4"/>
      <c r="AGP328" s="4"/>
      <c r="AGQ328" s="4"/>
      <c r="AGR328" s="4"/>
      <c r="AGS328" s="4"/>
      <c r="AGT328" s="4"/>
      <c r="AGU328" s="4"/>
      <c r="AGV328" s="4"/>
      <c r="AGW328" s="4"/>
      <c r="AGX328" s="4"/>
      <c r="AGY328" s="4"/>
      <c r="AGZ328" s="4"/>
      <c r="AHA328" s="4"/>
      <c r="AHB328" s="4"/>
      <c r="AHC328" s="4"/>
      <c r="AHD328" s="4"/>
      <c r="AHE328" s="4"/>
      <c r="AHF328" s="4"/>
      <c r="AHG328" s="4"/>
      <c r="AHH328" s="4"/>
      <c r="AHI328" s="4"/>
      <c r="AHJ328" s="4"/>
      <c r="AHK328" s="4"/>
      <c r="AHL328" s="4"/>
      <c r="AHM328" s="4"/>
      <c r="AHN328" s="4"/>
      <c r="AHO328" s="4"/>
      <c r="AHP328" s="4"/>
      <c r="AHQ328" s="4"/>
      <c r="AHR328" s="4"/>
      <c r="AHS328" s="4"/>
      <c r="AHT328" s="4"/>
      <c r="AHU328" s="4"/>
      <c r="AHV328" s="4"/>
      <c r="AHW328" s="4"/>
      <c r="AHX328" s="4"/>
      <c r="AHY328" s="4"/>
      <c r="AHZ328" s="4"/>
      <c r="AIA328" s="4"/>
      <c r="AIB328" s="4"/>
      <c r="AIC328" s="4"/>
      <c r="AID328" s="4"/>
      <c r="AIE328" s="4"/>
      <c r="AIF328" s="4"/>
      <c r="AIG328" s="4"/>
      <c r="AIH328" s="4"/>
      <c r="AII328" s="4"/>
      <c r="AIJ328" s="4"/>
      <c r="AIK328" s="4"/>
      <c r="AIL328" s="4"/>
      <c r="AIM328" s="4"/>
      <c r="AIN328" s="4"/>
      <c r="AIO328" s="4"/>
      <c r="AIP328" s="4"/>
      <c r="AIQ328" s="4"/>
      <c r="AIR328" s="4"/>
      <c r="AIS328" s="4"/>
      <c r="AIT328" s="4"/>
      <c r="AIU328" s="4"/>
      <c r="AIV328" s="4"/>
      <c r="AIW328" s="4"/>
      <c r="AIX328" s="4"/>
      <c r="AIY328" s="4"/>
      <c r="AIZ328" s="4"/>
      <c r="AJA328" s="4"/>
      <c r="AJB328" s="4"/>
      <c r="AJC328" s="4"/>
      <c r="AJD328" s="4"/>
      <c r="AJE328" s="4"/>
      <c r="AJF328" s="4"/>
      <c r="AJG328" s="4"/>
      <c r="AJH328" s="4"/>
      <c r="AJI328" s="4"/>
      <c r="AJJ328" s="4"/>
      <c r="AJK328" s="4"/>
      <c r="AJL328" s="4"/>
      <c r="AJM328" s="4"/>
      <c r="AJN328" s="4"/>
      <c r="AJO328" s="4"/>
      <c r="AJP328" s="4"/>
      <c r="AJQ328" s="4"/>
      <c r="AJR328" s="4"/>
      <c r="AJS328" s="4"/>
      <c r="AJT328" s="4"/>
      <c r="AJU328" s="4"/>
      <c r="AJV328" s="4"/>
      <c r="AJW328" s="4"/>
      <c r="AJX328" s="4"/>
      <c r="AJY328" s="4"/>
      <c r="AJZ328" s="4"/>
      <c r="AKA328" s="4"/>
      <c r="AKB328" s="4"/>
      <c r="AKC328" s="4"/>
      <c r="AKD328" s="4"/>
      <c r="AKE328" s="4"/>
      <c r="AKF328" s="4"/>
      <c r="AKG328" s="4"/>
      <c r="AKH328" s="4"/>
      <c r="AKI328" s="4"/>
      <c r="AKJ328" s="4"/>
      <c r="AKK328" s="4"/>
      <c r="AKL328" s="4"/>
      <c r="AKM328" s="4"/>
      <c r="AKN328" s="4"/>
      <c r="AKO328" s="4"/>
      <c r="AKP328" s="4"/>
      <c r="AKQ328" s="4"/>
      <c r="AKR328" s="4"/>
      <c r="AKS328" s="4"/>
      <c r="AKT328" s="4"/>
      <c r="AKU328" s="4"/>
      <c r="AKV328" s="4"/>
      <c r="AKW328" s="4"/>
      <c r="AKX328" s="4"/>
      <c r="AKY328" s="4"/>
      <c r="AKZ328" s="4"/>
      <c r="ALA328" s="4"/>
      <c r="ALB328" s="4"/>
      <c r="ALC328" s="4"/>
      <c r="ALD328" s="4"/>
      <c r="ALE328" s="4"/>
      <c r="ALF328" s="4"/>
      <c r="ALG328" s="4"/>
      <c r="ALH328" s="4"/>
      <c r="ALI328" s="4"/>
      <c r="ALJ328" s="4"/>
      <c r="ALK328" s="4"/>
      <c r="ALL328" s="4"/>
      <c r="ALM328" s="4"/>
      <c r="ALN328" s="4"/>
      <c r="ALO328" s="4"/>
      <c r="ALP328" s="4"/>
      <c r="ALQ328" s="4"/>
      <c r="ALR328" s="4"/>
      <c r="ALS328" s="4"/>
      <c r="ALT328" s="4"/>
      <c r="ALU328" s="4"/>
      <c r="ALV328" s="4"/>
      <c r="ALW328" s="4"/>
      <c r="ALX328" s="4"/>
      <c r="ALY328" s="4"/>
      <c r="ALZ328" s="4"/>
      <c r="AMA328" s="4"/>
      <c r="AMB328" s="4"/>
      <c r="AMC328" s="4"/>
      <c r="AMD328" s="4"/>
      <c r="AME328" s="4"/>
      <c r="AMF328" s="4"/>
      <c r="AMG328" s="4"/>
      <c r="AMH328" s="4"/>
      <c r="AMI328" s="4"/>
      <c r="AMJ328" s="4"/>
      <c r="AMK328" s="4"/>
      <c r="AML328" s="4"/>
      <c r="AMM328" s="4"/>
      <c r="AMN328" s="4"/>
      <c r="AMO328" s="4"/>
      <c r="AMP328" s="4"/>
      <c r="AMQ328" s="4"/>
      <c r="AMR328" s="4"/>
      <c r="AMS328" s="4"/>
      <c r="AMT328" s="4"/>
      <c r="AMU328" s="4"/>
      <c r="AMV328" s="4"/>
      <c r="AMW328" s="4"/>
      <c r="AMX328" s="4"/>
      <c r="AMY328" s="4"/>
      <c r="AMZ328" s="4"/>
      <c r="ANA328" s="4"/>
      <c r="ANB328" s="4"/>
      <c r="ANC328" s="4"/>
      <c r="AND328" s="4"/>
      <c r="ANE328" s="4"/>
      <c r="ANF328" s="4"/>
      <c r="ANG328" s="4"/>
      <c r="ANH328" s="4"/>
      <c r="ANI328" s="4"/>
      <c r="ANJ328" s="4"/>
      <c r="ANK328" s="4"/>
      <c r="ANL328" s="4"/>
      <c r="ANM328" s="4"/>
      <c r="ANN328" s="4"/>
      <c r="ANO328" s="4"/>
      <c r="ANP328" s="4"/>
      <c r="ANQ328" s="4"/>
      <c r="ANR328" s="4"/>
      <c r="ANS328" s="4"/>
      <c r="ANT328" s="4"/>
      <c r="ANU328" s="4"/>
      <c r="ANV328" s="4"/>
      <c r="ANW328" s="4"/>
      <c r="ANX328" s="4"/>
      <c r="ANY328" s="4"/>
      <c r="ANZ328" s="4"/>
      <c r="AOA328" s="4"/>
      <c r="AOB328" s="4"/>
      <c r="AOC328" s="4"/>
    </row>
    <row r="329" spans="6:1069" x14ac:dyDescent="0.35">
      <c r="F329" s="4"/>
      <c r="H329" s="4"/>
      <c r="I329" s="4"/>
      <c r="J329" s="4"/>
      <c r="L329" s="4"/>
      <c r="M329" s="4"/>
      <c r="AJ329" s="4"/>
      <c r="AL329" s="4"/>
      <c r="AQ329" s="4"/>
      <c r="AR329" s="4"/>
      <c r="AS329" s="4"/>
      <c r="AT329" s="4"/>
      <c r="AU329" s="4"/>
      <c r="AV329" s="4"/>
      <c r="AW329" s="4"/>
      <c r="AX329" s="69" t="s">
        <v>151</v>
      </c>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c r="TV329" s="4"/>
      <c r="TW329" s="4"/>
      <c r="TX329" s="4"/>
      <c r="TY329" s="4"/>
      <c r="TZ329" s="4"/>
      <c r="UA329" s="4"/>
      <c r="UB329" s="4"/>
      <c r="UC329" s="4"/>
      <c r="UD329" s="4"/>
      <c r="UE329" s="4"/>
      <c r="UF329" s="4"/>
      <c r="UG329" s="4"/>
      <c r="UH329" s="4"/>
      <c r="UI329" s="4"/>
      <c r="UJ329" s="4"/>
      <c r="UK329" s="4"/>
      <c r="UL329" s="4"/>
      <c r="UM329" s="4"/>
      <c r="UN329" s="4"/>
      <c r="UO329" s="4"/>
      <c r="UP329" s="4"/>
      <c r="UQ329" s="4"/>
      <c r="UR329" s="4"/>
      <c r="US329" s="4"/>
      <c r="UT329" s="4"/>
      <c r="UU329" s="4"/>
      <c r="UV329" s="4"/>
      <c r="UW329" s="4"/>
      <c r="UX329" s="4"/>
      <c r="UY329" s="4"/>
      <c r="UZ329" s="4"/>
      <c r="VA329" s="4"/>
      <c r="VB329" s="4"/>
      <c r="VC329" s="4"/>
      <c r="VD329" s="4"/>
      <c r="VE329" s="4"/>
      <c r="VF329" s="4"/>
      <c r="VG329" s="4"/>
      <c r="VH329" s="4"/>
      <c r="VI329" s="4"/>
      <c r="VJ329" s="4"/>
      <c r="VK329" s="4"/>
      <c r="VL329" s="4"/>
      <c r="VM329" s="4"/>
      <c r="VN329" s="4"/>
      <c r="VO329" s="4"/>
      <c r="VP329" s="4"/>
      <c r="VQ329" s="4"/>
      <c r="VR329" s="4"/>
      <c r="VS329" s="4"/>
      <c r="VT329" s="4"/>
      <c r="VU329" s="4"/>
      <c r="VV329" s="4"/>
      <c r="VW329" s="4"/>
      <c r="VX329" s="4"/>
      <c r="VY329" s="4"/>
      <c r="VZ329" s="4"/>
      <c r="WA329" s="4"/>
      <c r="WB329" s="4"/>
      <c r="WC329" s="4"/>
      <c r="WD329" s="4"/>
      <c r="WE329" s="4"/>
      <c r="WF329" s="4"/>
      <c r="WG329" s="4"/>
      <c r="WH329" s="4"/>
      <c r="WI329" s="4"/>
      <c r="WJ329" s="4"/>
      <c r="WK329" s="4"/>
      <c r="WL329" s="4"/>
      <c r="WM329" s="4"/>
      <c r="WN329" s="4"/>
      <c r="WO329" s="4"/>
      <c r="WP329" s="4"/>
      <c r="WQ329" s="4"/>
      <c r="WR329" s="4"/>
      <c r="WS329" s="4"/>
      <c r="WT329" s="4"/>
      <c r="WU329" s="4"/>
      <c r="WV329" s="4"/>
      <c r="WW329" s="4"/>
      <c r="WX329" s="4"/>
      <c r="WY329" s="4"/>
      <c r="WZ329" s="4"/>
      <c r="XA329" s="4"/>
      <c r="XB329" s="4"/>
      <c r="XC329" s="4"/>
      <c r="XD329" s="4"/>
      <c r="XE329" s="4"/>
      <c r="XF329" s="4"/>
      <c r="XG329" s="4"/>
      <c r="XH329" s="4"/>
      <c r="XI329" s="4"/>
      <c r="XJ329" s="4"/>
      <c r="XK329" s="4"/>
      <c r="XL329" s="4"/>
      <c r="XM329" s="4"/>
      <c r="XN329" s="4"/>
      <c r="XO329" s="4"/>
      <c r="XP329" s="4"/>
      <c r="XQ329" s="4"/>
      <c r="XR329" s="4"/>
      <c r="XS329" s="4"/>
      <c r="XT329" s="4"/>
      <c r="XU329" s="4"/>
      <c r="XV329" s="4"/>
      <c r="XW329" s="4"/>
      <c r="XX329" s="4"/>
      <c r="XY329" s="4"/>
      <c r="XZ329" s="4"/>
      <c r="YA329" s="4"/>
      <c r="YB329" s="4"/>
      <c r="YC329" s="4"/>
      <c r="YD329" s="4"/>
      <c r="YE329" s="4"/>
      <c r="YF329" s="4"/>
      <c r="YG329" s="4"/>
      <c r="YH329" s="4"/>
      <c r="YI329" s="4"/>
      <c r="YJ329" s="4"/>
      <c r="YK329" s="4"/>
      <c r="YL329" s="4"/>
      <c r="YM329" s="4"/>
      <c r="YN329" s="4"/>
      <c r="YO329" s="4"/>
      <c r="YP329" s="4"/>
      <c r="YQ329" s="4"/>
      <c r="YR329" s="4"/>
      <c r="YS329" s="4"/>
      <c r="YT329" s="4"/>
      <c r="YU329" s="4"/>
      <c r="YV329" s="4"/>
      <c r="YW329" s="4"/>
      <c r="YX329" s="4"/>
      <c r="YY329" s="4"/>
      <c r="YZ329" s="4"/>
      <c r="ZA329" s="4"/>
      <c r="ZB329" s="4"/>
      <c r="ZC329" s="4"/>
      <c r="ZD329" s="4"/>
      <c r="ZE329" s="4"/>
      <c r="ZF329" s="4"/>
      <c r="ZG329" s="4"/>
      <c r="ZH329" s="4"/>
      <c r="ZI329" s="4"/>
      <c r="ZJ329" s="4"/>
      <c r="ZK329" s="4"/>
      <c r="ZL329" s="4"/>
      <c r="ZM329" s="4"/>
      <c r="ZN329" s="4"/>
      <c r="ZO329" s="4"/>
      <c r="ZP329" s="4"/>
      <c r="ZQ329" s="4"/>
      <c r="ZR329" s="4"/>
      <c r="ZS329" s="4"/>
      <c r="ZT329" s="4"/>
      <c r="ZU329" s="4"/>
      <c r="ZV329" s="4"/>
      <c r="ZW329" s="4"/>
      <c r="ZX329" s="4"/>
      <c r="ZY329" s="4"/>
      <c r="ZZ329" s="4"/>
      <c r="AAA329" s="4"/>
      <c r="AAB329" s="4"/>
      <c r="AAC329" s="4"/>
      <c r="AAD329" s="4"/>
      <c r="AAE329" s="4"/>
      <c r="AAF329" s="4"/>
      <c r="AAG329" s="4"/>
      <c r="AAH329" s="4"/>
      <c r="AAI329" s="4"/>
      <c r="AAJ329" s="4"/>
      <c r="AAK329" s="4"/>
      <c r="AAL329" s="4"/>
      <c r="AAM329" s="4"/>
      <c r="AAN329" s="4"/>
      <c r="AAO329" s="4"/>
      <c r="AAP329" s="4"/>
      <c r="AAQ329" s="4"/>
      <c r="AAR329" s="4"/>
      <c r="AAS329" s="4"/>
      <c r="AAT329" s="4"/>
      <c r="AAU329" s="4"/>
      <c r="AAV329" s="4"/>
      <c r="AAW329" s="4"/>
      <c r="AAX329" s="4"/>
      <c r="AAY329" s="4"/>
      <c r="AAZ329" s="4"/>
      <c r="ABA329" s="4"/>
      <c r="ABB329" s="4"/>
      <c r="ABC329" s="4"/>
      <c r="ABD329" s="4"/>
      <c r="ABE329" s="4"/>
      <c r="ABF329" s="4"/>
      <c r="ABG329" s="4"/>
      <c r="ABH329" s="4"/>
      <c r="ABI329" s="4"/>
      <c r="ABJ329" s="4"/>
      <c r="ABK329" s="4"/>
      <c r="ABL329" s="4"/>
      <c r="ABM329" s="4"/>
      <c r="ABN329" s="4"/>
      <c r="ABO329" s="4"/>
      <c r="ABP329" s="4"/>
      <c r="ABQ329" s="4"/>
      <c r="ABR329" s="4"/>
      <c r="ABS329" s="4"/>
      <c r="ABT329" s="4"/>
      <c r="ABU329" s="4"/>
      <c r="ABV329" s="4"/>
      <c r="ABW329" s="4"/>
      <c r="ABX329" s="4"/>
      <c r="ABY329" s="4"/>
      <c r="ABZ329" s="4"/>
      <c r="ACA329" s="4"/>
      <c r="ACB329" s="4"/>
      <c r="ACC329" s="4"/>
      <c r="ACD329" s="4"/>
      <c r="ACE329" s="4"/>
      <c r="ACF329" s="4"/>
      <c r="ACG329" s="4"/>
      <c r="ACH329" s="4"/>
      <c r="ACI329" s="4"/>
      <c r="ACJ329" s="4"/>
      <c r="ACK329" s="4"/>
      <c r="ACL329" s="4"/>
      <c r="ACM329" s="4"/>
      <c r="ACN329" s="4"/>
      <c r="ACO329" s="4"/>
      <c r="ACP329" s="4"/>
      <c r="ACQ329" s="4"/>
      <c r="ACR329" s="4"/>
      <c r="ACS329" s="4"/>
      <c r="ACT329" s="4"/>
      <c r="ACU329" s="4"/>
      <c r="ACV329" s="4"/>
      <c r="ACW329" s="4"/>
      <c r="ACX329" s="4"/>
      <c r="ACY329" s="4"/>
      <c r="ACZ329" s="4"/>
      <c r="ADA329" s="4"/>
      <c r="ADB329" s="4"/>
      <c r="ADC329" s="4"/>
      <c r="ADD329" s="4"/>
      <c r="ADE329" s="4"/>
      <c r="ADF329" s="4"/>
      <c r="ADG329" s="4"/>
      <c r="ADH329" s="4"/>
      <c r="ADI329" s="4"/>
      <c r="ADJ329" s="4"/>
      <c r="ADK329" s="4"/>
      <c r="ADL329" s="4"/>
      <c r="ADM329" s="4"/>
      <c r="ADN329" s="4"/>
      <c r="ADO329" s="4"/>
      <c r="ADP329" s="4"/>
      <c r="ADQ329" s="4"/>
      <c r="ADR329" s="4"/>
      <c r="ADS329" s="4"/>
      <c r="ADT329" s="4"/>
      <c r="ADU329" s="4"/>
      <c r="ADV329" s="4"/>
      <c r="ADW329" s="4"/>
      <c r="ADX329" s="4"/>
      <c r="ADY329" s="4"/>
      <c r="ADZ329" s="4"/>
      <c r="AEA329" s="4"/>
      <c r="AEB329" s="4"/>
      <c r="AEC329" s="4"/>
      <c r="AED329" s="4"/>
      <c r="AEE329" s="4"/>
      <c r="AEF329" s="4"/>
      <c r="AEG329" s="4"/>
      <c r="AEH329" s="4"/>
      <c r="AEI329" s="4"/>
      <c r="AEJ329" s="4"/>
      <c r="AEK329" s="4"/>
      <c r="AEL329" s="4"/>
      <c r="AEM329" s="4"/>
      <c r="AEN329" s="4"/>
      <c r="AEO329" s="4"/>
      <c r="AEP329" s="4"/>
      <c r="AEQ329" s="4"/>
      <c r="AER329" s="4"/>
      <c r="AES329" s="4"/>
      <c r="AET329" s="4"/>
      <c r="AEU329" s="4"/>
      <c r="AEV329" s="4"/>
      <c r="AEW329" s="4"/>
      <c r="AEX329" s="4"/>
      <c r="AEY329" s="4"/>
      <c r="AEZ329" s="4"/>
      <c r="AFA329" s="4"/>
      <c r="AFB329" s="4"/>
      <c r="AFC329" s="4"/>
      <c r="AFD329" s="4"/>
      <c r="AFE329" s="4"/>
      <c r="AFF329" s="4"/>
      <c r="AFG329" s="4"/>
      <c r="AFH329" s="4"/>
      <c r="AFI329" s="4"/>
      <c r="AFJ329" s="4"/>
      <c r="AFK329" s="4"/>
      <c r="AFL329" s="4"/>
      <c r="AFM329" s="4"/>
      <c r="AFN329" s="4"/>
      <c r="AFO329" s="4"/>
      <c r="AFP329" s="4"/>
      <c r="AFQ329" s="4"/>
      <c r="AFR329" s="4"/>
      <c r="AFS329" s="4"/>
      <c r="AFT329" s="4"/>
      <c r="AFU329" s="4"/>
      <c r="AFV329" s="4"/>
      <c r="AFW329" s="4"/>
      <c r="AFX329" s="4"/>
      <c r="AFY329" s="4"/>
      <c r="AFZ329" s="4"/>
      <c r="AGA329" s="4"/>
      <c r="AGB329" s="4"/>
      <c r="AGC329" s="4"/>
      <c r="AGD329" s="4"/>
      <c r="AGE329" s="4"/>
      <c r="AGF329" s="4"/>
      <c r="AGG329" s="4"/>
      <c r="AGH329" s="4"/>
      <c r="AGI329" s="4"/>
      <c r="AGJ329" s="4"/>
      <c r="AGK329" s="4"/>
      <c r="AGL329" s="4"/>
      <c r="AGM329" s="4"/>
      <c r="AGN329" s="4"/>
      <c r="AGO329" s="4"/>
      <c r="AGP329" s="4"/>
      <c r="AGQ329" s="4"/>
      <c r="AGR329" s="4"/>
      <c r="AGS329" s="4"/>
      <c r="AGT329" s="4"/>
      <c r="AGU329" s="4"/>
      <c r="AGV329" s="4"/>
      <c r="AGW329" s="4"/>
      <c r="AGX329" s="4"/>
      <c r="AGY329" s="4"/>
      <c r="AGZ329" s="4"/>
      <c r="AHA329" s="4"/>
      <c r="AHB329" s="4"/>
      <c r="AHC329" s="4"/>
      <c r="AHD329" s="4"/>
      <c r="AHE329" s="4"/>
      <c r="AHF329" s="4"/>
      <c r="AHG329" s="4"/>
      <c r="AHH329" s="4"/>
      <c r="AHI329" s="4"/>
      <c r="AHJ329" s="4"/>
      <c r="AHK329" s="4"/>
      <c r="AHL329" s="4"/>
      <c r="AHM329" s="4"/>
      <c r="AHN329" s="4"/>
      <c r="AHO329" s="4"/>
      <c r="AHP329" s="4"/>
      <c r="AHQ329" s="4"/>
      <c r="AHR329" s="4"/>
      <c r="AHS329" s="4"/>
      <c r="AHT329" s="4"/>
      <c r="AHU329" s="4"/>
      <c r="AHV329" s="4"/>
      <c r="AHW329" s="4"/>
      <c r="AHX329" s="4"/>
      <c r="AHY329" s="4"/>
      <c r="AHZ329" s="4"/>
      <c r="AIA329" s="4"/>
      <c r="AIB329" s="4"/>
      <c r="AIC329" s="4"/>
      <c r="AID329" s="4"/>
      <c r="AIE329" s="4"/>
      <c r="AIF329" s="4"/>
      <c r="AIG329" s="4"/>
      <c r="AIH329" s="4"/>
      <c r="AII329" s="4"/>
      <c r="AIJ329" s="4"/>
      <c r="AIK329" s="4"/>
      <c r="AIL329" s="4"/>
      <c r="AIM329" s="4"/>
      <c r="AIN329" s="4"/>
      <c r="AIO329" s="4"/>
      <c r="AIP329" s="4"/>
      <c r="AIQ329" s="4"/>
      <c r="AIR329" s="4"/>
      <c r="AIS329" s="4"/>
      <c r="AIT329" s="4"/>
      <c r="AIU329" s="4"/>
      <c r="AIV329" s="4"/>
      <c r="AIW329" s="4"/>
      <c r="AIX329" s="4"/>
      <c r="AIY329" s="4"/>
      <c r="AIZ329" s="4"/>
      <c r="AJA329" s="4"/>
      <c r="AJB329" s="4"/>
      <c r="AJC329" s="4"/>
      <c r="AJD329" s="4"/>
      <c r="AJE329" s="4"/>
      <c r="AJF329" s="4"/>
      <c r="AJG329" s="4"/>
      <c r="AJH329" s="4"/>
      <c r="AJI329" s="4"/>
      <c r="AJJ329" s="4"/>
      <c r="AJK329" s="4"/>
      <c r="AJL329" s="4"/>
      <c r="AJM329" s="4"/>
      <c r="AJN329" s="4"/>
      <c r="AJO329" s="4"/>
      <c r="AJP329" s="4"/>
      <c r="AJQ329" s="4"/>
      <c r="AJR329" s="4"/>
      <c r="AJS329" s="4"/>
      <c r="AJT329" s="4"/>
      <c r="AJU329" s="4"/>
      <c r="AJV329" s="4"/>
      <c r="AJW329" s="4"/>
      <c r="AJX329" s="4"/>
      <c r="AJY329" s="4"/>
      <c r="AJZ329" s="4"/>
      <c r="AKA329" s="4"/>
      <c r="AKB329" s="4"/>
      <c r="AKC329" s="4"/>
      <c r="AKD329" s="4"/>
      <c r="AKE329" s="4"/>
      <c r="AKF329" s="4"/>
      <c r="AKG329" s="4"/>
      <c r="AKH329" s="4"/>
      <c r="AKI329" s="4"/>
      <c r="AKJ329" s="4"/>
      <c r="AKK329" s="4"/>
      <c r="AKL329" s="4"/>
      <c r="AKM329" s="4"/>
      <c r="AKN329" s="4"/>
      <c r="AKO329" s="4"/>
      <c r="AKP329" s="4"/>
      <c r="AKQ329" s="4"/>
      <c r="AKR329" s="4"/>
      <c r="AKS329" s="4"/>
      <c r="AKT329" s="4"/>
      <c r="AKU329" s="4"/>
      <c r="AKV329" s="4"/>
      <c r="AKW329" s="4"/>
      <c r="AKX329" s="4"/>
      <c r="AKY329" s="4"/>
      <c r="AKZ329" s="4"/>
      <c r="ALA329" s="4"/>
      <c r="ALB329" s="4"/>
      <c r="ALC329" s="4"/>
      <c r="ALD329" s="4"/>
      <c r="ALE329" s="4"/>
      <c r="ALF329" s="4"/>
      <c r="ALG329" s="4"/>
      <c r="ALH329" s="4"/>
      <c r="ALI329" s="4"/>
      <c r="ALJ329" s="4"/>
      <c r="ALK329" s="4"/>
      <c r="ALL329" s="4"/>
      <c r="ALM329" s="4"/>
      <c r="ALN329" s="4"/>
      <c r="ALO329" s="4"/>
      <c r="ALP329" s="4"/>
      <c r="ALQ329" s="4"/>
      <c r="ALR329" s="4"/>
      <c r="ALS329" s="4"/>
      <c r="ALT329" s="4"/>
      <c r="ALU329" s="4"/>
      <c r="ALV329" s="4"/>
      <c r="ALW329" s="4"/>
      <c r="ALX329" s="4"/>
      <c r="ALY329" s="4"/>
      <c r="ALZ329" s="4"/>
      <c r="AMA329" s="4"/>
      <c r="AMB329" s="4"/>
      <c r="AMC329" s="4"/>
      <c r="AMD329" s="4"/>
      <c r="AME329" s="4"/>
      <c r="AMF329" s="4"/>
      <c r="AMG329" s="4"/>
      <c r="AMH329" s="4"/>
      <c r="AMI329" s="4"/>
      <c r="AMJ329" s="4"/>
      <c r="AMK329" s="4"/>
      <c r="AML329" s="4"/>
      <c r="AMM329" s="4"/>
      <c r="AMN329" s="4"/>
      <c r="AMO329" s="4"/>
      <c r="AMP329" s="4"/>
      <c r="AMQ329" s="4"/>
      <c r="AMR329" s="4"/>
      <c r="AMS329" s="4"/>
      <c r="AMT329" s="4"/>
      <c r="AMU329" s="4"/>
      <c r="AMV329" s="4"/>
      <c r="AMW329" s="4"/>
      <c r="AMX329" s="4"/>
      <c r="AMY329" s="4"/>
      <c r="AMZ329" s="4"/>
      <c r="ANA329" s="4"/>
      <c r="ANB329" s="4"/>
      <c r="ANC329" s="4"/>
      <c r="AND329" s="4"/>
      <c r="ANE329" s="4"/>
      <c r="ANF329" s="4"/>
      <c r="ANG329" s="4"/>
      <c r="ANH329" s="4"/>
      <c r="ANI329" s="4"/>
      <c r="ANJ329" s="4"/>
      <c r="ANK329" s="4"/>
      <c r="ANL329" s="4"/>
      <c r="ANM329" s="4"/>
      <c r="ANN329" s="4"/>
      <c r="ANO329" s="4"/>
      <c r="ANP329" s="4"/>
      <c r="ANQ329" s="4"/>
      <c r="ANR329" s="4"/>
      <c r="ANS329" s="4"/>
      <c r="ANT329" s="4"/>
      <c r="ANU329" s="4"/>
      <c r="ANV329" s="4"/>
      <c r="ANW329" s="4"/>
      <c r="ANX329" s="4"/>
      <c r="ANY329" s="4"/>
      <c r="ANZ329" s="4"/>
      <c r="AOA329" s="4"/>
      <c r="AOB329" s="4"/>
      <c r="AOC329" s="4"/>
    </row>
    <row r="330" spans="6:1069" x14ac:dyDescent="0.35">
      <c r="F330" s="4"/>
      <c r="H330" s="4"/>
      <c r="I330" s="4"/>
      <c r="J330" s="4"/>
      <c r="L330" s="4"/>
      <c r="M330" s="4"/>
      <c r="AJ330" s="4"/>
      <c r="AL330" s="4"/>
      <c r="AQ330" s="4"/>
      <c r="AR330" s="4"/>
      <c r="AS330" s="4"/>
      <c r="AT330" s="4"/>
      <c r="AU330" s="4"/>
      <c r="AV330" s="4"/>
      <c r="AW330" s="4"/>
      <c r="AX330" s="69" t="s">
        <v>151</v>
      </c>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c r="TV330" s="4"/>
      <c r="TW330" s="4"/>
      <c r="TX330" s="4"/>
      <c r="TY330" s="4"/>
      <c r="TZ330" s="4"/>
      <c r="UA330" s="4"/>
      <c r="UB330" s="4"/>
      <c r="UC330" s="4"/>
      <c r="UD330" s="4"/>
      <c r="UE330" s="4"/>
      <c r="UF330" s="4"/>
      <c r="UG330" s="4"/>
      <c r="UH330" s="4"/>
      <c r="UI330" s="4"/>
      <c r="UJ330" s="4"/>
      <c r="UK330" s="4"/>
      <c r="UL330" s="4"/>
      <c r="UM330" s="4"/>
      <c r="UN330" s="4"/>
      <c r="UO330" s="4"/>
      <c r="UP330" s="4"/>
      <c r="UQ330" s="4"/>
      <c r="UR330" s="4"/>
      <c r="US330" s="4"/>
      <c r="UT330" s="4"/>
      <c r="UU330" s="4"/>
      <c r="UV330" s="4"/>
      <c r="UW330" s="4"/>
      <c r="UX330" s="4"/>
      <c r="UY330" s="4"/>
      <c r="UZ330" s="4"/>
      <c r="VA330" s="4"/>
      <c r="VB330" s="4"/>
      <c r="VC330" s="4"/>
      <c r="VD330" s="4"/>
      <c r="VE330" s="4"/>
      <c r="VF330" s="4"/>
      <c r="VG330" s="4"/>
      <c r="VH330" s="4"/>
      <c r="VI330" s="4"/>
      <c r="VJ330" s="4"/>
      <c r="VK330" s="4"/>
      <c r="VL330" s="4"/>
      <c r="VM330" s="4"/>
      <c r="VN330" s="4"/>
      <c r="VO330" s="4"/>
      <c r="VP330" s="4"/>
      <c r="VQ330" s="4"/>
      <c r="VR330" s="4"/>
      <c r="VS330" s="4"/>
      <c r="VT330" s="4"/>
      <c r="VU330" s="4"/>
      <c r="VV330" s="4"/>
      <c r="VW330" s="4"/>
      <c r="VX330" s="4"/>
      <c r="VY330" s="4"/>
      <c r="VZ330" s="4"/>
      <c r="WA330" s="4"/>
      <c r="WB330" s="4"/>
      <c r="WC330" s="4"/>
      <c r="WD330" s="4"/>
      <c r="WE330" s="4"/>
      <c r="WF330" s="4"/>
      <c r="WG330" s="4"/>
      <c r="WH330" s="4"/>
      <c r="WI330" s="4"/>
      <c r="WJ330" s="4"/>
      <c r="WK330" s="4"/>
      <c r="WL330" s="4"/>
      <c r="WM330" s="4"/>
      <c r="WN330" s="4"/>
      <c r="WO330" s="4"/>
      <c r="WP330" s="4"/>
      <c r="WQ330" s="4"/>
      <c r="WR330" s="4"/>
      <c r="WS330" s="4"/>
      <c r="WT330" s="4"/>
      <c r="WU330" s="4"/>
      <c r="WV330" s="4"/>
      <c r="WW330" s="4"/>
      <c r="WX330" s="4"/>
      <c r="WY330" s="4"/>
      <c r="WZ330" s="4"/>
      <c r="XA330" s="4"/>
      <c r="XB330" s="4"/>
      <c r="XC330" s="4"/>
      <c r="XD330" s="4"/>
      <c r="XE330" s="4"/>
      <c r="XF330" s="4"/>
      <c r="XG330" s="4"/>
      <c r="XH330" s="4"/>
      <c r="XI330" s="4"/>
      <c r="XJ330" s="4"/>
      <c r="XK330" s="4"/>
      <c r="XL330" s="4"/>
      <c r="XM330" s="4"/>
      <c r="XN330" s="4"/>
      <c r="XO330" s="4"/>
      <c r="XP330" s="4"/>
      <c r="XQ330" s="4"/>
      <c r="XR330" s="4"/>
      <c r="XS330" s="4"/>
      <c r="XT330" s="4"/>
      <c r="XU330" s="4"/>
      <c r="XV330" s="4"/>
      <c r="XW330" s="4"/>
      <c r="XX330" s="4"/>
      <c r="XY330" s="4"/>
      <c r="XZ330" s="4"/>
      <c r="YA330" s="4"/>
      <c r="YB330" s="4"/>
      <c r="YC330" s="4"/>
      <c r="YD330" s="4"/>
      <c r="YE330" s="4"/>
      <c r="YF330" s="4"/>
      <c r="YG330" s="4"/>
      <c r="YH330" s="4"/>
      <c r="YI330" s="4"/>
      <c r="YJ330" s="4"/>
      <c r="YK330" s="4"/>
      <c r="YL330" s="4"/>
      <c r="YM330" s="4"/>
      <c r="YN330" s="4"/>
      <c r="YO330" s="4"/>
      <c r="YP330" s="4"/>
      <c r="YQ330" s="4"/>
      <c r="YR330" s="4"/>
      <c r="YS330" s="4"/>
      <c r="YT330" s="4"/>
      <c r="YU330" s="4"/>
      <c r="YV330" s="4"/>
      <c r="YW330" s="4"/>
      <c r="YX330" s="4"/>
      <c r="YY330" s="4"/>
      <c r="YZ330" s="4"/>
      <c r="ZA330" s="4"/>
      <c r="ZB330" s="4"/>
      <c r="ZC330" s="4"/>
      <c r="ZD330" s="4"/>
      <c r="ZE330" s="4"/>
      <c r="ZF330" s="4"/>
      <c r="ZG330" s="4"/>
      <c r="ZH330" s="4"/>
      <c r="ZI330" s="4"/>
      <c r="ZJ330" s="4"/>
      <c r="ZK330" s="4"/>
      <c r="ZL330" s="4"/>
      <c r="ZM330" s="4"/>
      <c r="ZN330" s="4"/>
      <c r="ZO330" s="4"/>
      <c r="ZP330" s="4"/>
      <c r="ZQ330" s="4"/>
      <c r="ZR330" s="4"/>
      <c r="ZS330" s="4"/>
      <c r="ZT330" s="4"/>
      <c r="ZU330" s="4"/>
      <c r="ZV330" s="4"/>
      <c r="ZW330" s="4"/>
      <c r="ZX330" s="4"/>
      <c r="ZY330" s="4"/>
      <c r="ZZ330" s="4"/>
      <c r="AAA330" s="4"/>
      <c r="AAB330" s="4"/>
      <c r="AAC330" s="4"/>
      <c r="AAD330" s="4"/>
      <c r="AAE330" s="4"/>
      <c r="AAF330" s="4"/>
      <c r="AAG330" s="4"/>
      <c r="AAH330" s="4"/>
      <c r="AAI330" s="4"/>
      <c r="AAJ330" s="4"/>
      <c r="AAK330" s="4"/>
      <c r="AAL330" s="4"/>
      <c r="AAM330" s="4"/>
      <c r="AAN330" s="4"/>
      <c r="AAO330" s="4"/>
      <c r="AAP330" s="4"/>
      <c r="AAQ330" s="4"/>
      <c r="AAR330" s="4"/>
      <c r="AAS330" s="4"/>
      <c r="AAT330" s="4"/>
      <c r="AAU330" s="4"/>
      <c r="AAV330" s="4"/>
      <c r="AAW330" s="4"/>
      <c r="AAX330" s="4"/>
      <c r="AAY330" s="4"/>
      <c r="AAZ330" s="4"/>
      <c r="ABA330" s="4"/>
      <c r="ABB330" s="4"/>
      <c r="ABC330" s="4"/>
      <c r="ABD330" s="4"/>
      <c r="ABE330" s="4"/>
      <c r="ABF330" s="4"/>
      <c r="ABG330" s="4"/>
      <c r="ABH330" s="4"/>
      <c r="ABI330" s="4"/>
      <c r="ABJ330" s="4"/>
      <c r="ABK330" s="4"/>
      <c r="ABL330" s="4"/>
      <c r="ABM330" s="4"/>
      <c r="ABN330" s="4"/>
      <c r="ABO330" s="4"/>
      <c r="ABP330" s="4"/>
      <c r="ABQ330" s="4"/>
      <c r="ABR330" s="4"/>
      <c r="ABS330" s="4"/>
      <c r="ABT330" s="4"/>
      <c r="ABU330" s="4"/>
      <c r="ABV330" s="4"/>
      <c r="ABW330" s="4"/>
      <c r="ABX330" s="4"/>
      <c r="ABY330" s="4"/>
      <c r="ABZ330" s="4"/>
      <c r="ACA330" s="4"/>
      <c r="ACB330" s="4"/>
      <c r="ACC330" s="4"/>
      <c r="ACD330" s="4"/>
      <c r="ACE330" s="4"/>
      <c r="ACF330" s="4"/>
      <c r="ACG330" s="4"/>
      <c r="ACH330" s="4"/>
      <c r="ACI330" s="4"/>
      <c r="ACJ330" s="4"/>
      <c r="ACK330" s="4"/>
      <c r="ACL330" s="4"/>
      <c r="ACM330" s="4"/>
      <c r="ACN330" s="4"/>
      <c r="ACO330" s="4"/>
      <c r="ACP330" s="4"/>
      <c r="ACQ330" s="4"/>
      <c r="ACR330" s="4"/>
      <c r="ACS330" s="4"/>
      <c r="ACT330" s="4"/>
      <c r="ACU330" s="4"/>
      <c r="ACV330" s="4"/>
      <c r="ACW330" s="4"/>
      <c r="ACX330" s="4"/>
      <c r="ACY330" s="4"/>
      <c r="ACZ330" s="4"/>
      <c r="ADA330" s="4"/>
      <c r="ADB330" s="4"/>
      <c r="ADC330" s="4"/>
      <c r="ADD330" s="4"/>
      <c r="ADE330" s="4"/>
      <c r="ADF330" s="4"/>
      <c r="ADG330" s="4"/>
      <c r="ADH330" s="4"/>
      <c r="ADI330" s="4"/>
      <c r="ADJ330" s="4"/>
      <c r="ADK330" s="4"/>
      <c r="ADL330" s="4"/>
      <c r="ADM330" s="4"/>
      <c r="ADN330" s="4"/>
      <c r="ADO330" s="4"/>
      <c r="ADP330" s="4"/>
      <c r="ADQ330" s="4"/>
      <c r="ADR330" s="4"/>
      <c r="ADS330" s="4"/>
      <c r="ADT330" s="4"/>
      <c r="ADU330" s="4"/>
      <c r="ADV330" s="4"/>
      <c r="ADW330" s="4"/>
      <c r="ADX330" s="4"/>
      <c r="ADY330" s="4"/>
      <c r="ADZ330" s="4"/>
      <c r="AEA330" s="4"/>
      <c r="AEB330" s="4"/>
      <c r="AEC330" s="4"/>
      <c r="AED330" s="4"/>
      <c r="AEE330" s="4"/>
      <c r="AEF330" s="4"/>
      <c r="AEG330" s="4"/>
      <c r="AEH330" s="4"/>
      <c r="AEI330" s="4"/>
      <c r="AEJ330" s="4"/>
      <c r="AEK330" s="4"/>
      <c r="AEL330" s="4"/>
      <c r="AEM330" s="4"/>
      <c r="AEN330" s="4"/>
      <c r="AEO330" s="4"/>
      <c r="AEP330" s="4"/>
      <c r="AEQ330" s="4"/>
      <c r="AER330" s="4"/>
      <c r="AES330" s="4"/>
      <c r="AET330" s="4"/>
      <c r="AEU330" s="4"/>
      <c r="AEV330" s="4"/>
      <c r="AEW330" s="4"/>
      <c r="AEX330" s="4"/>
      <c r="AEY330" s="4"/>
      <c r="AEZ330" s="4"/>
      <c r="AFA330" s="4"/>
      <c r="AFB330" s="4"/>
      <c r="AFC330" s="4"/>
      <c r="AFD330" s="4"/>
      <c r="AFE330" s="4"/>
      <c r="AFF330" s="4"/>
      <c r="AFG330" s="4"/>
      <c r="AFH330" s="4"/>
      <c r="AFI330" s="4"/>
      <c r="AFJ330" s="4"/>
      <c r="AFK330" s="4"/>
      <c r="AFL330" s="4"/>
      <c r="AFM330" s="4"/>
      <c r="AFN330" s="4"/>
      <c r="AFO330" s="4"/>
      <c r="AFP330" s="4"/>
      <c r="AFQ330" s="4"/>
      <c r="AFR330" s="4"/>
      <c r="AFS330" s="4"/>
      <c r="AFT330" s="4"/>
      <c r="AFU330" s="4"/>
      <c r="AFV330" s="4"/>
      <c r="AFW330" s="4"/>
      <c r="AFX330" s="4"/>
      <c r="AFY330" s="4"/>
      <c r="AFZ330" s="4"/>
      <c r="AGA330" s="4"/>
      <c r="AGB330" s="4"/>
      <c r="AGC330" s="4"/>
      <c r="AGD330" s="4"/>
      <c r="AGE330" s="4"/>
      <c r="AGF330" s="4"/>
      <c r="AGG330" s="4"/>
      <c r="AGH330" s="4"/>
      <c r="AGI330" s="4"/>
      <c r="AGJ330" s="4"/>
      <c r="AGK330" s="4"/>
      <c r="AGL330" s="4"/>
      <c r="AGM330" s="4"/>
      <c r="AGN330" s="4"/>
      <c r="AGO330" s="4"/>
      <c r="AGP330" s="4"/>
      <c r="AGQ330" s="4"/>
      <c r="AGR330" s="4"/>
      <c r="AGS330" s="4"/>
      <c r="AGT330" s="4"/>
      <c r="AGU330" s="4"/>
      <c r="AGV330" s="4"/>
      <c r="AGW330" s="4"/>
      <c r="AGX330" s="4"/>
      <c r="AGY330" s="4"/>
      <c r="AGZ330" s="4"/>
      <c r="AHA330" s="4"/>
      <c r="AHB330" s="4"/>
      <c r="AHC330" s="4"/>
      <c r="AHD330" s="4"/>
      <c r="AHE330" s="4"/>
      <c r="AHF330" s="4"/>
      <c r="AHG330" s="4"/>
      <c r="AHH330" s="4"/>
      <c r="AHI330" s="4"/>
      <c r="AHJ330" s="4"/>
      <c r="AHK330" s="4"/>
      <c r="AHL330" s="4"/>
      <c r="AHM330" s="4"/>
      <c r="AHN330" s="4"/>
      <c r="AHO330" s="4"/>
      <c r="AHP330" s="4"/>
      <c r="AHQ330" s="4"/>
      <c r="AHR330" s="4"/>
      <c r="AHS330" s="4"/>
      <c r="AHT330" s="4"/>
      <c r="AHU330" s="4"/>
      <c r="AHV330" s="4"/>
      <c r="AHW330" s="4"/>
      <c r="AHX330" s="4"/>
      <c r="AHY330" s="4"/>
      <c r="AHZ330" s="4"/>
      <c r="AIA330" s="4"/>
      <c r="AIB330" s="4"/>
      <c r="AIC330" s="4"/>
      <c r="AID330" s="4"/>
      <c r="AIE330" s="4"/>
      <c r="AIF330" s="4"/>
      <c r="AIG330" s="4"/>
      <c r="AIH330" s="4"/>
      <c r="AII330" s="4"/>
      <c r="AIJ330" s="4"/>
      <c r="AIK330" s="4"/>
      <c r="AIL330" s="4"/>
      <c r="AIM330" s="4"/>
      <c r="AIN330" s="4"/>
      <c r="AIO330" s="4"/>
      <c r="AIP330" s="4"/>
      <c r="AIQ330" s="4"/>
      <c r="AIR330" s="4"/>
      <c r="AIS330" s="4"/>
      <c r="AIT330" s="4"/>
      <c r="AIU330" s="4"/>
      <c r="AIV330" s="4"/>
      <c r="AIW330" s="4"/>
      <c r="AIX330" s="4"/>
      <c r="AIY330" s="4"/>
      <c r="AIZ330" s="4"/>
      <c r="AJA330" s="4"/>
      <c r="AJB330" s="4"/>
      <c r="AJC330" s="4"/>
      <c r="AJD330" s="4"/>
      <c r="AJE330" s="4"/>
      <c r="AJF330" s="4"/>
      <c r="AJG330" s="4"/>
      <c r="AJH330" s="4"/>
      <c r="AJI330" s="4"/>
      <c r="AJJ330" s="4"/>
      <c r="AJK330" s="4"/>
      <c r="AJL330" s="4"/>
      <c r="AJM330" s="4"/>
      <c r="AJN330" s="4"/>
      <c r="AJO330" s="4"/>
      <c r="AJP330" s="4"/>
      <c r="AJQ330" s="4"/>
      <c r="AJR330" s="4"/>
      <c r="AJS330" s="4"/>
      <c r="AJT330" s="4"/>
      <c r="AJU330" s="4"/>
      <c r="AJV330" s="4"/>
      <c r="AJW330" s="4"/>
      <c r="AJX330" s="4"/>
      <c r="AJY330" s="4"/>
      <c r="AJZ330" s="4"/>
      <c r="AKA330" s="4"/>
      <c r="AKB330" s="4"/>
      <c r="AKC330" s="4"/>
      <c r="AKD330" s="4"/>
      <c r="AKE330" s="4"/>
      <c r="AKF330" s="4"/>
      <c r="AKG330" s="4"/>
      <c r="AKH330" s="4"/>
      <c r="AKI330" s="4"/>
      <c r="AKJ330" s="4"/>
      <c r="AKK330" s="4"/>
      <c r="AKL330" s="4"/>
      <c r="AKM330" s="4"/>
      <c r="AKN330" s="4"/>
      <c r="AKO330" s="4"/>
      <c r="AKP330" s="4"/>
      <c r="AKQ330" s="4"/>
      <c r="AKR330" s="4"/>
      <c r="AKS330" s="4"/>
      <c r="AKT330" s="4"/>
      <c r="AKU330" s="4"/>
      <c r="AKV330" s="4"/>
      <c r="AKW330" s="4"/>
      <c r="AKX330" s="4"/>
      <c r="AKY330" s="4"/>
      <c r="AKZ330" s="4"/>
      <c r="ALA330" s="4"/>
      <c r="ALB330" s="4"/>
      <c r="ALC330" s="4"/>
      <c r="ALD330" s="4"/>
      <c r="ALE330" s="4"/>
      <c r="ALF330" s="4"/>
      <c r="ALG330" s="4"/>
      <c r="ALH330" s="4"/>
      <c r="ALI330" s="4"/>
      <c r="ALJ330" s="4"/>
      <c r="ALK330" s="4"/>
      <c r="ALL330" s="4"/>
      <c r="ALM330" s="4"/>
      <c r="ALN330" s="4"/>
      <c r="ALO330" s="4"/>
      <c r="ALP330" s="4"/>
      <c r="ALQ330" s="4"/>
      <c r="ALR330" s="4"/>
      <c r="ALS330" s="4"/>
      <c r="ALT330" s="4"/>
      <c r="ALU330" s="4"/>
      <c r="ALV330" s="4"/>
      <c r="ALW330" s="4"/>
      <c r="ALX330" s="4"/>
      <c r="ALY330" s="4"/>
      <c r="ALZ330" s="4"/>
      <c r="AMA330" s="4"/>
      <c r="AMB330" s="4"/>
      <c r="AMC330" s="4"/>
      <c r="AMD330" s="4"/>
      <c r="AME330" s="4"/>
      <c r="AMF330" s="4"/>
      <c r="AMG330" s="4"/>
      <c r="AMH330" s="4"/>
      <c r="AMI330" s="4"/>
      <c r="AMJ330" s="4"/>
      <c r="AMK330" s="4"/>
      <c r="AML330" s="4"/>
      <c r="AMM330" s="4"/>
      <c r="AMN330" s="4"/>
      <c r="AMO330" s="4"/>
      <c r="AMP330" s="4"/>
      <c r="AMQ330" s="4"/>
      <c r="AMR330" s="4"/>
      <c r="AMS330" s="4"/>
      <c r="AMT330" s="4"/>
      <c r="AMU330" s="4"/>
      <c r="AMV330" s="4"/>
      <c r="AMW330" s="4"/>
      <c r="AMX330" s="4"/>
      <c r="AMY330" s="4"/>
      <c r="AMZ330" s="4"/>
      <c r="ANA330" s="4"/>
      <c r="ANB330" s="4"/>
      <c r="ANC330" s="4"/>
      <c r="AND330" s="4"/>
      <c r="ANE330" s="4"/>
      <c r="ANF330" s="4"/>
      <c r="ANG330" s="4"/>
      <c r="ANH330" s="4"/>
      <c r="ANI330" s="4"/>
      <c r="ANJ330" s="4"/>
      <c r="ANK330" s="4"/>
      <c r="ANL330" s="4"/>
      <c r="ANM330" s="4"/>
      <c r="ANN330" s="4"/>
      <c r="ANO330" s="4"/>
      <c r="ANP330" s="4"/>
      <c r="ANQ330" s="4"/>
      <c r="ANR330" s="4"/>
      <c r="ANS330" s="4"/>
      <c r="ANT330" s="4"/>
      <c r="ANU330" s="4"/>
      <c r="ANV330" s="4"/>
      <c r="ANW330" s="4"/>
      <c r="ANX330" s="4"/>
      <c r="ANY330" s="4"/>
      <c r="ANZ330" s="4"/>
      <c r="AOA330" s="4"/>
      <c r="AOB330" s="4"/>
      <c r="AOC330" s="4"/>
    </row>
    <row r="331" spans="6:1069" x14ac:dyDescent="0.35">
      <c r="F331" s="4"/>
      <c r="H331" s="4"/>
      <c r="I331" s="4"/>
      <c r="J331" s="4"/>
      <c r="L331" s="4"/>
      <c r="M331" s="4"/>
      <c r="AJ331" s="4"/>
      <c r="AL331" s="4"/>
      <c r="AQ331" s="4"/>
      <c r="AR331" s="4"/>
      <c r="AS331" s="4"/>
      <c r="AT331" s="4"/>
      <c r="AU331" s="4"/>
      <c r="AV331" s="4"/>
      <c r="AW331" s="4"/>
      <c r="AX331" s="33"/>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c r="TV331" s="4"/>
      <c r="TW331" s="4"/>
      <c r="TX331" s="4"/>
      <c r="TY331" s="4"/>
      <c r="TZ331" s="4"/>
      <c r="UA331" s="4"/>
      <c r="UB331" s="4"/>
      <c r="UC331" s="4"/>
      <c r="UD331" s="4"/>
      <c r="UE331" s="4"/>
      <c r="UF331" s="4"/>
      <c r="UG331" s="4"/>
      <c r="UH331" s="4"/>
      <c r="UI331" s="4"/>
      <c r="UJ331" s="4"/>
      <c r="UK331" s="4"/>
      <c r="UL331" s="4"/>
      <c r="UM331" s="4"/>
      <c r="UN331" s="4"/>
      <c r="UO331" s="4"/>
      <c r="UP331" s="4"/>
      <c r="UQ331" s="4"/>
      <c r="UR331" s="4"/>
      <c r="US331" s="4"/>
      <c r="UT331" s="4"/>
      <c r="UU331" s="4"/>
      <c r="UV331" s="4"/>
      <c r="UW331" s="4"/>
      <c r="UX331" s="4"/>
      <c r="UY331" s="4"/>
      <c r="UZ331" s="4"/>
      <c r="VA331" s="4"/>
      <c r="VB331" s="4"/>
      <c r="VC331" s="4"/>
      <c r="VD331" s="4"/>
      <c r="VE331" s="4"/>
      <c r="VF331" s="4"/>
      <c r="VG331" s="4"/>
      <c r="VH331" s="4"/>
      <c r="VI331" s="4"/>
      <c r="VJ331" s="4"/>
      <c r="VK331" s="4"/>
      <c r="VL331" s="4"/>
      <c r="VM331" s="4"/>
      <c r="VN331" s="4"/>
      <c r="VO331" s="4"/>
      <c r="VP331" s="4"/>
      <c r="VQ331" s="4"/>
      <c r="VR331" s="4"/>
      <c r="VS331" s="4"/>
      <c r="VT331" s="4"/>
      <c r="VU331" s="4"/>
      <c r="VV331" s="4"/>
      <c r="VW331" s="4"/>
      <c r="VX331" s="4"/>
      <c r="VY331" s="4"/>
      <c r="VZ331" s="4"/>
      <c r="WA331" s="4"/>
      <c r="WB331" s="4"/>
      <c r="WC331" s="4"/>
      <c r="WD331" s="4"/>
      <c r="WE331" s="4"/>
      <c r="WF331" s="4"/>
      <c r="WG331" s="4"/>
      <c r="WH331" s="4"/>
      <c r="WI331" s="4"/>
      <c r="WJ331" s="4"/>
      <c r="WK331" s="4"/>
      <c r="WL331" s="4"/>
      <c r="WM331" s="4"/>
      <c r="WN331" s="4"/>
      <c r="WO331" s="4"/>
      <c r="WP331" s="4"/>
      <c r="WQ331" s="4"/>
      <c r="WR331" s="4"/>
      <c r="WS331" s="4"/>
      <c r="WT331" s="4"/>
      <c r="WU331" s="4"/>
      <c r="WV331" s="4"/>
      <c r="WW331" s="4"/>
      <c r="WX331" s="4"/>
      <c r="WY331" s="4"/>
      <c r="WZ331" s="4"/>
      <c r="XA331" s="4"/>
      <c r="XB331" s="4"/>
      <c r="XC331" s="4"/>
      <c r="XD331" s="4"/>
      <c r="XE331" s="4"/>
      <c r="XF331" s="4"/>
      <c r="XG331" s="4"/>
      <c r="XH331" s="4"/>
      <c r="XI331" s="4"/>
      <c r="XJ331" s="4"/>
      <c r="XK331" s="4"/>
      <c r="XL331" s="4"/>
      <c r="XM331" s="4"/>
      <c r="XN331" s="4"/>
      <c r="XO331" s="4"/>
      <c r="XP331" s="4"/>
      <c r="XQ331" s="4"/>
      <c r="XR331" s="4"/>
      <c r="XS331" s="4"/>
      <c r="XT331" s="4"/>
      <c r="XU331" s="4"/>
      <c r="XV331" s="4"/>
      <c r="XW331" s="4"/>
      <c r="XX331" s="4"/>
      <c r="XY331" s="4"/>
      <c r="XZ331" s="4"/>
      <c r="YA331" s="4"/>
      <c r="YB331" s="4"/>
      <c r="YC331" s="4"/>
      <c r="YD331" s="4"/>
      <c r="YE331" s="4"/>
      <c r="YF331" s="4"/>
      <c r="YG331" s="4"/>
      <c r="YH331" s="4"/>
      <c r="YI331" s="4"/>
      <c r="YJ331" s="4"/>
      <c r="YK331" s="4"/>
      <c r="YL331" s="4"/>
      <c r="YM331" s="4"/>
      <c r="YN331" s="4"/>
      <c r="YO331" s="4"/>
      <c r="YP331" s="4"/>
      <c r="YQ331" s="4"/>
      <c r="YR331" s="4"/>
      <c r="YS331" s="4"/>
      <c r="YT331" s="4"/>
      <c r="YU331" s="4"/>
      <c r="YV331" s="4"/>
      <c r="YW331" s="4"/>
      <c r="YX331" s="4"/>
      <c r="YY331" s="4"/>
      <c r="YZ331" s="4"/>
      <c r="ZA331" s="4"/>
      <c r="ZB331" s="4"/>
      <c r="ZC331" s="4"/>
      <c r="ZD331" s="4"/>
      <c r="ZE331" s="4"/>
      <c r="ZF331" s="4"/>
      <c r="ZG331" s="4"/>
      <c r="ZH331" s="4"/>
      <c r="ZI331" s="4"/>
      <c r="ZJ331" s="4"/>
      <c r="ZK331" s="4"/>
      <c r="ZL331" s="4"/>
      <c r="ZM331" s="4"/>
      <c r="ZN331" s="4"/>
      <c r="ZO331" s="4"/>
      <c r="ZP331" s="4"/>
      <c r="ZQ331" s="4"/>
      <c r="ZR331" s="4"/>
      <c r="ZS331" s="4"/>
      <c r="ZT331" s="4"/>
      <c r="ZU331" s="4"/>
      <c r="ZV331" s="4"/>
      <c r="ZW331" s="4"/>
      <c r="ZX331" s="4"/>
      <c r="ZY331" s="4"/>
      <c r="ZZ331" s="4"/>
      <c r="AAA331" s="4"/>
      <c r="AAB331" s="4"/>
      <c r="AAC331" s="4"/>
      <c r="AAD331" s="4"/>
      <c r="AAE331" s="4"/>
      <c r="AAF331" s="4"/>
      <c r="AAG331" s="4"/>
      <c r="AAH331" s="4"/>
      <c r="AAI331" s="4"/>
      <c r="AAJ331" s="4"/>
      <c r="AAK331" s="4"/>
      <c r="AAL331" s="4"/>
      <c r="AAM331" s="4"/>
      <c r="AAN331" s="4"/>
      <c r="AAO331" s="4"/>
      <c r="AAP331" s="4"/>
      <c r="AAQ331" s="4"/>
      <c r="AAR331" s="4"/>
      <c r="AAS331" s="4"/>
      <c r="AAT331" s="4"/>
      <c r="AAU331" s="4"/>
      <c r="AAV331" s="4"/>
      <c r="AAW331" s="4"/>
      <c r="AAX331" s="4"/>
      <c r="AAY331" s="4"/>
      <c r="AAZ331" s="4"/>
      <c r="ABA331" s="4"/>
      <c r="ABB331" s="4"/>
      <c r="ABC331" s="4"/>
      <c r="ABD331" s="4"/>
      <c r="ABE331" s="4"/>
      <c r="ABF331" s="4"/>
      <c r="ABG331" s="4"/>
      <c r="ABH331" s="4"/>
      <c r="ABI331" s="4"/>
      <c r="ABJ331" s="4"/>
      <c r="ABK331" s="4"/>
      <c r="ABL331" s="4"/>
      <c r="ABM331" s="4"/>
      <c r="ABN331" s="4"/>
      <c r="ABO331" s="4"/>
      <c r="ABP331" s="4"/>
      <c r="ABQ331" s="4"/>
      <c r="ABR331" s="4"/>
      <c r="ABS331" s="4"/>
      <c r="ABT331" s="4"/>
      <c r="ABU331" s="4"/>
      <c r="ABV331" s="4"/>
      <c r="ABW331" s="4"/>
      <c r="ABX331" s="4"/>
      <c r="ABY331" s="4"/>
      <c r="ABZ331" s="4"/>
      <c r="ACA331" s="4"/>
      <c r="ACB331" s="4"/>
      <c r="ACC331" s="4"/>
      <c r="ACD331" s="4"/>
      <c r="ACE331" s="4"/>
      <c r="ACF331" s="4"/>
      <c r="ACG331" s="4"/>
      <c r="ACH331" s="4"/>
      <c r="ACI331" s="4"/>
      <c r="ACJ331" s="4"/>
      <c r="ACK331" s="4"/>
      <c r="ACL331" s="4"/>
      <c r="ACM331" s="4"/>
      <c r="ACN331" s="4"/>
      <c r="ACO331" s="4"/>
      <c r="ACP331" s="4"/>
      <c r="ACQ331" s="4"/>
      <c r="ACR331" s="4"/>
      <c r="ACS331" s="4"/>
      <c r="ACT331" s="4"/>
      <c r="ACU331" s="4"/>
      <c r="ACV331" s="4"/>
      <c r="ACW331" s="4"/>
      <c r="ACX331" s="4"/>
      <c r="ACY331" s="4"/>
      <c r="ACZ331" s="4"/>
      <c r="ADA331" s="4"/>
      <c r="ADB331" s="4"/>
      <c r="ADC331" s="4"/>
      <c r="ADD331" s="4"/>
      <c r="ADE331" s="4"/>
      <c r="ADF331" s="4"/>
      <c r="ADG331" s="4"/>
      <c r="ADH331" s="4"/>
      <c r="ADI331" s="4"/>
      <c r="ADJ331" s="4"/>
      <c r="ADK331" s="4"/>
      <c r="ADL331" s="4"/>
      <c r="ADM331" s="4"/>
      <c r="ADN331" s="4"/>
      <c r="ADO331" s="4"/>
      <c r="ADP331" s="4"/>
      <c r="ADQ331" s="4"/>
      <c r="ADR331" s="4"/>
      <c r="ADS331" s="4"/>
      <c r="ADT331" s="4"/>
      <c r="ADU331" s="4"/>
      <c r="ADV331" s="4"/>
      <c r="ADW331" s="4"/>
      <c r="ADX331" s="4"/>
      <c r="ADY331" s="4"/>
      <c r="ADZ331" s="4"/>
      <c r="AEA331" s="4"/>
      <c r="AEB331" s="4"/>
      <c r="AEC331" s="4"/>
      <c r="AED331" s="4"/>
      <c r="AEE331" s="4"/>
      <c r="AEF331" s="4"/>
      <c r="AEG331" s="4"/>
      <c r="AEH331" s="4"/>
      <c r="AEI331" s="4"/>
      <c r="AEJ331" s="4"/>
      <c r="AEK331" s="4"/>
      <c r="AEL331" s="4"/>
      <c r="AEM331" s="4"/>
      <c r="AEN331" s="4"/>
      <c r="AEO331" s="4"/>
      <c r="AEP331" s="4"/>
      <c r="AEQ331" s="4"/>
      <c r="AER331" s="4"/>
      <c r="AES331" s="4"/>
      <c r="AET331" s="4"/>
      <c r="AEU331" s="4"/>
      <c r="AEV331" s="4"/>
      <c r="AEW331" s="4"/>
      <c r="AEX331" s="4"/>
      <c r="AEY331" s="4"/>
      <c r="AEZ331" s="4"/>
      <c r="AFA331" s="4"/>
      <c r="AFB331" s="4"/>
      <c r="AFC331" s="4"/>
      <c r="AFD331" s="4"/>
      <c r="AFE331" s="4"/>
      <c r="AFF331" s="4"/>
      <c r="AFG331" s="4"/>
      <c r="AFH331" s="4"/>
      <c r="AFI331" s="4"/>
      <c r="AFJ331" s="4"/>
      <c r="AFK331" s="4"/>
      <c r="AFL331" s="4"/>
      <c r="AFM331" s="4"/>
      <c r="AFN331" s="4"/>
      <c r="AFO331" s="4"/>
      <c r="AFP331" s="4"/>
      <c r="AFQ331" s="4"/>
      <c r="AFR331" s="4"/>
      <c r="AFS331" s="4"/>
      <c r="AFT331" s="4"/>
      <c r="AFU331" s="4"/>
      <c r="AFV331" s="4"/>
      <c r="AFW331" s="4"/>
      <c r="AFX331" s="4"/>
      <c r="AFY331" s="4"/>
      <c r="AFZ331" s="4"/>
      <c r="AGA331" s="4"/>
      <c r="AGB331" s="4"/>
      <c r="AGC331" s="4"/>
      <c r="AGD331" s="4"/>
      <c r="AGE331" s="4"/>
      <c r="AGF331" s="4"/>
      <c r="AGG331" s="4"/>
      <c r="AGH331" s="4"/>
      <c r="AGI331" s="4"/>
      <c r="AGJ331" s="4"/>
      <c r="AGK331" s="4"/>
      <c r="AGL331" s="4"/>
      <c r="AGM331" s="4"/>
      <c r="AGN331" s="4"/>
      <c r="AGO331" s="4"/>
      <c r="AGP331" s="4"/>
      <c r="AGQ331" s="4"/>
      <c r="AGR331" s="4"/>
      <c r="AGS331" s="4"/>
      <c r="AGT331" s="4"/>
      <c r="AGU331" s="4"/>
      <c r="AGV331" s="4"/>
      <c r="AGW331" s="4"/>
      <c r="AGX331" s="4"/>
      <c r="AGY331" s="4"/>
      <c r="AGZ331" s="4"/>
      <c r="AHA331" s="4"/>
      <c r="AHB331" s="4"/>
      <c r="AHC331" s="4"/>
      <c r="AHD331" s="4"/>
      <c r="AHE331" s="4"/>
      <c r="AHF331" s="4"/>
      <c r="AHG331" s="4"/>
      <c r="AHH331" s="4"/>
      <c r="AHI331" s="4"/>
      <c r="AHJ331" s="4"/>
      <c r="AHK331" s="4"/>
      <c r="AHL331" s="4"/>
      <c r="AHM331" s="4"/>
      <c r="AHN331" s="4"/>
      <c r="AHO331" s="4"/>
      <c r="AHP331" s="4"/>
      <c r="AHQ331" s="4"/>
      <c r="AHR331" s="4"/>
      <c r="AHS331" s="4"/>
      <c r="AHT331" s="4"/>
      <c r="AHU331" s="4"/>
      <c r="AHV331" s="4"/>
      <c r="AHW331" s="4"/>
      <c r="AHX331" s="4"/>
      <c r="AHY331" s="4"/>
      <c r="AHZ331" s="4"/>
      <c r="AIA331" s="4"/>
      <c r="AIB331" s="4"/>
      <c r="AIC331" s="4"/>
      <c r="AID331" s="4"/>
      <c r="AIE331" s="4"/>
      <c r="AIF331" s="4"/>
      <c r="AIG331" s="4"/>
      <c r="AIH331" s="4"/>
      <c r="AII331" s="4"/>
      <c r="AIJ331" s="4"/>
      <c r="AIK331" s="4"/>
      <c r="AIL331" s="4"/>
      <c r="AIM331" s="4"/>
      <c r="AIN331" s="4"/>
      <c r="AIO331" s="4"/>
      <c r="AIP331" s="4"/>
      <c r="AIQ331" s="4"/>
      <c r="AIR331" s="4"/>
      <c r="AIS331" s="4"/>
      <c r="AIT331" s="4"/>
      <c r="AIU331" s="4"/>
      <c r="AIV331" s="4"/>
      <c r="AIW331" s="4"/>
      <c r="AIX331" s="4"/>
      <c r="AIY331" s="4"/>
      <c r="AIZ331" s="4"/>
      <c r="AJA331" s="4"/>
      <c r="AJB331" s="4"/>
      <c r="AJC331" s="4"/>
      <c r="AJD331" s="4"/>
      <c r="AJE331" s="4"/>
      <c r="AJF331" s="4"/>
      <c r="AJG331" s="4"/>
      <c r="AJH331" s="4"/>
      <c r="AJI331" s="4"/>
      <c r="AJJ331" s="4"/>
      <c r="AJK331" s="4"/>
      <c r="AJL331" s="4"/>
      <c r="AJM331" s="4"/>
      <c r="AJN331" s="4"/>
      <c r="AJO331" s="4"/>
      <c r="AJP331" s="4"/>
      <c r="AJQ331" s="4"/>
      <c r="AJR331" s="4"/>
      <c r="AJS331" s="4"/>
      <c r="AJT331" s="4"/>
      <c r="AJU331" s="4"/>
      <c r="AJV331" s="4"/>
      <c r="AJW331" s="4"/>
      <c r="AJX331" s="4"/>
      <c r="AJY331" s="4"/>
      <c r="AJZ331" s="4"/>
      <c r="AKA331" s="4"/>
      <c r="AKB331" s="4"/>
      <c r="AKC331" s="4"/>
      <c r="AKD331" s="4"/>
      <c r="AKE331" s="4"/>
      <c r="AKF331" s="4"/>
      <c r="AKG331" s="4"/>
      <c r="AKH331" s="4"/>
      <c r="AKI331" s="4"/>
      <c r="AKJ331" s="4"/>
      <c r="AKK331" s="4"/>
      <c r="AKL331" s="4"/>
      <c r="AKM331" s="4"/>
      <c r="AKN331" s="4"/>
      <c r="AKO331" s="4"/>
      <c r="AKP331" s="4"/>
      <c r="AKQ331" s="4"/>
      <c r="AKR331" s="4"/>
      <c r="AKS331" s="4"/>
      <c r="AKT331" s="4"/>
      <c r="AKU331" s="4"/>
      <c r="AKV331" s="4"/>
      <c r="AKW331" s="4"/>
      <c r="AKX331" s="4"/>
      <c r="AKY331" s="4"/>
      <c r="AKZ331" s="4"/>
      <c r="ALA331" s="4"/>
      <c r="ALB331" s="4"/>
      <c r="ALC331" s="4"/>
      <c r="ALD331" s="4"/>
      <c r="ALE331" s="4"/>
      <c r="ALF331" s="4"/>
      <c r="ALG331" s="4"/>
      <c r="ALH331" s="4"/>
      <c r="ALI331" s="4"/>
      <c r="ALJ331" s="4"/>
      <c r="ALK331" s="4"/>
      <c r="ALL331" s="4"/>
      <c r="ALM331" s="4"/>
      <c r="ALN331" s="4"/>
      <c r="ALO331" s="4"/>
      <c r="ALP331" s="4"/>
      <c r="ALQ331" s="4"/>
      <c r="ALR331" s="4"/>
      <c r="ALS331" s="4"/>
      <c r="ALT331" s="4"/>
      <c r="ALU331" s="4"/>
      <c r="ALV331" s="4"/>
      <c r="ALW331" s="4"/>
      <c r="ALX331" s="4"/>
      <c r="ALY331" s="4"/>
      <c r="ALZ331" s="4"/>
      <c r="AMA331" s="4"/>
      <c r="AMB331" s="4"/>
      <c r="AMC331" s="4"/>
      <c r="AMD331" s="4"/>
      <c r="AME331" s="4"/>
      <c r="AMF331" s="4"/>
      <c r="AMG331" s="4"/>
      <c r="AMH331" s="4"/>
      <c r="AMI331" s="4"/>
      <c r="AMJ331" s="4"/>
      <c r="AMK331" s="4"/>
      <c r="AML331" s="4"/>
      <c r="AMM331" s="4"/>
      <c r="AMN331" s="4"/>
      <c r="AMO331" s="4"/>
      <c r="AMP331" s="4"/>
      <c r="AMQ331" s="4"/>
      <c r="AMR331" s="4"/>
      <c r="AMS331" s="4"/>
      <c r="AMT331" s="4"/>
      <c r="AMU331" s="4"/>
      <c r="AMV331" s="4"/>
      <c r="AMW331" s="4"/>
      <c r="AMX331" s="4"/>
      <c r="AMY331" s="4"/>
      <c r="AMZ331" s="4"/>
      <c r="ANA331" s="4"/>
      <c r="ANB331" s="4"/>
      <c r="ANC331" s="4"/>
      <c r="AND331" s="4"/>
      <c r="ANE331" s="4"/>
      <c r="ANF331" s="4"/>
      <c r="ANG331" s="4"/>
      <c r="ANH331" s="4"/>
      <c r="ANI331" s="4"/>
      <c r="ANJ331" s="4"/>
      <c r="ANK331" s="4"/>
      <c r="ANL331" s="4"/>
      <c r="ANM331" s="4"/>
      <c r="ANN331" s="4"/>
      <c r="ANO331" s="4"/>
      <c r="ANP331" s="4"/>
      <c r="ANQ331" s="4"/>
      <c r="ANR331" s="4"/>
      <c r="ANS331" s="4"/>
      <c r="ANT331" s="4"/>
      <c r="ANU331" s="4"/>
      <c r="ANV331" s="4"/>
      <c r="ANW331" s="4"/>
      <c r="ANX331" s="4"/>
      <c r="ANY331" s="4"/>
      <c r="ANZ331" s="4"/>
      <c r="AOA331" s="4"/>
      <c r="AOB331" s="4"/>
      <c r="AOC331" s="4"/>
    </row>
    <row r="332" spans="6:1069" x14ac:dyDescent="0.35">
      <c r="F332" s="4"/>
      <c r="H332" s="4"/>
      <c r="I332" s="4"/>
      <c r="J332" s="4"/>
      <c r="L332" s="4"/>
      <c r="M332" s="4"/>
      <c r="AJ332" s="4"/>
      <c r="AL332" s="4"/>
      <c r="AQ332" s="4"/>
      <c r="AR332" s="4"/>
      <c r="AS332" s="4"/>
      <c r="AT332" s="4"/>
      <c r="AU332" s="4"/>
      <c r="AV332" s="4"/>
      <c r="AW332" s="4"/>
      <c r="AX332" s="33"/>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c r="XA332" s="4"/>
      <c r="XB332" s="4"/>
      <c r="XC332" s="4"/>
      <c r="XD332" s="4"/>
      <c r="XE332" s="4"/>
      <c r="XF332" s="4"/>
      <c r="XG332" s="4"/>
      <c r="XH332" s="4"/>
      <c r="XI332" s="4"/>
      <c r="XJ332" s="4"/>
      <c r="XK332" s="4"/>
      <c r="XL332" s="4"/>
      <c r="XM332" s="4"/>
      <c r="XN332" s="4"/>
      <c r="XO332" s="4"/>
      <c r="XP332" s="4"/>
      <c r="XQ332" s="4"/>
      <c r="XR332" s="4"/>
      <c r="XS332" s="4"/>
      <c r="XT332" s="4"/>
      <c r="XU332" s="4"/>
      <c r="XV332" s="4"/>
      <c r="XW332" s="4"/>
      <c r="XX332" s="4"/>
      <c r="XY332" s="4"/>
      <c r="XZ332" s="4"/>
      <c r="YA332" s="4"/>
      <c r="YB332" s="4"/>
      <c r="YC332" s="4"/>
      <c r="YD332" s="4"/>
      <c r="YE332" s="4"/>
      <c r="YF332" s="4"/>
      <c r="YG332" s="4"/>
      <c r="YH332" s="4"/>
      <c r="YI332" s="4"/>
      <c r="YJ332" s="4"/>
      <c r="YK332" s="4"/>
      <c r="YL332" s="4"/>
      <c r="YM332" s="4"/>
      <c r="YN332" s="4"/>
      <c r="YO332" s="4"/>
      <c r="YP332" s="4"/>
      <c r="YQ332" s="4"/>
      <c r="YR332" s="4"/>
      <c r="YS332" s="4"/>
      <c r="YT332" s="4"/>
      <c r="YU332" s="4"/>
      <c r="YV332" s="4"/>
      <c r="YW332" s="4"/>
      <c r="YX332" s="4"/>
      <c r="YY332" s="4"/>
      <c r="YZ332" s="4"/>
      <c r="ZA332" s="4"/>
      <c r="ZB332" s="4"/>
      <c r="ZC332" s="4"/>
      <c r="ZD332" s="4"/>
      <c r="ZE332" s="4"/>
      <c r="ZF332" s="4"/>
      <c r="ZG332" s="4"/>
      <c r="ZH332" s="4"/>
      <c r="ZI332" s="4"/>
      <c r="ZJ332" s="4"/>
      <c r="ZK332" s="4"/>
      <c r="ZL332" s="4"/>
      <c r="ZM332" s="4"/>
      <c r="ZN332" s="4"/>
      <c r="ZO332" s="4"/>
      <c r="ZP332" s="4"/>
      <c r="ZQ332" s="4"/>
      <c r="ZR332" s="4"/>
      <c r="ZS332" s="4"/>
      <c r="ZT332" s="4"/>
      <c r="ZU332" s="4"/>
      <c r="ZV332" s="4"/>
      <c r="ZW332" s="4"/>
      <c r="ZX332" s="4"/>
      <c r="ZY332" s="4"/>
      <c r="ZZ332" s="4"/>
      <c r="AAA332" s="4"/>
      <c r="AAB332" s="4"/>
      <c r="AAC332" s="4"/>
      <c r="AAD332" s="4"/>
      <c r="AAE332" s="4"/>
      <c r="AAF332" s="4"/>
      <c r="AAG332" s="4"/>
      <c r="AAH332" s="4"/>
      <c r="AAI332" s="4"/>
      <c r="AAJ332" s="4"/>
      <c r="AAK332" s="4"/>
      <c r="AAL332" s="4"/>
      <c r="AAM332" s="4"/>
      <c r="AAN332" s="4"/>
      <c r="AAO332" s="4"/>
      <c r="AAP332" s="4"/>
      <c r="AAQ332" s="4"/>
      <c r="AAR332" s="4"/>
      <c r="AAS332" s="4"/>
      <c r="AAT332" s="4"/>
      <c r="AAU332" s="4"/>
      <c r="AAV332" s="4"/>
      <c r="AAW332" s="4"/>
      <c r="AAX332" s="4"/>
      <c r="AAY332" s="4"/>
      <c r="AAZ332" s="4"/>
      <c r="ABA332" s="4"/>
      <c r="ABB332" s="4"/>
      <c r="ABC332" s="4"/>
      <c r="ABD332" s="4"/>
      <c r="ABE332" s="4"/>
      <c r="ABF332" s="4"/>
      <c r="ABG332" s="4"/>
      <c r="ABH332" s="4"/>
      <c r="ABI332" s="4"/>
      <c r="ABJ332" s="4"/>
      <c r="ABK332" s="4"/>
      <c r="ABL332" s="4"/>
      <c r="ABM332" s="4"/>
      <c r="ABN332" s="4"/>
      <c r="ABO332" s="4"/>
      <c r="ABP332" s="4"/>
      <c r="ABQ332" s="4"/>
      <c r="ABR332" s="4"/>
      <c r="ABS332" s="4"/>
      <c r="ABT332" s="4"/>
      <c r="ABU332" s="4"/>
      <c r="ABV332" s="4"/>
      <c r="ABW332" s="4"/>
      <c r="ABX332" s="4"/>
      <c r="ABY332" s="4"/>
      <c r="ABZ332" s="4"/>
      <c r="ACA332" s="4"/>
      <c r="ACB332" s="4"/>
      <c r="ACC332" s="4"/>
      <c r="ACD332" s="4"/>
      <c r="ACE332" s="4"/>
      <c r="ACF332" s="4"/>
      <c r="ACG332" s="4"/>
      <c r="ACH332" s="4"/>
      <c r="ACI332" s="4"/>
      <c r="ACJ332" s="4"/>
      <c r="ACK332" s="4"/>
      <c r="ACL332" s="4"/>
      <c r="ACM332" s="4"/>
      <c r="ACN332" s="4"/>
      <c r="ACO332" s="4"/>
      <c r="ACP332" s="4"/>
      <c r="ACQ332" s="4"/>
      <c r="ACR332" s="4"/>
      <c r="ACS332" s="4"/>
      <c r="ACT332" s="4"/>
      <c r="ACU332" s="4"/>
      <c r="ACV332" s="4"/>
      <c r="ACW332" s="4"/>
      <c r="ACX332" s="4"/>
      <c r="ACY332" s="4"/>
      <c r="ACZ332" s="4"/>
      <c r="ADA332" s="4"/>
      <c r="ADB332" s="4"/>
      <c r="ADC332" s="4"/>
      <c r="ADD332" s="4"/>
      <c r="ADE332" s="4"/>
      <c r="ADF332" s="4"/>
      <c r="ADG332" s="4"/>
      <c r="ADH332" s="4"/>
      <c r="ADI332" s="4"/>
      <c r="ADJ332" s="4"/>
      <c r="ADK332" s="4"/>
      <c r="ADL332" s="4"/>
      <c r="ADM332" s="4"/>
      <c r="ADN332" s="4"/>
      <c r="ADO332" s="4"/>
      <c r="ADP332" s="4"/>
      <c r="ADQ332" s="4"/>
      <c r="ADR332" s="4"/>
      <c r="ADS332" s="4"/>
      <c r="ADT332" s="4"/>
      <c r="ADU332" s="4"/>
      <c r="ADV332" s="4"/>
      <c r="ADW332" s="4"/>
      <c r="ADX332" s="4"/>
      <c r="ADY332" s="4"/>
      <c r="ADZ332" s="4"/>
      <c r="AEA332" s="4"/>
      <c r="AEB332" s="4"/>
      <c r="AEC332" s="4"/>
      <c r="AED332" s="4"/>
      <c r="AEE332" s="4"/>
      <c r="AEF332" s="4"/>
      <c r="AEG332" s="4"/>
      <c r="AEH332" s="4"/>
      <c r="AEI332" s="4"/>
      <c r="AEJ332" s="4"/>
      <c r="AEK332" s="4"/>
      <c r="AEL332" s="4"/>
      <c r="AEM332" s="4"/>
      <c r="AEN332" s="4"/>
      <c r="AEO332" s="4"/>
      <c r="AEP332" s="4"/>
      <c r="AEQ332" s="4"/>
      <c r="AER332" s="4"/>
      <c r="AES332" s="4"/>
      <c r="AET332" s="4"/>
      <c r="AEU332" s="4"/>
      <c r="AEV332" s="4"/>
      <c r="AEW332" s="4"/>
      <c r="AEX332" s="4"/>
      <c r="AEY332" s="4"/>
      <c r="AEZ332" s="4"/>
      <c r="AFA332" s="4"/>
      <c r="AFB332" s="4"/>
      <c r="AFC332" s="4"/>
      <c r="AFD332" s="4"/>
      <c r="AFE332" s="4"/>
      <c r="AFF332" s="4"/>
      <c r="AFG332" s="4"/>
      <c r="AFH332" s="4"/>
      <c r="AFI332" s="4"/>
      <c r="AFJ332" s="4"/>
      <c r="AFK332" s="4"/>
      <c r="AFL332" s="4"/>
      <c r="AFM332" s="4"/>
      <c r="AFN332" s="4"/>
      <c r="AFO332" s="4"/>
      <c r="AFP332" s="4"/>
      <c r="AFQ332" s="4"/>
      <c r="AFR332" s="4"/>
      <c r="AFS332" s="4"/>
      <c r="AFT332" s="4"/>
      <c r="AFU332" s="4"/>
      <c r="AFV332" s="4"/>
      <c r="AFW332" s="4"/>
      <c r="AFX332" s="4"/>
      <c r="AFY332" s="4"/>
      <c r="AFZ332" s="4"/>
      <c r="AGA332" s="4"/>
      <c r="AGB332" s="4"/>
      <c r="AGC332" s="4"/>
      <c r="AGD332" s="4"/>
      <c r="AGE332" s="4"/>
      <c r="AGF332" s="4"/>
      <c r="AGG332" s="4"/>
      <c r="AGH332" s="4"/>
      <c r="AGI332" s="4"/>
      <c r="AGJ332" s="4"/>
      <c r="AGK332" s="4"/>
      <c r="AGL332" s="4"/>
      <c r="AGM332" s="4"/>
      <c r="AGN332" s="4"/>
      <c r="AGO332" s="4"/>
      <c r="AGP332" s="4"/>
      <c r="AGQ332" s="4"/>
      <c r="AGR332" s="4"/>
      <c r="AGS332" s="4"/>
      <c r="AGT332" s="4"/>
      <c r="AGU332" s="4"/>
      <c r="AGV332" s="4"/>
      <c r="AGW332" s="4"/>
      <c r="AGX332" s="4"/>
      <c r="AGY332" s="4"/>
      <c r="AGZ332" s="4"/>
      <c r="AHA332" s="4"/>
      <c r="AHB332" s="4"/>
      <c r="AHC332" s="4"/>
      <c r="AHD332" s="4"/>
      <c r="AHE332" s="4"/>
      <c r="AHF332" s="4"/>
      <c r="AHG332" s="4"/>
      <c r="AHH332" s="4"/>
      <c r="AHI332" s="4"/>
      <c r="AHJ332" s="4"/>
      <c r="AHK332" s="4"/>
      <c r="AHL332" s="4"/>
      <c r="AHM332" s="4"/>
      <c r="AHN332" s="4"/>
      <c r="AHO332" s="4"/>
      <c r="AHP332" s="4"/>
      <c r="AHQ332" s="4"/>
      <c r="AHR332" s="4"/>
      <c r="AHS332" s="4"/>
      <c r="AHT332" s="4"/>
      <c r="AHU332" s="4"/>
      <c r="AHV332" s="4"/>
      <c r="AHW332" s="4"/>
      <c r="AHX332" s="4"/>
      <c r="AHY332" s="4"/>
      <c r="AHZ332" s="4"/>
      <c r="AIA332" s="4"/>
      <c r="AIB332" s="4"/>
      <c r="AIC332" s="4"/>
      <c r="AID332" s="4"/>
      <c r="AIE332" s="4"/>
      <c r="AIF332" s="4"/>
      <c r="AIG332" s="4"/>
      <c r="AIH332" s="4"/>
      <c r="AII332" s="4"/>
      <c r="AIJ332" s="4"/>
      <c r="AIK332" s="4"/>
      <c r="AIL332" s="4"/>
      <c r="AIM332" s="4"/>
      <c r="AIN332" s="4"/>
      <c r="AIO332" s="4"/>
      <c r="AIP332" s="4"/>
      <c r="AIQ332" s="4"/>
      <c r="AIR332" s="4"/>
      <c r="AIS332" s="4"/>
      <c r="AIT332" s="4"/>
      <c r="AIU332" s="4"/>
      <c r="AIV332" s="4"/>
      <c r="AIW332" s="4"/>
      <c r="AIX332" s="4"/>
      <c r="AIY332" s="4"/>
      <c r="AIZ332" s="4"/>
      <c r="AJA332" s="4"/>
      <c r="AJB332" s="4"/>
      <c r="AJC332" s="4"/>
      <c r="AJD332" s="4"/>
      <c r="AJE332" s="4"/>
      <c r="AJF332" s="4"/>
      <c r="AJG332" s="4"/>
      <c r="AJH332" s="4"/>
      <c r="AJI332" s="4"/>
      <c r="AJJ332" s="4"/>
      <c r="AJK332" s="4"/>
      <c r="AJL332" s="4"/>
      <c r="AJM332" s="4"/>
      <c r="AJN332" s="4"/>
      <c r="AJO332" s="4"/>
      <c r="AJP332" s="4"/>
      <c r="AJQ332" s="4"/>
      <c r="AJR332" s="4"/>
      <c r="AJS332" s="4"/>
      <c r="AJT332" s="4"/>
      <c r="AJU332" s="4"/>
      <c r="AJV332" s="4"/>
      <c r="AJW332" s="4"/>
      <c r="AJX332" s="4"/>
      <c r="AJY332" s="4"/>
      <c r="AJZ332" s="4"/>
      <c r="AKA332" s="4"/>
      <c r="AKB332" s="4"/>
      <c r="AKC332" s="4"/>
      <c r="AKD332" s="4"/>
      <c r="AKE332" s="4"/>
      <c r="AKF332" s="4"/>
      <c r="AKG332" s="4"/>
      <c r="AKH332" s="4"/>
      <c r="AKI332" s="4"/>
      <c r="AKJ332" s="4"/>
      <c r="AKK332" s="4"/>
      <c r="AKL332" s="4"/>
      <c r="AKM332" s="4"/>
      <c r="AKN332" s="4"/>
      <c r="AKO332" s="4"/>
      <c r="AKP332" s="4"/>
      <c r="AKQ332" s="4"/>
      <c r="AKR332" s="4"/>
      <c r="AKS332" s="4"/>
      <c r="AKT332" s="4"/>
      <c r="AKU332" s="4"/>
      <c r="AKV332" s="4"/>
      <c r="AKW332" s="4"/>
      <c r="AKX332" s="4"/>
      <c r="AKY332" s="4"/>
      <c r="AKZ332" s="4"/>
      <c r="ALA332" s="4"/>
      <c r="ALB332" s="4"/>
      <c r="ALC332" s="4"/>
      <c r="ALD332" s="4"/>
      <c r="ALE332" s="4"/>
      <c r="ALF332" s="4"/>
      <c r="ALG332" s="4"/>
      <c r="ALH332" s="4"/>
      <c r="ALI332" s="4"/>
      <c r="ALJ332" s="4"/>
      <c r="ALK332" s="4"/>
      <c r="ALL332" s="4"/>
      <c r="ALM332" s="4"/>
      <c r="ALN332" s="4"/>
      <c r="ALO332" s="4"/>
      <c r="ALP332" s="4"/>
      <c r="ALQ332" s="4"/>
      <c r="ALR332" s="4"/>
      <c r="ALS332" s="4"/>
      <c r="ALT332" s="4"/>
      <c r="ALU332" s="4"/>
      <c r="ALV332" s="4"/>
      <c r="ALW332" s="4"/>
      <c r="ALX332" s="4"/>
      <c r="ALY332" s="4"/>
      <c r="ALZ332" s="4"/>
      <c r="AMA332" s="4"/>
      <c r="AMB332" s="4"/>
      <c r="AMC332" s="4"/>
      <c r="AMD332" s="4"/>
      <c r="AME332" s="4"/>
      <c r="AMF332" s="4"/>
      <c r="AMG332" s="4"/>
      <c r="AMH332" s="4"/>
      <c r="AMI332" s="4"/>
      <c r="AMJ332" s="4"/>
      <c r="AMK332" s="4"/>
      <c r="AML332" s="4"/>
      <c r="AMM332" s="4"/>
      <c r="AMN332" s="4"/>
      <c r="AMO332" s="4"/>
      <c r="AMP332" s="4"/>
      <c r="AMQ332" s="4"/>
      <c r="AMR332" s="4"/>
      <c r="AMS332" s="4"/>
      <c r="AMT332" s="4"/>
      <c r="AMU332" s="4"/>
      <c r="AMV332" s="4"/>
      <c r="AMW332" s="4"/>
      <c r="AMX332" s="4"/>
      <c r="AMY332" s="4"/>
      <c r="AMZ332" s="4"/>
      <c r="ANA332" s="4"/>
      <c r="ANB332" s="4"/>
      <c r="ANC332" s="4"/>
      <c r="AND332" s="4"/>
      <c r="ANE332" s="4"/>
      <c r="ANF332" s="4"/>
      <c r="ANG332" s="4"/>
      <c r="ANH332" s="4"/>
      <c r="ANI332" s="4"/>
      <c r="ANJ332" s="4"/>
      <c r="ANK332" s="4"/>
      <c r="ANL332" s="4"/>
      <c r="ANM332" s="4"/>
      <c r="ANN332" s="4"/>
      <c r="ANO332" s="4"/>
      <c r="ANP332" s="4"/>
      <c r="ANQ332" s="4"/>
      <c r="ANR332" s="4"/>
      <c r="ANS332" s="4"/>
      <c r="ANT332" s="4"/>
      <c r="ANU332" s="4"/>
      <c r="ANV332" s="4"/>
      <c r="ANW332" s="4"/>
      <c r="ANX332" s="4"/>
      <c r="ANY332" s="4"/>
      <c r="ANZ332" s="4"/>
      <c r="AOA332" s="4"/>
      <c r="AOB332" s="4"/>
      <c r="AOC332" s="4"/>
    </row>
    <row r="333" spans="6:1069" x14ac:dyDescent="0.35">
      <c r="F333" s="4"/>
      <c r="H333" s="4"/>
      <c r="I333" s="4"/>
      <c r="J333" s="4"/>
      <c r="L333" s="4"/>
      <c r="M333" s="4"/>
      <c r="AJ333" s="4"/>
      <c r="AL333" s="4"/>
      <c r="AQ333" s="4"/>
      <c r="AR333" s="4"/>
      <c r="AS333" s="4"/>
      <c r="AT333" s="4"/>
      <c r="AU333" s="4"/>
      <c r="AV333" s="4"/>
      <c r="AW333" s="4"/>
      <c r="AX333" s="33"/>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c r="TV333" s="4"/>
      <c r="TW333" s="4"/>
      <c r="TX333" s="4"/>
      <c r="TY333" s="4"/>
      <c r="TZ333" s="4"/>
      <c r="UA333" s="4"/>
      <c r="UB333" s="4"/>
      <c r="UC333" s="4"/>
      <c r="UD333" s="4"/>
      <c r="UE333" s="4"/>
      <c r="UF333" s="4"/>
      <c r="UG333" s="4"/>
      <c r="UH333" s="4"/>
      <c r="UI333" s="4"/>
      <c r="UJ333" s="4"/>
      <c r="UK333" s="4"/>
      <c r="UL333" s="4"/>
      <c r="UM333" s="4"/>
      <c r="UN333" s="4"/>
      <c r="UO333" s="4"/>
      <c r="UP333" s="4"/>
      <c r="UQ333" s="4"/>
      <c r="UR333" s="4"/>
      <c r="US333" s="4"/>
      <c r="UT333" s="4"/>
      <c r="UU333" s="4"/>
      <c r="UV333" s="4"/>
      <c r="UW333" s="4"/>
      <c r="UX333" s="4"/>
      <c r="UY333" s="4"/>
      <c r="UZ333" s="4"/>
      <c r="VA333" s="4"/>
      <c r="VB333" s="4"/>
      <c r="VC333" s="4"/>
      <c r="VD333" s="4"/>
      <c r="VE333" s="4"/>
      <c r="VF333" s="4"/>
      <c r="VG333" s="4"/>
      <c r="VH333" s="4"/>
      <c r="VI333" s="4"/>
      <c r="VJ333" s="4"/>
      <c r="VK333" s="4"/>
      <c r="VL333" s="4"/>
      <c r="VM333" s="4"/>
      <c r="VN333" s="4"/>
      <c r="VO333" s="4"/>
      <c r="VP333" s="4"/>
      <c r="VQ333" s="4"/>
      <c r="VR333" s="4"/>
      <c r="VS333" s="4"/>
      <c r="VT333" s="4"/>
      <c r="VU333" s="4"/>
      <c r="VV333" s="4"/>
      <c r="VW333" s="4"/>
      <c r="VX333" s="4"/>
      <c r="VY333" s="4"/>
      <c r="VZ333" s="4"/>
      <c r="WA333" s="4"/>
      <c r="WB333" s="4"/>
      <c r="WC333" s="4"/>
      <c r="WD333" s="4"/>
      <c r="WE333" s="4"/>
      <c r="WF333" s="4"/>
      <c r="WG333" s="4"/>
      <c r="WH333" s="4"/>
      <c r="WI333" s="4"/>
      <c r="WJ333" s="4"/>
      <c r="WK333" s="4"/>
      <c r="WL333" s="4"/>
      <c r="WM333" s="4"/>
      <c r="WN333" s="4"/>
      <c r="WO333" s="4"/>
      <c r="WP333" s="4"/>
      <c r="WQ333" s="4"/>
      <c r="WR333" s="4"/>
      <c r="WS333" s="4"/>
      <c r="WT333" s="4"/>
      <c r="WU333" s="4"/>
      <c r="WV333" s="4"/>
      <c r="WW333" s="4"/>
      <c r="WX333" s="4"/>
      <c r="WY333" s="4"/>
      <c r="WZ333" s="4"/>
      <c r="XA333" s="4"/>
      <c r="XB333" s="4"/>
      <c r="XC333" s="4"/>
      <c r="XD333" s="4"/>
      <c r="XE333" s="4"/>
      <c r="XF333" s="4"/>
      <c r="XG333" s="4"/>
      <c r="XH333" s="4"/>
      <c r="XI333" s="4"/>
      <c r="XJ333" s="4"/>
      <c r="XK333" s="4"/>
      <c r="XL333" s="4"/>
      <c r="XM333" s="4"/>
      <c r="XN333" s="4"/>
      <c r="XO333" s="4"/>
      <c r="XP333" s="4"/>
      <c r="XQ333" s="4"/>
      <c r="XR333" s="4"/>
      <c r="XS333" s="4"/>
      <c r="XT333" s="4"/>
      <c r="XU333" s="4"/>
      <c r="XV333" s="4"/>
      <c r="XW333" s="4"/>
      <c r="XX333" s="4"/>
      <c r="XY333" s="4"/>
      <c r="XZ333" s="4"/>
      <c r="YA333" s="4"/>
      <c r="YB333" s="4"/>
      <c r="YC333" s="4"/>
      <c r="YD333" s="4"/>
      <c r="YE333" s="4"/>
      <c r="YF333" s="4"/>
      <c r="YG333" s="4"/>
      <c r="YH333" s="4"/>
      <c r="YI333" s="4"/>
      <c r="YJ333" s="4"/>
      <c r="YK333" s="4"/>
      <c r="YL333" s="4"/>
      <c r="YM333" s="4"/>
      <c r="YN333" s="4"/>
      <c r="YO333" s="4"/>
      <c r="YP333" s="4"/>
      <c r="YQ333" s="4"/>
      <c r="YR333" s="4"/>
      <c r="YS333" s="4"/>
      <c r="YT333" s="4"/>
      <c r="YU333" s="4"/>
      <c r="YV333" s="4"/>
      <c r="YW333" s="4"/>
      <c r="YX333" s="4"/>
      <c r="YY333" s="4"/>
      <c r="YZ333" s="4"/>
      <c r="ZA333" s="4"/>
      <c r="ZB333" s="4"/>
      <c r="ZC333" s="4"/>
      <c r="ZD333" s="4"/>
      <c r="ZE333" s="4"/>
      <c r="ZF333" s="4"/>
      <c r="ZG333" s="4"/>
      <c r="ZH333" s="4"/>
      <c r="ZI333" s="4"/>
      <c r="ZJ333" s="4"/>
      <c r="ZK333" s="4"/>
      <c r="ZL333" s="4"/>
      <c r="ZM333" s="4"/>
      <c r="ZN333" s="4"/>
      <c r="ZO333" s="4"/>
      <c r="ZP333" s="4"/>
      <c r="ZQ333" s="4"/>
      <c r="ZR333" s="4"/>
      <c r="ZS333" s="4"/>
      <c r="ZT333" s="4"/>
      <c r="ZU333" s="4"/>
      <c r="ZV333" s="4"/>
      <c r="ZW333" s="4"/>
      <c r="ZX333" s="4"/>
      <c r="ZY333" s="4"/>
      <c r="ZZ333" s="4"/>
      <c r="AAA333" s="4"/>
      <c r="AAB333" s="4"/>
      <c r="AAC333" s="4"/>
      <c r="AAD333" s="4"/>
      <c r="AAE333" s="4"/>
      <c r="AAF333" s="4"/>
      <c r="AAG333" s="4"/>
      <c r="AAH333" s="4"/>
      <c r="AAI333" s="4"/>
      <c r="AAJ333" s="4"/>
      <c r="AAK333" s="4"/>
      <c r="AAL333" s="4"/>
      <c r="AAM333" s="4"/>
      <c r="AAN333" s="4"/>
      <c r="AAO333" s="4"/>
      <c r="AAP333" s="4"/>
      <c r="AAQ333" s="4"/>
      <c r="AAR333" s="4"/>
      <c r="AAS333" s="4"/>
      <c r="AAT333" s="4"/>
      <c r="AAU333" s="4"/>
      <c r="AAV333" s="4"/>
      <c r="AAW333" s="4"/>
      <c r="AAX333" s="4"/>
      <c r="AAY333" s="4"/>
      <c r="AAZ333" s="4"/>
      <c r="ABA333" s="4"/>
      <c r="ABB333" s="4"/>
      <c r="ABC333" s="4"/>
      <c r="ABD333" s="4"/>
      <c r="ABE333" s="4"/>
      <c r="ABF333" s="4"/>
      <c r="ABG333" s="4"/>
      <c r="ABH333" s="4"/>
      <c r="ABI333" s="4"/>
      <c r="ABJ333" s="4"/>
      <c r="ABK333" s="4"/>
      <c r="ABL333" s="4"/>
      <c r="ABM333" s="4"/>
      <c r="ABN333" s="4"/>
      <c r="ABO333" s="4"/>
      <c r="ABP333" s="4"/>
      <c r="ABQ333" s="4"/>
      <c r="ABR333" s="4"/>
      <c r="ABS333" s="4"/>
      <c r="ABT333" s="4"/>
      <c r="ABU333" s="4"/>
      <c r="ABV333" s="4"/>
      <c r="ABW333" s="4"/>
      <c r="ABX333" s="4"/>
      <c r="ABY333" s="4"/>
      <c r="ABZ333" s="4"/>
      <c r="ACA333" s="4"/>
      <c r="ACB333" s="4"/>
      <c r="ACC333" s="4"/>
      <c r="ACD333" s="4"/>
      <c r="ACE333" s="4"/>
      <c r="ACF333" s="4"/>
      <c r="ACG333" s="4"/>
      <c r="ACH333" s="4"/>
      <c r="ACI333" s="4"/>
      <c r="ACJ333" s="4"/>
      <c r="ACK333" s="4"/>
      <c r="ACL333" s="4"/>
      <c r="ACM333" s="4"/>
      <c r="ACN333" s="4"/>
      <c r="ACO333" s="4"/>
      <c r="ACP333" s="4"/>
      <c r="ACQ333" s="4"/>
      <c r="ACR333" s="4"/>
      <c r="ACS333" s="4"/>
      <c r="ACT333" s="4"/>
      <c r="ACU333" s="4"/>
      <c r="ACV333" s="4"/>
      <c r="ACW333" s="4"/>
      <c r="ACX333" s="4"/>
      <c r="ACY333" s="4"/>
      <c r="ACZ333" s="4"/>
      <c r="ADA333" s="4"/>
      <c r="ADB333" s="4"/>
      <c r="ADC333" s="4"/>
      <c r="ADD333" s="4"/>
      <c r="ADE333" s="4"/>
      <c r="ADF333" s="4"/>
      <c r="ADG333" s="4"/>
      <c r="ADH333" s="4"/>
      <c r="ADI333" s="4"/>
      <c r="ADJ333" s="4"/>
      <c r="ADK333" s="4"/>
      <c r="ADL333" s="4"/>
      <c r="ADM333" s="4"/>
      <c r="ADN333" s="4"/>
      <c r="ADO333" s="4"/>
      <c r="ADP333" s="4"/>
      <c r="ADQ333" s="4"/>
      <c r="ADR333" s="4"/>
      <c r="ADS333" s="4"/>
      <c r="ADT333" s="4"/>
      <c r="ADU333" s="4"/>
      <c r="ADV333" s="4"/>
      <c r="ADW333" s="4"/>
      <c r="ADX333" s="4"/>
      <c r="ADY333" s="4"/>
      <c r="ADZ333" s="4"/>
      <c r="AEA333" s="4"/>
      <c r="AEB333" s="4"/>
      <c r="AEC333" s="4"/>
      <c r="AED333" s="4"/>
      <c r="AEE333" s="4"/>
      <c r="AEF333" s="4"/>
      <c r="AEG333" s="4"/>
      <c r="AEH333" s="4"/>
      <c r="AEI333" s="4"/>
      <c r="AEJ333" s="4"/>
      <c r="AEK333" s="4"/>
      <c r="AEL333" s="4"/>
      <c r="AEM333" s="4"/>
      <c r="AEN333" s="4"/>
      <c r="AEO333" s="4"/>
      <c r="AEP333" s="4"/>
      <c r="AEQ333" s="4"/>
      <c r="AER333" s="4"/>
      <c r="AES333" s="4"/>
      <c r="AET333" s="4"/>
      <c r="AEU333" s="4"/>
      <c r="AEV333" s="4"/>
      <c r="AEW333" s="4"/>
      <c r="AEX333" s="4"/>
      <c r="AEY333" s="4"/>
      <c r="AEZ333" s="4"/>
      <c r="AFA333" s="4"/>
      <c r="AFB333" s="4"/>
      <c r="AFC333" s="4"/>
      <c r="AFD333" s="4"/>
      <c r="AFE333" s="4"/>
      <c r="AFF333" s="4"/>
      <c r="AFG333" s="4"/>
      <c r="AFH333" s="4"/>
      <c r="AFI333" s="4"/>
      <c r="AFJ333" s="4"/>
      <c r="AFK333" s="4"/>
      <c r="AFL333" s="4"/>
      <c r="AFM333" s="4"/>
      <c r="AFN333" s="4"/>
      <c r="AFO333" s="4"/>
      <c r="AFP333" s="4"/>
      <c r="AFQ333" s="4"/>
      <c r="AFR333" s="4"/>
      <c r="AFS333" s="4"/>
      <c r="AFT333" s="4"/>
      <c r="AFU333" s="4"/>
      <c r="AFV333" s="4"/>
      <c r="AFW333" s="4"/>
      <c r="AFX333" s="4"/>
      <c r="AFY333" s="4"/>
      <c r="AFZ333" s="4"/>
      <c r="AGA333" s="4"/>
      <c r="AGB333" s="4"/>
      <c r="AGC333" s="4"/>
      <c r="AGD333" s="4"/>
      <c r="AGE333" s="4"/>
      <c r="AGF333" s="4"/>
      <c r="AGG333" s="4"/>
      <c r="AGH333" s="4"/>
      <c r="AGI333" s="4"/>
      <c r="AGJ333" s="4"/>
      <c r="AGK333" s="4"/>
      <c r="AGL333" s="4"/>
      <c r="AGM333" s="4"/>
      <c r="AGN333" s="4"/>
      <c r="AGO333" s="4"/>
      <c r="AGP333" s="4"/>
      <c r="AGQ333" s="4"/>
      <c r="AGR333" s="4"/>
      <c r="AGS333" s="4"/>
      <c r="AGT333" s="4"/>
      <c r="AGU333" s="4"/>
      <c r="AGV333" s="4"/>
      <c r="AGW333" s="4"/>
      <c r="AGX333" s="4"/>
      <c r="AGY333" s="4"/>
      <c r="AGZ333" s="4"/>
      <c r="AHA333" s="4"/>
      <c r="AHB333" s="4"/>
      <c r="AHC333" s="4"/>
      <c r="AHD333" s="4"/>
      <c r="AHE333" s="4"/>
      <c r="AHF333" s="4"/>
      <c r="AHG333" s="4"/>
      <c r="AHH333" s="4"/>
      <c r="AHI333" s="4"/>
      <c r="AHJ333" s="4"/>
      <c r="AHK333" s="4"/>
      <c r="AHL333" s="4"/>
      <c r="AHM333" s="4"/>
      <c r="AHN333" s="4"/>
      <c r="AHO333" s="4"/>
      <c r="AHP333" s="4"/>
      <c r="AHQ333" s="4"/>
      <c r="AHR333" s="4"/>
      <c r="AHS333" s="4"/>
      <c r="AHT333" s="4"/>
      <c r="AHU333" s="4"/>
      <c r="AHV333" s="4"/>
      <c r="AHW333" s="4"/>
      <c r="AHX333" s="4"/>
      <c r="AHY333" s="4"/>
      <c r="AHZ333" s="4"/>
      <c r="AIA333" s="4"/>
      <c r="AIB333" s="4"/>
      <c r="AIC333" s="4"/>
      <c r="AID333" s="4"/>
      <c r="AIE333" s="4"/>
      <c r="AIF333" s="4"/>
      <c r="AIG333" s="4"/>
      <c r="AIH333" s="4"/>
      <c r="AII333" s="4"/>
      <c r="AIJ333" s="4"/>
      <c r="AIK333" s="4"/>
      <c r="AIL333" s="4"/>
      <c r="AIM333" s="4"/>
      <c r="AIN333" s="4"/>
      <c r="AIO333" s="4"/>
      <c r="AIP333" s="4"/>
      <c r="AIQ333" s="4"/>
      <c r="AIR333" s="4"/>
      <c r="AIS333" s="4"/>
      <c r="AIT333" s="4"/>
      <c r="AIU333" s="4"/>
      <c r="AIV333" s="4"/>
      <c r="AIW333" s="4"/>
      <c r="AIX333" s="4"/>
      <c r="AIY333" s="4"/>
      <c r="AIZ333" s="4"/>
      <c r="AJA333" s="4"/>
      <c r="AJB333" s="4"/>
      <c r="AJC333" s="4"/>
      <c r="AJD333" s="4"/>
      <c r="AJE333" s="4"/>
      <c r="AJF333" s="4"/>
      <c r="AJG333" s="4"/>
      <c r="AJH333" s="4"/>
      <c r="AJI333" s="4"/>
      <c r="AJJ333" s="4"/>
      <c r="AJK333" s="4"/>
      <c r="AJL333" s="4"/>
      <c r="AJM333" s="4"/>
      <c r="AJN333" s="4"/>
      <c r="AJO333" s="4"/>
      <c r="AJP333" s="4"/>
      <c r="AJQ333" s="4"/>
      <c r="AJR333" s="4"/>
      <c r="AJS333" s="4"/>
      <c r="AJT333" s="4"/>
      <c r="AJU333" s="4"/>
      <c r="AJV333" s="4"/>
      <c r="AJW333" s="4"/>
      <c r="AJX333" s="4"/>
      <c r="AJY333" s="4"/>
      <c r="AJZ333" s="4"/>
      <c r="AKA333" s="4"/>
      <c r="AKB333" s="4"/>
      <c r="AKC333" s="4"/>
      <c r="AKD333" s="4"/>
      <c r="AKE333" s="4"/>
      <c r="AKF333" s="4"/>
      <c r="AKG333" s="4"/>
      <c r="AKH333" s="4"/>
      <c r="AKI333" s="4"/>
      <c r="AKJ333" s="4"/>
      <c r="AKK333" s="4"/>
      <c r="AKL333" s="4"/>
      <c r="AKM333" s="4"/>
      <c r="AKN333" s="4"/>
      <c r="AKO333" s="4"/>
      <c r="AKP333" s="4"/>
      <c r="AKQ333" s="4"/>
      <c r="AKR333" s="4"/>
      <c r="AKS333" s="4"/>
      <c r="AKT333" s="4"/>
      <c r="AKU333" s="4"/>
      <c r="AKV333" s="4"/>
      <c r="AKW333" s="4"/>
      <c r="AKX333" s="4"/>
      <c r="AKY333" s="4"/>
      <c r="AKZ333" s="4"/>
      <c r="ALA333" s="4"/>
      <c r="ALB333" s="4"/>
      <c r="ALC333" s="4"/>
      <c r="ALD333" s="4"/>
      <c r="ALE333" s="4"/>
      <c r="ALF333" s="4"/>
      <c r="ALG333" s="4"/>
      <c r="ALH333" s="4"/>
      <c r="ALI333" s="4"/>
      <c r="ALJ333" s="4"/>
      <c r="ALK333" s="4"/>
      <c r="ALL333" s="4"/>
      <c r="ALM333" s="4"/>
      <c r="ALN333" s="4"/>
      <c r="ALO333" s="4"/>
      <c r="ALP333" s="4"/>
      <c r="ALQ333" s="4"/>
      <c r="ALR333" s="4"/>
      <c r="ALS333" s="4"/>
      <c r="ALT333" s="4"/>
      <c r="ALU333" s="4"/>
      <c r="ALV333" s="4"/>
      <c r="ALW333" s="4"/>
      <c r="ALX333" s="4"/>
      <c r="ALY333" s="4"/>
      <c r="ALZ333" s="4"/>
      <c r="AMA333" s="4"/>
      <c r="AMB333" s="4"/>
      <c r="AMC333" s="4"/>
      <c r="AMD333" s="4"/>
      <c r="AME333" s="4"/>
      <c r="AMF333" s="4"/>
      <c r="AMG333" s="4"/>
      <c r="AMH333" s="4"/>
      <c r="AMI333" s="4"/>
      <c r="AMJ333" s="4"/>
      <c r="AMK333" s="4"/>
      <c r="AML333" s="4"/>
      <c r="AMM333" s="4"/>
      <c r="AMN333" s="4"/>
      <c r="AMO333" s="4"/>
      <c r="AMP333" s="4"/>
      <c r="AMQ333" s="4"/>
      <c r="AMR333" s="4"/>
      <c r="AMS333" s="4"/>
      <c r="AMT333" s="4"/>
      <c r="AMU333" s="4"/>
      <c r="AMV333" s="4"/>
      <c r="AMW333" s="4"/>
      <c r="AMX333" s="4"/>
      <c r="AMY333" s="4"/>
      <c r="AMZ333" s="4"/>
      <c r="ANA333" s="4"/>
      <c r="ANB333" s="4"/>
      <c r="ANC333" s="4"/>
      <c r="AND333" s="4"/>
      <c r="ANE333" s="4"/>
      <c r="ANF333" s="4"/>
      <c r="ANG333" s="4"/>
      <c r="ANH333" s="4"/>
      <c r="ANI333" s="4"/>
      <c r="ANJ333" s="4"/>
      <c r="ANK333" s="4"/>
      <c r="ANL333" s="4"/>
      <c r="ANM333" s="4"/>
      <c r="ANN333" s="4"/>
      <c r="ANO333" s="4"/>
      <c r="ANP333" s="4"/>
      <c r="ANQ333" s="4"/>
      <c r="ANR333" s="4"/>
      <c r="ANS333" s="4"/>
      <c r="ANT333" s="4"/>
      <c r="ANU333" s="4"/>
      <c r="ANV333" s="4"/>
      <c r="ANW333" s="4"/>
      <c r="ANX333" s="4"/>
      <c r="ANY333" s="4"/>
      <c r="ANZ333" s="4"/>
      <c r="AOA333" s="4"/>
      <c r="AOB333" s="4"/>
      <c r="AOC333" s="4"/>
    </row>
    <row r="334" spans="6:1069" x14ac:dyDescent="0.35">
      <c r="F334" s="4"/>
      <c r="H334" s="4"/>
      <c r="I334" s="4"/>
      <c r="J334" s="4"/>
      <c r="L334" s="4"/>
      <c r="M334" s="4"/>
      <c r="AJ334" s="4"/>
      <c r="AL334" s="4"/>
      <c r="AQ334" s="4"/>
      <c r="AR334" s="4"/>
      <c r="AS334" s="4"/>
      <c r="AT334" s="4"/>
      <c r="AU334" s="4"/>
      <c r="AV334" s="4"/>
      <c r="AW334" s="4"/>
      <c r="AX334" s="33"/>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c r="TV334" s="4"/>
      <c r="TW334" s="4"/>
      <c r="TX334" s="4"/>
      <c r="TY334" s="4"/>
      <c r="TZ334" s="4"/>
      <c r="UA334" s="4"/>
      <c r="UB334" s="4"/>
      <c r="UC334" s="4"/>
      <c r="UD334" s="4"/>
      <c r="UE334" s="4"/>
      <c r="UF334" s="4"/>
      <c r="UG334" s="4"/>
      <c r="UH334" s="4"/>
      <c r="UI334" s="4"/>
      <c r="UJ334" s="4"/>
      <c r="UK334" s="4"/>
      <c r="UL334" s="4"/>
      <c r="UM334" s="4"/>
      <c r="UN334" s="4"/>
      <c r="UO334" s="4"/>
      <c r="UP334" s="4"/>
      <c r="UQ334" s="4"/>
      <c r="UR334" s="4"/>
      <c r="US334" s="4"/>
      <c r="UT334" s="4"/>
      <c r="UU334" s="4"/>
      <c r="UV334" s="4"/>
      <c r="UW334" s="4"/>
      <c r="UX334" s="4"/>
      <c r="UY334" s="4"/>
      <c r="UZ334" s="4"/>
      <c r="VA334" s="4"/>
      <c r="VB334" s="4"/>
      <c r="VC334" s="4"/>
      <c r="VD334" s="4"/>
      <c r="VE334" s="4"/>
      <c r="VF334" s="4"/>
      <c r="VG334" s="4"/>
      <c r="VH334" s="4"/>
      <c r="VI334" s="4"/>
      <c r="VJ334" s="4"/>
      <c r="VK334" s="4"/>
      <c r="VL334" s="4"/>
      <c r="VM334" s="4"/>
      <c r="VN334" s="4"/>
      <c r="VO334" s="4"/>
      <c r="VP334" s="4"/>
      <c r="VQ334" s="4"/>
      <c r="VR334" s="4"/>
      <c r="VS334" s="4"/>
      <c r="VT334" s="4"/>
      <c r="VU334" s="4"/>
      <c r="VV334" s="4"/>
      <c r="VW334" s="4"/>
      <c r="VX334" s="4"/>
      <c r="VY334" s="4"/>
      <c r="VZ334" s="4"/>
      <c r="WA334" s="4"/>
      <c r="WB334" s="4"/>
      <c r="WC334" s="4"/>
      <c r="WD334" s="4"/>
      <c r="WE334" s="4"/>
      <c r="WF334" s="4"/>
      <c r="WG334" s="4"/>
      <c r="WH334" s="4"/>
      <c r="WI334" s="4"/>
      <c r="WJ334" s="4"/>
      <c r="WK334" s="4"/>
      <c r="WL334" s="4"/>
      <c r="WM334" s="4"/>
      <c r="WN334" s="4"/>
      <c r="WO334" s="4"/>
      <c r="WP334" s="4"/>
      <c r="WQ334" s="4"/>
      <c r="WR334" s="4"/>
      <c r="WS334" s="4"/>
      <c r="WT334" s="4"/>
      <c r="WU334" s="4"/>
      <c r="WV334" s="4"/>
      <c r="WW334" s="4"/>
      <c r="WX334" s="4"/>
      <c r="WY334" s="4"/>
      <c r="WZ334" s="4"/>
      <c r="XA334" s="4"/>
      <c r="XB334" s="4"/>
      <c r="XC334" s="4"/>
      <c r="XD334" s="4"/>
      <c r="XE334" s="4"/>
      <c r="XF334" s="4"/>
      <c r="XG334" s="4"/>
      <c r="XH334" s="4"/>
      <c r="XI334" s="4"/>
      <c r="XJ334" s="4"/>
      <c r="XK334" s="4"/>
      <c r="XL334" s="4"/>
      <c r="XM334" s="4"/>
      <c r="XN334" s="4"/>
      <c r="XO334" s="4"/>
      <c r="XP334" s="4"/>
      <c r="XQ334" s="4"/>
      <c r="XR334" s="4"/>
      <c r="XS334" s="4"/>
      <c r="XT334" s="4"/>
      <c r="XU334" s="4"/>
      <c r="XV334" s="4"/>
      <c r="XW334" s="4"/>
      <c r="XX334" s="4"/>
      <c r="XY334" s="4"/>
      <c r="XZ334" s="4"/>
      <c r="YA334" s="4"/>
      <c r="YB334" s="4"/>
      <c r="YC334" s="4"/>
      <c r="YD334" s="4"/>
      <c r="YE334" s="4"/>
      <c r="YF334" s="4"/>
      <c r="YG334" s="4"/>
      <c r="YH334" s="4"/>
      <c r="YI334" s="4"/>
      <c r="YJ334" s="4"/>
      <c r="YK334" s="4"/>
      <c r="YL334" s="4"/>
      <c r="YM334" s="4"/>
      <c r="YN334" s="4"/>
      <c r="YO334" s="4"/>
      <c r="YP334" s="4"/>
      <c r="YQ334" s="4"/>
      <c r="YR334" s="4"/>
      <c r="YS334" s="4"/>
      <c r="YT334" s="4"/>
      <c r="YU334" s="4"/>
      <c r="YV334" s="4"/>
      <c r="YW334" s="4"/>
      <c r="YX334" s="4"/>
      <c r="YY334" s="4"/>
      <c r="YZ334" s="4"/>
      <c r="ZA334" s="4"/>
      <c r="ZB334" s="4"/>
      <c r="ZC334" s="4"/>
      <c r="ZD334" s="4"/>
      <c r="ZE334" s="4"/>
      <c r="ZF334" s="4"/>
      <c r="ZG334" s="4"/>
      <c r="ZH334" s="4"/>
      <c r="ZI334" s="4"/>
      <c r="ZJ334" s="4"/>
      <c r="ZK334" s="4"/>
      <c r="ZL334" s="4"/>
      <c r="ZM334" s="4"/>
      <c r="ZN334" s="4"/>
      <c r="ZO334" s="4"/>
      <c r="ZP334" s="4"/>
      <c r="ZQ334" s="4"/>
      <c r="ZR334" s="4"/>
      <c r="ZS334" s="4"/>
      <c r="ZT334" s="4"/>
      <c r="ZU334" s="4"/>
      <c r="ZV334" s="4"/>
      <c r="ZW334" s="4"/>
      <c r="ZX334" s="4"/>
      <c r="ZY334" s="4"/>
      <c r="ZZ334" s="4"/>
      <c r="AAA334" s="4"/>
      <c r="AAB334" s="4"/>
      <c r="AAC334" s="4"/>
      <c r="AAD334" s="4"/>
      <c r="AAE334" s="4"/>
      <c r="AAF334" s="4"/>
      <c r="AAG334" s="4"/>
      <c r="AAH334" s="4"/>
      <c r="AAI334" s="4"/>
      <c r="AAJ334" s="4"/>
      <c r="AAK334" s="4"/>
      <c r="AAL334" s="4"/>
      <c r="AAM334" s="4"/>
      <c r="AAN334" s="4"/>
      <c r="AAO334" s="4"/>
      <c r="AAP334" s="4"/>
      <c r="AAQ334" s="4"/>
      <c r="AAR334" s="4"/>
      <c r="AAS334" s="4"/>
      <c r="AAT334" s="4"/>
      <c r="AAU334" s="4"/>
      <c r="AAV334" s="4"/>
      <c r="AAW334" s="4"/>
      <c r="AAX334" s="4"/>
      <c r="AAY334" s="4"/>
      <c r="AAZ334" s="4"/>
      <c r="ABA334" s="4"/>
      <c r="ABB334" s="4"/>
      <c r="ABC334" s="4"/>
      <c r="ABD334" s="4"/>
      <c r="ABE334" s="4"/>
      <c r="ABF334" s="4"/>
      <c r="ABG334" s="4"/>
      <c r="ABH334" s="4"/>
      <c r="ABI334" s="4"/>
      <c r="ABJ334" s="4"/>
      <c r="ABK334" s="4"/>
      <c r="ABL334" s="4"/>
      <c r="ABM334" s="4"/>
      <c r="ABN334" s="4"/>
      <c r="ABO334" s="4"/>
      <c r="ABP334" s="4"/>
      <c r="ABQ334" s="4"/>
      <c r="ABR334" s="4"/>
      <c r="ABS334" s="4"/>
      <c r="ABT334" s="4"/>
      <c r="ABU334" s="4"/>
      <c r="ABV334" s="4"/>
      <c r="ABW334" s="4"/>
      <c r="ABX334" s="4"/>
      <c r="ABY334" s="4"/>
      <c r="ABZ334" s="4"/>
      <c r="ACA334" s="4"/>
      <c r="ACB334" s="4"/>
      <c r="ACC334" s="4"/>
      <c r="ACD334" s="4"/>
      <c r="ACE334" s="4"/>
      <c r="ACF334" s="4"/>
      <c r="ACG334" s="4"/>
      <c r="ACH334" s="4"/>
      <c r="ACI334" s="4"/>
      <c r="ACJ334" s="4"/>
      <c r="ACK334" s="4"/>
      <c r="ACL334" s="4"/>
      <c r="ACM334" s="4"/>
      <c r="ACN334" s="4"/>
      <c r="ACO334" s="4"/>
      <c r="ACP334" s="4"/>
      <c r="ACQ334" s="4"/>
      <c r="ACR334" s="4"/>
      <c r="ACS334" s="4"/>
      <c r="ACT334" s="4"/>
      <c r="ACU334" s="4"/>
      <c r="ACV334" s="4"/>
      <c r="ACW334" s="4"/>
      <c r="ACX334" s="4"/>
      <c r="ACY334" s="4"/>
      <c r="ACZ334" s="4"/>
      <c r="ADA334" s="4"/>
      <c r="ADB334" s="4"/>
      <c r="ADC334" s="4"/>
      <c r="ADD334" s="4"/>
      <c r="ADE334" s="4"/>
      <c r="ADF334" s="4"/>
      <c r="ADG334" s="4"/>
      <c r="ADH334" s="4"/>
      <c r="ADI334" s="4"/>
      <c r="ADJ334" s="4"/>
      <c r="ADK334" s="4"/>
      <c r="ADL334" s="4"/>
      <c r="ADM334" s="4"/>
      <c r="ADN334" s="4"/>
      <c r="ADO334" s="4"/>
      <c r="ADP334" s="4"/>
      <c r="ADQ334" s="4"/>
      <c r="ADR334" s="4"/>
      <c r="ADS334" s="4"/>
      <c r="ADT334" s="4"/>
      <c r="ADU334" s="4"/>
      <c r="ADV334" s="4"/>
      <c r="ADW334" s="4"/>
      <c r="ADX334" s="4"/>
      <c r="ADY334" s="4"/>
      <c r="ADZ334" s="4"/>
      <c r="AEA334" s="4"/>
      <c r="AEB334" s="4"/>
      <c r="AEC334" s="4"/>
      <c r="AED334" s="4"/>
      <c r="AEE334" s="4"/>
      <c r="AEF334" s="4"/>
      <c r="AEG334" s="4"/>
      <c r="AEH334" s="4"/>
      <c r="AEI334" s="4"/>
      <c r="AEJ334" s="4"/>
      <c r="AEK334" s="4"/>
      <c r="AEL334" s="4"/>
      <c r="AEM334" s="4"/>
      <c r="AEN334" s="4"/>
      <c r="AEO334" s="4"/>
      <c r="AEP334" s="4"/>
      <c r="AEQ334" s="4"/>
      <c r="AER334" s="4"/>
      <c r="AES334" s="4"/>
      <c r="AET334" s="4"/>
      <c r="AEU334" s="4"/>
      <c r="AEV334" s="4"/>
      <c r="AEW334" s="4"/>
      <c r="AEX334" s="4"/>
      <c r="AEY334" s="4"/>
      <c r="AEZ334" s="4"/>
      <c r="AFA334" s="4"/>
      <c r="AFB334" s="4"/>
      <c r="AFC334" s="4"/>
      <c r="AFD334" s="4"/>
      <c r="AFE334" s="4"/>
      <c r="AFF334" s="4"/>
      <c r="AFG334" s="4"/>
      <c r="AFH334" s="4"/>
      <c r="AFI334" s="4"/>
      <c r="AFJ334" s="4"/>
      <c r="AFK334" s="4"/>
      <c r="AFL334" s="4"/>
      <c r="AFM334" s="4"/>
      <c r="AFN334" s="4"/>
      <c r="AFO334" s="4"/>
      <c r="AFP334" s="4"/>
      <c r="AFQ334" s="4"/>
      <c r="AFR334" s="4"/>
      <c r="AFS334" s="4"/>
      <c r="AFT334" s="4"/>
      <c r="AFU334" s="4"/>
      <c r="AFV334" s="4"/>
      <c r="AFW334" s="4"/>
      <c r="AFX334" s="4"/>
      <c r="AFY334" s="4"/>
      <c r="AFZ334" s="4"/>
      <c r="AGA334" s="4"/>
      <c r="AGB334" s="4"/>
      <c r="AGC334" s="4"/>
      <c r="AGD334" s="4"/>
      <c r="AGE334" s="4"/>
      <c r="AGF334" s="4"/>
      <c r="AGG334" s="4"/>
      <c r="AGH334" s="4"/>
      <c r="AGI334" s="4"/>
      <c r="AGJ334" s="4"/>
      <c r="AGK334" s="4"/>
      <c r="AGL334" s="4"/>
      <c r="AGM334" s="4"/>
      <c r="AGN334" s="4"/>
      <c r="AGO334" s="4"/>
      <c r="AGP334" s="4"/>
      <c r="AGQ334" s="4"/>
      <c r="AGR334" s="4"/>
      <c r="AGS334" s="4"/>
      <c r="AGT334" s="4"/>
      <c r="AGU334" s="4"/>
      <c r="AGV334" s="4"/>
      <c r="AGW334" s="4"/>
      <c r="AGX334" s="4"/>
      <c r="AGY334" s="4"/>
      <c r="AGZ334" s="4"/>
      <c r="AHA334" s="4"/>
      <c r="AHB334" s="4"/>
      <c r="AHC334" s="4"/>
      <c r="AHD334" s="4"/>
      <c r="AHE334" s="4"/>
      <c r="AHF334" s="4"/>
      <c r="AHG334" s="4"/>
      <c r="AHH334" s="4"/>
      <c r="AHI334" s="4"/>
      <c r="AHJ334" s="4"/>
      <c r="AHK334" s="4"/>
      <c r="AHL334" s="4"/>
      <c r="AHM334" s="4"/>
      <c r="AHN334" s="4"/>
      <c r="AHO334" s="4"/>
      <c r="AHP334" s="4"/>
      <c r="AHQ334" s="4"/>
      <c r="AHR334" s="4"/>
      <c r="AHS334" s="4"/>
      <c r="AHT334" s="4"/>
      <c r="AHU334" s="4"/>
      <c r="AHV334" s="4"/>
      <c r="AHW334" s="4"/>
      <c r="AHX334" s="4"/>
      <c r="AHY334" s="4"/>
      <c r="AHZ334" s="4"/>
      <c r="AIA334" s="4"/>
      <c r="AIB334" s="4"/>
      <c r="AIC334" s="4"/>
      <c r="AID334" s="4"/>
      <c r="AIE334" s="4"/>
      <c r="AIF334" s="4"/>
      <c r="AIG334" s="4"/>
      <c r="AIH334" s="4"/>
      <c r="AII334" s="4"/>
      <c r="AIJ334" s="4"/>
      <c r="AIK334" s="4"/>
      <c r="AIL334" s="4"/>
      <c r="AIM334" s="4"/>
      <c r="AIN334" s="4"/>
      <c r="AIO334" s="4"/>
      <c r="AIP334" s="4"/>
      <c r="AIQ334" s="4"/>
      <c r="AIR334" s="4"/>
      <c r="AIS334" s="4"/>
      <c r="AIT334" s="4"/>
      <c r="AIU334" s="4"/>
      <c r="AIV334" s="4"/>
      <c r="AIW334" s="4"/>
      <c r="AIX334" s="4"/>
      <c r="AIY334" s="4"/>
      <c r="AIZ334" s="4"/>
      <c r="AJA334" s="4"/>
      <c r="AJB334" s="4"/>
      <c r="AJC334" s="4"/>
      <c r="AJD334" s="4"/>
      <c r="AJE334" s="4"/>
      <c r="AJF334" s="4"/>
      <c r="AJG334" s="4"/>
      <c r="AJH334" s="4"/>
      <c r="AJI334" s="4"/>
      <c r="AJJ334" s="4"/>
      <c r="AJK334" s="4"/>
      <c r="AJL334" s="4"/>
      <c r="AJM334" s="4"/>
      <c r="AJN334" s="4"/>
      <c r="AJO334" s="4"/>
      <c r="AJP334" s="4"/>
      <c r="AJQ334" s="4"/>
      <c r="AJR334" s="4"/>
      <c r="AJS334" s="4"/>
      <c r="AJT334" s="4"/>
      <c r="AJU334" s="4"/>
      <c r="AJV334" s="4"/>
      <c r="AJW334" s="4"/>
      <c r="AJX334" s="4"/>
      <c r="AJY334" s="4"/>
      <c r="AJZ334" s="4"/>
      <c r="AKA334" s="4"/>
      <c r="AKB334" s="4"/>
      <c r="AKC334" s="4"/>
      <c r="AKD334" s="4"/>
      <c r="AKE334" s="4"/>
      <c r="AKF334" s="4"/>
      <c r="AKG334" s="4"/>
      <c r="AKH334" s="4"/>
      <c r="AKI334" s="4"/>
      <c r="AKJ334" s="4"/>
      <c r="AKK334" s="4"/>
      <c r="AKL334" s="4"/>
      <c r="AKM334" s="4"/>
      <c r="AKN334" s="4"/>
      <c r="AKO334" s="4"/>
      <c r="AKP334" s="4"/>
      <c r="AKQ334" s="4"/>
      <c r="AKR334" s="4"/>
      <c r="AKS334" s="4"/>
      <c r="AKT334" s="4"/>
      <c r="AKU334" s="4"/>
      <c r="AKV334" s="4"/>
      <c r="AKW334" s="4"/>
      <c r="AKX334" s="4"/>
      <c r="AKY334" s="4"/>
      <c r="AKZ334" s="4"/>
      <c r="ALA334" s="4"/>
      <c r="ALB334" s="4"/>
      <c r="ALC334" s="4"/>
      <c r="ALD334" s="4"/>
      <c r="ALE334" s="4"/>
      <c r="ALF334" s="4"/>
      <c r="ALG334" s="4"/>
      <c r="ALH334" s="4"/>
      <c r="ALI334" s="4"/>
      <c r="ALJ334" s="4"/>
      <c r="ALK334" s="4"/>
      <c r="ALL334" s="4"/>
      <c r="ALM334" s="4"/>
      <c r="ALN334" s="4"/>
      <c r="ALO334" s="4"/>
      <c r="ALP334" s="4"/>
      <c r="ALQ334" s="4"/>
      <c r="ALR334" s="4"/>
      <c r="ALS334" s="4"/>
      <c r="ALT334" s="4"/>
      <c r="ALU334" s="4"/>
      <c r="ALV334" s="4"/>
      <c r="ALW334" s="4"/>
      <c r="ALX334" s="4"/>
      <c r="ALY334" s="4"/>
      <c r="ALZ334" s="4"/>
      <c r="AMA334" s="4"/>
      <c r="AMB334" s="4"/>
      <c r="AMC334" s="4"/>
      <c r="AMD334" s="4"/>
      <c r="AME334" s="4"/>
      <c r="AMF334" s="4"/>
      <c r="AMG334" s="4"/>
      <c r="AMH334" s="4"/>
      <c r="AMI334" s="4"/>
      <c r="AMJ334" s="4"/>
      <c r="AMK334" s="4"/>
      <c r="AML334" s="4"/>
      <c r="AMM334" s="4"/>
      <c r="AMN334" s="4"/>
      <c r="AMO334" s="4"/>
      <c r="AMP334" s="4"/>
      <c r="AMQ334" s="4"/>
      <c r="AMR334" s="4"/>
      <c r="AMS334" s="4"/>
      <c r="AMT334" s="4"/>
      <c r="AMU334" s="4"/>
      <c r="AMV334" s="4"/>
      <c r="AMW334" s="4"/>
      <c r="AMX334" s="4"/>
      <c r="AMY334" s="4"/>
      <c r="AMZ334" s="4"/>
      <c r="ANA334" s="4"/>
      <c r="ANB334" s="4"/>
      <c r="ANC334" s="4"/>
      <c r="AND334" s="4"/>
      <c r="ANE334" s="4"/>
      <c r="ANF334" s="4"/>
      <c r="ANG334" s="4"/>
      <c r="ANH334" s="4"/>
      <c r="ANI334" s="4"/>
      <c r="ANJ334" s="4"/>
      <c r="ANK334" s="4"/>
      <c r="ANL334" s="4"/>
      <c r="ANM334" s="4"/>
      <c r="ANN334" s="4"/>
      <c r="ANO334" s="4"/>
      <c r="ANP334" s="4"/>
      <c r="ANQ334" s="4"/>
      <c r="ANR334" s="4"/>
      <c r="ANS334" s="4"/>
      <c r="ANT334" s="4"/>
      <c r="ANU334" s="4"/>
      <c r="ANV334" s="4"/>
      <c r="ANW334" s="4"/>
      <c r="ANX334" s="4"/>
      <c r="ANY334" s="4"/>
      <c r="ANZ334" s="4"/>
      <c r="AOA334" s="4"/>
      <c r="AOB334" s="4"/>
      <c r="AOC334" s="4"/>
    </row>
    <row r="335" spans="6:1069" x14ac:dyDescent="0.35">
      <c r="F335" s="4"/>
      <c r="H335" s="4"/>
      <c r="I335" s="4"/>
      <c r="J335" s="4"/>
      <c r="L335" s="4"/>
      <c r="M335" s="4"/>
      <c r="AJ335" s="4"/>
      <c r="AL335" s="4"/>
      <c r="AQ335" s="4"/>
      <c r="AR335" s="4"/>
      <c r="AS335" s="4"/>
      <c r="AT335" s="4"/>
      <c r="AU335" s="4"/>
      <c r="AV335" s="4"/>
      <c r="AW335" s="4"/>
      <c r="AX335" s="33"/>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c r="TV335" s="4"/>
      <c r="TW335" s="4"/>
      <c r="TX335" s="4"/>
      <c r="TY335" s="4"/>
      <c r="TZ335" s="4"/>
      <c r="UA335" s="4"/>
      <c r="UB335" s="4"/>
      <c r="UC335" s="4"/>
      <c r="UD335" s="4"/>
      <c r="UE335" s="4"/>
      <c r="UF335" s="4"/>
      <c r="UG335" s="4"/>
      <c r="UH335" s="4"/>
      <c r="UI335" s="4"/>
      <c r="UJ335" s="4"/>
      <c r="UK335" s="4"/>
      <c r="UL335" s="4"/>
      <c r="UM335" s="4"/>
      <c r="UN335" s="4"/>
      <c r="UO335" s="4"/>
      <c r="UP335" s="4"/>
      <c r="UQ335" s="4"/>
      <c r="UR335" s="4"/>
      <c r="US335" s="4"/>
      <c r="UT335" s="4"/>
      <c r="UU335" s="4"/>
      <c r="UV335" s="4"/>
      <c r="UW335" s="4"/>
      <c r="UX335" s="4"/>
      <c r="UY335" s="4"/>
      <c r="UZ335" s="4"/>
      <c r="VA335" s="4"/>
      <c r="VB335" s="4"/>
      <c r="VC335" s="4"/>
      <c r="VD335" s="4"/>
      <c r="VE335" s="4"/>
      <c r="VF335" s="4"/>
      <c r="VG335" s="4"/>
      <c r="VH335" s="4"/>
      <c r="VI335" s="4"/>
      <c r="VJ335" s="4"/>
      <c r="VK335" s="4"/>
      <c r="VL335" s="4"/>
      <c r="VM335" s="4"/>
      <c r="VN335" s="4"/>
      <c r="VO335" s="4"/>
      <c r="VP335" s="4"/>
      <c r="VQ335" s="4"/>
      <c r="VR335" s="4"/>
      <c r="VS335" s="4"/>
      <c r="VT335" s="4"/>
      <c r="VU335" s="4"/>
      <c r="VV335" s="4"/>
      <c r="VW335" s="4"/>
      <c r="VX335" s="4"/>
      <c r="VY335" s="4"/>
      <c r="VZ335" s="4"/>
      <c r="WA335" s="4"/>
      <c r="WB335" s="4"/>
      <c r="WC335" s="4"/>
      <c r="WD335" s="4"/>
      <c r="WE335" s="4"/>
      <c r="WF335" s="4"/>
      <c r="WG335" s="4"/>
      <c r="WH335" s="4"/>
      <c r="WI335" s="4"/>
      <c r="WJ335" s="4"/>
      <c r="WK335" s="4"/>
      <c r="WL335" s="4"/>
      <c r="WM335" s="4"/>
      <c r="WN335" s="4"/>
      <c r="WO335" s="4"/>
      <c r="WP335" s="4"/>
      <c r="WQ335" s="4"/>
      <c r="WR335" s="4"/>
      <c r="WS335" s="4"/>
      <c r="WT335" s="4"/>
      <c r="WU335" s="4"/>
      <c r="WV335" s="4"/>
      <c r="WW335" s="4"/>
      <c r="WX335" s="4"/>
      <c r="WY335" s="4"/>
      <c r="WZ335" s="4"/>
      <c r="XA335" s="4"/>
      <c r="XB335" s="4"/>
      <c r="XC335" s="4"/>
      <c r="XD335" s="4"/>
      <c r="XE335" s="4"/>
      <c r="XF335" s="4"/>
      <c r="XG335" s="4"/>
      <c r="XH335" s="4"/>
      <c r="XI335" s="4"/>
      <c r="XJ335" s="4"/>
      <c r="XK335" s="4"/>
      <c r="XL335" s="4"/>
      <c r="XM335" s="4"/>
      <c r="XN335" s="4"/>
      <c r="XO335" s="4"/>
      <c r="XP335" s="4"/>
      <c r="XQ335" s="4"/>
      <c r="XR335" s="4"/>
      <c r="XS335" s="4"/>
      <c r="XT335" s="4"/>
      <c r="XU335" s="4"/>
      <c r="XV335" s="4"/>
      <c r="XW335" s="4"/>
      <c r="XX335" s="4"/>
      <c r="XY335" s="4"/>
      <c r="XZ335" s="4"/>
      <c r="YA335" s="4"/>
      <c r="YB335" s="4"/>
      <c r="YC335" s="4"/>
      <c r="YD335" s="4"/>
      <c r="YE335" s="4"/>
      <c r="YF335" s="4"/>
      <c r="YG335" s="4"/>
      <c r="YH335" s="4"/>
      <c r="YI335" s="4"/>
      <c r="YJ335" s="4"/>
      <c r="YK335" s="4"/>
      <c r="YL335" s="4"/>
      <c r="YM335" s="4"/>
      <c r="YN335" s="4"/>
      <c r="YO335" s="4"/>
      <c r="YP335" s="4"/>
      <c r="YQ335" s="4"/>
      <c r="YR335" s="4"/>
      <c r="YS335" s="4"/>
      <c r="YT335" s="4"/>
      <c r="YU335" s="4"/>
      <c r="YV335" s="4"/>
      <c r="YW335" s="4"/>
      <c r="YX335" s="4"/>
      <c r="YY335" s="4"/>
      <c r="YZ335" s="4"/>
      <c r="ZA335" s="4"/>
      <c r="ZB335" s="4"/>
      <c r="ZC335" s="4"/>
      <c r="ZD335" s="4"/>
      <c r="ZE335" s="4"/>
      <c r="ZF335" s="4"/>
      <c r="ZG335" s="4"/>
      <c r="ZH335" s="4"/>
      <c r="ZI335" s="4"/>
      <c r="ZJ335" s="4"/>
      <c r="ZK335" s="4"/>
      <c r="ZL335" s="4"/>
      <c r="ZM335" s="4"/>
      <c r="ZN335" s="4"/>
      <c r="ZO335" s="4"/>
      <c r="ZP335" s="4"/>
      <c r="ZQ335" s="4"/>
      <c r="ZR335" s="4"/>
      <c r="ZS335" s="4"/>
      <c r="ZT335" s="4"/>
      <c r="ZU335" s="4"/>
      <c r="ZV335" s="4"/>
      <c r="ZW335" s="4"/>
      <c r="ZX335" s="4"/>
      <c r="ZY335" s="4"/>
      <c r="ZZ335" s="4"/>
      <c r="AAA335" s="4"/>
      <c r="AAB335" s="4"/>
      <c r="AAC335" s="4"/>
      <c r="AAD335" s="4"/>
      <c r="AAE335" s="4"/>
      <c r="AAF335" s="4"/>
      <c r="AAG335" s="4"/>
      <c r="AAH335" s="4"/>
      <c r="AAI335" s="4"/>
      <c r="AAJ335" s="4"/>
      <c r="AAK335" s="4"/>
      <c r="AAL335" s="4"/>
      <c r="AAM335" s="4"/>
      <c r="AAN335" s="4"/>
      <c r="AAO335" s="4"/>
      <c r="AAP335" s="4"/>
      <c r="AAQ335" s="4"/>
      <c r="AAR335" s="4"/>
      <c r="AAS335" s="4"/>
      <c r="AAT335" s="4"/>
      <c r="AAU335" s="4"/>
      <c r="AAV335" s="4"/>
      <c r="AAW335" s="4"/>
      <c r="AAX335" s="4"/>
      <c r="AAY335" s="4"/>
      <c r="AAZ335" s="4"/>
      <c r="ABA335" s="4"/>
      <c r="ABB335" s="4"/>
      <c r="ABC335" s="4"/>
      <c r="ABD335" s="4"/>
      <c r="ABE335" s="4"/>
      <c r="ABF335" s="4"/>
      <c r="ABG335" s="4"/>
      <c r="ABH335" s="4"/>
      <c r="ABI335" s="4"/>
      <c r="ABJ335" s="4"/>
      <c r="ABK335" s="4"/>
      <c r="ABL335" s="4"/>
      <c r="ABM335" s="4"/>
      <c r="ABN335" s="4"/>
      <c r="ABO335" s="4"/>
      <c r="ABP335" s="4"/>
      <c r="ABQ335" s="4"/>
      <c r="ABR335" s="4"/>
      <c r="ABS335" s="4"/>
      <c r="ABT335" s="4"/>
      <c r="ABU335" s="4"/>
      <c r="ABV335" s="4"/>
      <c r="ABW335" s="4"/>
      <c r="ABX335" s="4"/>
      <c r="ABY335" s="4"/>
      <c r="ABZ335" s="4"/>
      <c r="ACA335" s="4"/>
      <c r="ACB335" s="4"/>
      <c r="ACC335" s="4"/>
      <c r="ACD335" s="4"/>
      <c r="ACE335" s="4"/>
      <c r="ACF335" s="4"/>
      <c r="ACG335" s="4"/>
      <c r="ACH335" s="4"/>
      <c r="ACI335" s="4"/>
      <c r="ACJ335" s="4"/>
      <c r="ACK335" s="4"/>
      <c r="ACL335" s="4"/>
      <c r="ACM335" s="4"/>
      <c r="ACN335" s="4"/>
      <c r="ACO335" s="4"/>
      <c r="ACP335" s="4"/>
      <c r="ACQ335" s="4"/>
      <c r="ACR335" s="4"/>
      <c r="ACS335" s="4"/>
      <c r="ACT335" s="4"/>
      <c r="ACU335" s="4"/>
      <c r="ACV335" s="4"/>
      <c r="ACW335" s="4"/>
      <c r="ACX335" s="4"/>
      <c r="ACY335" s="4"/>
      <c r="ACZ335" s="4"/>
      <c r="ADA335" s="4"/>
      <c r="ADB335" s="4"/>
      <c r="ADC335" s="4"/>
      <c r="ADD335" s="4"/>
      <c r="ADE335" s="4"/>
      <c r="ADF335" s="4"/>
      <c r="ADG335" s="4"/>
      <c r="ADH335" s="4"/>
      <c r="ADI335" s="4"/>
      <c r="ADJ335" s="4"/>
      <c r="ADK335" s="4"/>
      <c r="ADL335" s="4"/>
      <c r="ADM335" s="4"/>
      <c r="ADN335" s="4"/>
      <c r="ADO335" s="4"/>
      <c r="ADP335" s="4"/>
      <c r="ADQ335" s="4"/>
      <c r="ADR335" s="4"/>
      <c r="ADS335" s="4"/>
      <c r="ADT335" s="4"/>
      <c r="ADU335" s="4"/>
      <c r="ADV335" s="4"/>
      <c r="ADW335" s="4"/>
      <c r="ADX335" s="4"/>
      <c r="ADY335" s="4"/>
      <c r="ADZ335" s="4"/>
      <c r="AEA335" s="4"/>
      <c r="AEB335" s="4"/>
      <c r="AEC335" s="4"/>
      <c r="AED335" s="4"/>
      <c r="AEE335" s="4"/>
      <c r="AEF335" s="4"/>
      <c r="AEG335" s="4"/>
      <c r="AEH335" s="4"/>
      <c r="AEI335" s="4"/>
      <c r="AEJ335" s="4"/>
      <c r="AEK335" s="4"/>
      <c r="AEL335" s="4"/>
      <c r="AEM335" s="4"/>
      <c r="AEN335" s="4"/>
      <c r="AEO335" s="4"/>
      <c r="AEP335" s="4"/>
      <c r="AEQ335" s="4"/>
      <c r="AER335" s="4"/>
      <c r="AES335" s="4"/>
      <c r="AET335" s="4"/>
      <c r="AEU335" s="4"/>
      <c r="AEV335" s="4"/>
      <c r="AEW335" s="4"/>
      <c r="AEX335" s="4"/>
      <c r="AEY335" s="4"/>
      <c r="AEZ335" s="4"/>
      <c r="AFA335" s="4"/>
      <c r="AFB335" s="4"/>
      <c r="AFC335" s="4"/>
      <c r="AFD335" s="4"/>
      <c r="AFE335" s="4"/>
      <c r="AFF335" s="4"/>
      <c r="AFG335" s="4"/>
      <c r="AFH335" s="4"/>
      <c r="AFI335" s="4"/>
      <c r="AFJ335" s="4"/>
      <c r="AFK335" s="4"/>
      <c r="AFL335" s="4"/>
      <c r="AFM335" s="4"/>
      <c r="AFN335" s="4"/>
      <c r="AFO335" s="4"/>
      <c r="AFP335" s="4"/>
      <c r="AFQ335" s="4"/>
      <c r="AFR335" s="4"/>
      <c r="AFS335" s="4"/>
      <c r="AFT335" s="4"/>
      <c r="AFU335" s="4"/>
      <c r="AFV335" s="4"/>
      <c r="AFW335" s="4"/>
      <c r="AFX335" s="4"/>
      <c r="AFY335" s="4"/>
      <c r="AFZ335" s="4"/>
      <c r="AGA335" s="4"/>
      <c r="AGB335" s="4"/>
      <c r="AGC335" s="4"/>
      <c r="AGD335" s="4"/>
      <c r="AGE335" s="4"/>
      <c r="AGF335" s="4"/>
      <c r="AGG335" s="4"/>
      <c r="AGH335" s="4"/>
      <c r="AGI335" s="4"/>
      <c r="AGJ335" s="4"/>
      <c r="AGK335" s="4"/>
      <c r="AGL335" s="4"/>
      <c r="AGM335" s="4"/>
      <c r="AGN335" s="4"/>
      <c r="AGO335" s="4"/>
      <c r="AGP335" s="4"/>
      <c r="AGQ335" s="4"/>
      <c r="AGR335" s="4"/>
      <c r="AGS335" s="4"/>
      <c r="AGT335" s="4"/>
      <c r="AGU335" s="4"/>
      <c r="AGV335" s="4"/>
      <c r="AGW335" s="4"/>
      <c r="AGX335" s="4"/>
      <c r="AGY335" s="4"/>
      <c r="AGZ335" s="4"/>
      <c r="AHA335" s="4"/>
      <c r="AHB335" s="4"/>
      <c r="AHC335" s="4"/>
      <c r="AHD335" s="4"/>
      <c r="AHE335" s="4"/>
      <c r="AHF335" s="4"/>
      <c r="AHG335" s="4"/>
      <c r="AHH335" s="4"/>
      <c r="AHI335" s="4"/>
      <c r="AHJ335" s="4"/>
      <c r="AHK335" s="4"/>
      <c r="AHL335" s="4"/>
      <c r="AHM335" s="4"/>
      <c r="AHN335" s="4"/>
      <c r="AHO335" s="4"/>
      <c r="AHP335" s="4"/>
      <c r="AHQ335" s="4"/>
      <c r="AHR335" s="4"/>
      <c r="AHS335" s="4"/>
      <c r="AHT335" s="4"/>
      <c r="AHU335" s="4"/>
      <c r="AHV335" s="4"/>
      <c r="AHW335" s="4"/>
      <c r="AHX335" s="4"/>
      <c r="AHY335" s="4"/>
      <c r="AHZ335" s="4"/>
      <c r="AIA335" s="4"/>
      <c r="AIB335" s="4"/>
      <c r="AIC335" s="4"/>
      <c r="AID335" s="4"/>
      <c r="AIE335" s="4"/>
      <c r="AIF335" s="4"/>
      <c r="AIG335" s="4"/>
      <c r="AIH335" s="4"/>
      <c r="AII335" s="4"/>
      <c r="AIJ335" s="4"/>
      <c r="AIK335" s="4"/>
      <c r="AIL335" s="4"/>
      <c r="AIM335" s="4"/>
      <c r="AIN335" s="4"/>
      <c r="AIO335" s="4"/>
      <c r="AIP335" s="4"/>
      <c r="AIQ335" s="4"/>
      <c r="AIR335" s="4"/>
      <c r="AIS335" s="4"/>
      <c r="AIT335" s="4"/>
      <c r="AIU335" s="4"/>
      <c r="AIV335" s="4"/>
      <c r="AIW335" s="4"/>
      <c r="AIX335" s="4"/>
      <c r="AIY335" s="4"/>
      <c r="AIZ335" s="4"/>
      <c r="AJA335" s="4"/>
      <c r="AJB335" s="4"/>
      <c r="AJC335" s="4"/>
      <c r="AJD335" s="4"/>
      <c r="AJE335" s="4"/>
      <c r="AJF335" s="4"/>
      <c r="AJG335" s="4"/>
      <c r="AJH335" s="4"/>
      <c r="AJI335" s="4"/>
      <c r="AJJ335" s="4"/>
      <c r="AJK335" s="4"/>
      <c r="AJL335" s="4"/>
      <c r="AJM335" s="4"/>
      <c r="AJN335" s="4"/>
      <c r="AJO335" s="4"/>
      <c r="AJP335" s="4"/>
      <c r="AJQ335" s="4"/>
      <c r="AJR335" s="4"/>
      <c r="AJS335" s="4"/>
      <c r="AJT335" s="4"/>
      <c r="AJU335" s="4"/>
      <c r="AJV335" s="4"/>
      <c r="AJW335" s="4"/>
      <c r="AJX335" s="4"/>
      <c r="AJY335" s="4"/>
      <c r="AJZ335" s="4"/>
      <c r="AKA335" s="4"/>
      <c r="AKB335" s="4"/>
      <c r="AKC335" s="4"/>
      <c r="AKD335" s="4"/>
      <c r="AKE335" s="4"/>
      <c r="AKF335" s="4"/>
      <c r="AKG335" s="4"/>
      <c r="AKH335" s="4"/>
      <c r="AKI335" s="4"/>
      <c r="AKJ335" s="4"/>
      <c r="AKK335" s="4"/>
      <c r="AKL335" s="4"/>
      <c r="AKM335" s="4"/>
      <c r="AKN335" s="4"/>
      <c r="AKO335" s="4"/>
      <c r="AKP335" s="4"/>
      <c r="AKQ335" s="4"/>
      <c r="AKR335" s="4"/>
      <c r="AKS335" s="4"/>
      <c r="AKT335" s="4"/>
      <c r="AKU335" s="4"/>
      <c r="AKV335" s="4"/>
      <c r="AKW335" s="4"/>
      <c r="AKX335" s="4"/>
      <c r="AKY335" s="4"/>
      <c r="AKZ335" s="4"/>
      <c r="ALA335" s="4"/>
      <c r="ALB335" s="4"/>
      <c r="ALC335" s="4"/>
      <c r="ALD335" s="4"/>
      <c r="ALE335" s="4"/>
      <c r="ALF335" s="4"/>
      <c r="ALG335" s="4"/>
      <c r="ALH335" s="4"/>
      <c r="ALI335" s="4"/>
      <c r="ALJ335" s="4"/>
      <c r="ALK335" s="4"/>
      <c r="ALL335" s="4"/>
      <c r="ALM335" s="4"/>
      <c r="ALN335" s="4"/>
      <c r="ALO335" s="4"/>
      <c r="ALP335" s="4"/>
      <c r="ALQ335" s="4"/>
      <c r="ALR335" s="4"/>
      <c r="ALS335" s="4"/>
      <c r="ALT335" s="4"/>
      <c r="ALU335" s="4"/>
      <c r="ALV335" s="4"/>
      <c r="ALW335" s="4"/>
      <c r="ALX335" s="4"/>
      <c r="ALY335" s="4"/>
      <c r="ALZ335" s="4"/>
      <c r="AMA335" s="4"/>
      <c r="AMB335" s="4"/>
      <c r="AMC335" s="4"/>
      <c r="AMD335" s="4"/>
      <c r="AME335" s="4"/>
      <c r="AMF335" s="4"/>
      <c r="AMG335" s="4"/>
      <c r="AMH335" s="4"/>
      <c r="AMI335" s="4"/>
      <c r="AMJ335" s="4"/>
      <c r="AMK335" s="4"/>
      <c r="AML335" s="4"/>
      <c r="AMM335" s="4"/>
      <c r="AMN335" s="4"/>
      <c r="AMO335" s="4"/>
      <c r="AMP335" s="4"/>
      <c r="AMQ335" s="4"/>
      <c r="AMR335" s="4"/>
      <c r="AMS335" s="4"/>
      <c r="AMT335" s="4"/>
      <c r="AMU335" s="4"/>
      <c r="AMV335" s="4"/>
      <c r="AMW335" s="4"/>
      <c r="AMX335" s="4"/>
      <c r="AMY335" s="4"/>
      <c r="AMZ335" s="4"/>
      <c r="ANA335" s="4"/>
      <c r="ANB335" s="4"/>
      <c r="ANC335" s="4"/>
      <c r="AND335" s="4"/>
      <c r="ANE335" s="4"/>
      <c r="ANF335" s="4"/>
      <c r="ANG335" s="4"/>
      <c r="ANH335" s="4"/>
      <c r="ANI335" s="4"/>
      <c r="ANJ335" s="4"/>
      <c r="ANK335" s="4"/>
      <c r="ANL335" s="4"/>
      <c r="ANM335" s="4"/>
      <c r="ANN335" s="4"/>
      <c r="ANO335" s="4"/>
      <c r="ANP335" s="4"/>
      <c r="ANQ335" s="4"/>
      <c r="ANR335" s="4"/>
      <c r="ANS335" s="4"/>
      <c r="ANT335" s="4"/>
      <c r="ANU335" s="4"/>
      <c r="ANV335" s="4"/>
      <c r="ANW335" s="4"/>
      <c r="ANX335" s="4"/>
      <c r="ANY335" s="4"/>
      <c r="ANZ335" s="4"/>
      <c r="AOA335" s="4"/>
      <c r="AOB335" s="4"/>
      <c r="AOC335" s="4"/>
    </row>
    <row r="336" spans="6:1069" x14ac:dyDescent="0.35">
      <c r="F336" s="4"/>
      <c r="H336" s="4"/>
      <c r="I336" s="4"/>
      <c r="J336" s="4"/>
      <c r="L336" s="4"/>
      <c r="M336" s="4"/>
      <c r="AJ336" s="4"/>
      <c r="AL336" s="4"/>
      <c r="AQ336" s="4"/>
      <c r="AR336" s="4"/>
      <c r="AS336" s="4"/>
      <c r="AT336" s="4"/>
      <c r="AU336" s="4"/>
      <c r="AV336" s="4"/>
      <c r="AW336" s="4"/>
      <c r="AX336" s="33"/>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c r="XA336" s="4"/>
      <c r="XB336" s="4"/>
      <c r="XC336" s="4"/>
      <c r="XD336" s="4"/>
      <c r="XE336" s="4"/>
      <c r="XF336" s="4"/>
      <c r="XG336" s="4"/>
      <c r="XH336" s="4"/>
      <c r="XI336" s="4"/>
      <c r="XJ336" s="4"/>
      <c r="XK336" s="4"/>
      <c r="XL336" s="4"/>
      <c r="XM336" s="4"/>
      <c r="XN336" s="4"/>
      <c r="XO336" s="4"/>
      <c r="XP336" s="4"/>
      <c r="XQ336" s="4"/>
      <c r="XR336" s="4"/>
      <c r="XS336" s="4"/>
      <c r="XT336" s="4"/>
      <c r="XU336" s="4"/>
      <c r="XV336" s="4"/>
      <c r="XW336" s="4"/>
      <c r="XX336" s="4"/>
      <c r="XY336" s="4"/>
      <c r="XZ336" s="4"/>
      <c r="YA336" s="4"/>
      <c r="YB336" s="4"/>
      <c r="YC336" s="4"/>
      <c r="YD336" s="4"/>
      <c r="YE336" s="4"/>
      <c r="YF336" s="4"/>
      <c r="YG336" s="4"/>
      <c r="YH336" s="4"/>
      <c r="YI336" s="4"/>
      <c r="YJ336" s="4"/>
      <c r="YK336" s="4"/>
      <c r="YL336" s="4"/>
      <c r="YM336" s="4"/>
      <c r="YN336" s="4"/>
      <c r="YO336" s="4"/>
      <c r="YP336" s="4"/>
      <c r="YQ336" s="4"/>
      <c r="YR336" s="4"/>
      <c r="YS336" s="4"/>
      <c r="YT336" s="4"/>
      <c r="YU336" s="4"/>
      <c r="YV336" s="4"/>
      <c r="YW336" s="4"/>
      <c r="YX336" s="4"/>
      <c r="YY336" s="4"/>
      <c r="YZ336" s="4"/>
      <c r="ZA336" s="4"/>
      <c r="ZB336" s="4"/>
      <c r="ZC336" s="4"/>
      <c r="ZD336" s="4"/>
      <c r="ZE336" s="4"/>
      <c r="ZF336" s="4"/>
      <c r="ZG336" s="4"/>
      <c r="ZH336" s="4"/>
      <c r="ZI336" s="4"/>
      <c r="ZJ336" s="4"/>
      <c r="ZK336" s="4"/>
      <c r="ZL336" s="4"/>
      <c r="ZM336" s="4"/>
      <c r="ZN336" s="4"/>
      <c r="ZO336" s="4"/>
      <c r="ZP336" s="4"/>
      <c r="ZQ336" s="4"/>
      <c r="ZR336" s="4"/>
      <c r="ZS336" s="4"/>
      <c r="ZT336" s="4"/>
      <c r="ZU336" s="4"/>
      <c r="ZV336" s="4"/>
      <c r="ZW336" s="4"/>
      <c r="ZX336" s="4"/>
      <c r="ZY336" s="4"/>
      <c r="ZZ336" s="4"/>
      <c r="AAA336" s="4"/>
      <c r="AAB336" s="4"/>
      <c r="AAC336" s="4"/>
      <c r="AAD336" s="4"/>
      <c r="AAE336" s="4"/>
      <c r="AAF336" s="4"/>
      <c r="AAG336" s="4"/>
      <c r="AAH336" s="4"/>
      <c r="AAI336" s="4"/>
      <c r="AAJ336" s="4"/>
      <c r="AAK336" s="4"/>
      <c r="AAL336" s="4"/>
      <c r="AAM336" s="4"/>
      <c r="AAN336" s="4"/>
      <c r="AAO336" s="4"/>
      <c r="AAP336" s="4"/>
      <c r="AAQ336" s="4"/>
      <c r="AAR336" s="4"/>
      <c r="AAS336" s="4"/>
      <c r="AAT336" s="4"/>
      <c r="AAU336" s="4"/>
      <c r="AAV336" s="4"/>
      <c r="AAW336" s="4"/>
      <c r="AAX336" s="4"/>
      <c r="AAY336" s="4"/>
      <c r="AAZ336" s="4"/>
      <c r="ABA336" s="4"/>
      <c r="ABB336" s="4"/>
      <c r="ABC336" s="4"/>
      <c r="ABD336" s="4"/>
      <c r="ABE336" s="4"/>
      <c r="ABF336" s="4"/>
      <c r="ABG336" s="4"/>
      <c r="ABH336" s="4"/>
      <c r="ABI336" s="4"/>
      <c r="ABJ336" s="4"/>
      <c r="ABK336" s="4"/>
      <c r="ABL336" s="4"/>
      <c r="ABM336" s="4"/>
      <c r="ABN336" s="4"/>
      <c r="ABO336" s="4"/>
      <c r="ABP336" s="4"/>
      <c r="ABQ336" s="4"/>
      <c r="ABR336" s="4"/>
      <c r="ABS336" s="4"/>
      <c r="ABT336" s="4"/>
      <c r="ABU336" s="4"/>
      <c r="ABV336" s="4"/>
      <c r="ABW336" s="4"/>
      <c r="ABX336" s="4"/>
      <c r="ABY336" s="4"/>
      <c r="ABZ336" s="4"/>
      <c r="ACA336" s="4"/>
      <c r="ACB336" s="4"/>
      <c r="ACC336" s="4"/>
      <c r="ACD336" s="4"/>
      <c r="ACE336" s="4"/>
      <c r="ACF336" s="4"/>
      <c r="ACG336" s="4"/>
      <c r="ACH336" s="4"/>
      <c r="ACI336" s="4"/>
      <c r="ACJ336" s="4"/>
      <c r="ACK336" s="4"/>
      <c r="ACL336" s="4"/>
      <c r="ACM336" s="4"/>
      <c r="ACN336" s="4"/>
      <c r="ACO336" s="4"/>
      <c r="ACP336" s="4"/>
      <c r="ACQ336" s="4"/>
      <c r="ACR336" s="4"/>
      <c r="ACS336" s="4"/>
      <c r="ACT336" s="4"/>
      <c r="ACU336" s="4"/>
      <c r="ACV336" s="4"/>
      <c r="ACW336" s="4"/>
      <c r="ACX336" s="4"/>
      <c r="ACY336" s="4"/>
      <c r="ACZ336" s="4"/>
      <c r="ADA336" s="4"/>
      <c r="ADB336" s="4"/>
      <c r="ADC336" s="4"/>
      <c r="ADD336" s="4"/>
      <c r="ADE336" s="4"/>
      <c r="ADF336" s="4"/>
      <c r="ADG336" s="4"/>
      <c r="ADH336" s="4"/>
      <c r="ADI336" s="4"/>
      <c r="ADJ336" s="4"/>
      <c r="ADK336" s="4"/>
      <c r="ADL336" s="4"/>
      <c r="ADM336" s="4"/>
      <c r="ADN336" s="4"/>
      <c r="ADO336" s="4"/>
      <c r="ADP336" s="4"/>
      <c r="ADQ336" s="4"/>
      <c r="ADR336" s="4"/>
      <c r="ADS336" s="4"/>
      <c r="ADT336" s="4"/>
      <c r="ADU336" s="4"/>
      <c r="ADV336" s="4"/>
      <c r="ADW336" s="4"/>
      <c r="ADX336" s="4"/>
      <c r="ADY336" s="4"/>
      <c r="ADZ336" s="4"/>
      <c r="AEA336" s="4"/>
      <c r="AEB336" s="4"/>
      <c r="AEC336" s="4"/>
      <c r="AED336" s="4"/>
      <c r="AEE336" s="4"/>
      <c r="AEF336" s="4"/>
      <c r="AEG336" s="4"/>
      <c r="AEH336" s="4"/>
      <c r="AEI336" s="4"/>
      <c r="AEJ336" s="4"/>
      <c r="AEK336" s="4"/>
      <c r="AEL336" s="4"/>
      <c r="AEM336" s="4"/>
      <c r="AEN336" s="4"/>
      <c r="AEO336" s="4"/>
      <c r="AEP336" s="4"/>
      <c r="AEQ336" s="4"/>
      <c r="AER336" s="4"/>
      <c r="AES336" s="4"/>
      <c r="AET336" s="4"/>
      <c r="AEU336" s="4"/>
      <c r="AEV336" s="4"/>
      <c r="AEW336" s="4"/>
      <c r="AEX336" s="4"/>
      <c r="AEY336" s="4"/>
      <c r="AEZ336" s="4"/>
      <c r="AFA336" s="4"/>
      <c r="AFB336" s="4"/>
      <c r="AFC336" s="4"/>
      <c r="AFD336" s="4"/>
      <c r="AFE336" s="4"/>
      <c r="AFF336" s="4"/>
      <c r="AFG336" s="4"/>
      <c r="AFH336" s="4"/>
      <c r="AFI336" s="4"/>
      <c r="AFJ336" s="4"/>
      <c r="AFK336" s="4"/>
      <c r="AFL336" s="4"/>
      <c r="AFM336" s="4"/>
      <c r="AFN336" s="4"/>
      <c r="AFO336" s="4"/>
      <c r="AFP336" s="4"/>
      <c r="AFQ336" s="4"/>
      <c r="AFR336" s="4"/>
      <c r="AFS336" s="4"/>
      <c r="AFT336" s="4"/>
      <c r="AFU336" s="4"/>
      <c r="AFV336" s="4"/>
      <c r="AFW336" s="4"/>
      <c r="AFX336" s="4"/>
      <c r="AFY336" s="4"/>
      <c r="AFZ336" s="4"/>
      <c r="AGA336" s="4"/>
      <c r="AGB336" s="4"/>
      <c r="AGC336" s="4"/>
      <c r="AGD336" s="4"/>
      <c r="AGE336" s="4"/>
      <c r="AGF336" s="4"/>
      <c r="AGG336" s="4"/>
      <c r="AGH336" s="4"/>
      <c r="AGI336" s="4"/>
      <c r="AGJ336" s="4"/>
      <c r="AGK336" s="4"/>
      <c r="AGL336" s="4"/>
      <c r="AGM336" s="4"/>
      <c r="AGN336" s="4"/>
      <c r="AGO336" s="4"/>
      <c r="AGP336" s="4"/>
      <c r="AGQ336" s="4"/>
      <c r="AGR336" s="4"/>
      <c r="AGS336" s="4"/>
      <c r="AGT336" s="4"/>
      <c r="AGU336" s="4"/>
      <c r="AGV336" s="4"/>
      <c r="AGW336" s="4"/>
      <c r="AGX336" s="4"/>
      <c r="AGY336" s="4"/>
      <c r="AGZ336" s="4"/>
      <c r="AHA336" s="4"/>
      <c r="AHB336" s="4"/>
      <c r="AHC336" s="4"/>
      <c r="AHD336" s="4"/>
      <c r="AHE336" s="4"/>
      <c r="AHF336" s="4"/>
      <c r="AHG336" s="4"/>
      <c r="AHH336" s="4"/>
      <c r="AHI336" s="4"/>
      <c r="AHJ336" s="4"/>
      <c r="AHK336" s="4"/>
      <c r="AHL336" s="4"/>
      <c r="AHM336" s="4"/>
      <c r="AHN336" s="4"/>
      <c r="AHO336" s="4"/>
      <c r="AHP336" s="4"/>
      <c r="AHQ336" s="4"/>
      <c r="AHR336" s="4"/>
      <c r="AHS336" s="4"/>
      <c r="AHT336" s="4"/>
      <c r="AHU336" s="4"/>
      <c r="AHV336" s="4"/>
      <c r="AHW336" s="4"/>
      <c r="AHX336" s="4"/>
      <c r="AHY336" s="4"/>
      <c r="AHZ336" s="4"/>
      <c r="AIA336" s="4"/>
      <c r="AIB336" s="4"/>
      <c r="AIC336" s="4"/>
      <c r="AID336" s="4"/>
      <c r="AIE336" s="4"/>
      <c r="AIF336" s="4"/>
      <c r="AIG336" s="4"/>
      <c r="AIH336" s="4"/>
      <c r="AII336" s="4"/>
      <c r="AIJ336" s="4"/>
      <c r="AIK336" s="4"/>
      <c r="AIL336" s="4"/>
      <c r="AIM336" s="4"/>
      <c r="AIN336" s="4"/>
      <c r="AIO336" s="4"/>
      <c r="AIP336" s="4"/>
      <c r="AIQ336" s="4"/>
      <c r="AIR336" s="4"/>
      <c r="AIS336" s="4"/>
      <c r="AIT336" s="4"/>
      <c r="AIU336" s="4"/>
      <c r="AIV336" s="4"/>
      <c r="AIW336" s="4"/>
      <c r="AIX336" s="4"/>
      <c r="AIY336" s="4"/>
      <c r="AIZ336" s="4"/>
      <c r="AJA336" s="4"/>
      <c r="AJB336" s="4"/>
      <c r="AJC336" s="4"/>
      <c r="AJD336" s="4"/>
      <c r="AJE336" s="4"/>
      <c r="AJF336" s="4"/>
      <c r="AJG336" s="4"/>
      <c r="AJH336" s="4"/>
      <c r="AJI336" s="4"/>
      <c r="AJJ336" s="4"/>
      <c r="AJK336" s="4"/>
      <c r="AJL336" s="4"/>
      <c r="AJM336" s="4"/>
      <c r="AJN336" s="4"/>
      <c r="AJO336" s="4"/>
      <c r="AJP336" s="4"/>
      <c r="AJQ336" s="4"/>
      <c r="AJR336" s="4"/>
      <c r="AJS336" s="4"/>
      <c r="AJT336" s="4"/>
      <c r="AJU336" s="4"/>
      <c r="AJV336" s="4"/>
      <c r="AJW336" s="4"/>
      <c r="AJX336" s="4"/>
      <c r="AJY336" s="4"/>
      <c r="AJZ336" s="4"/>
      <c r="AKA336" s="4"/>
      <c r="AKB336" s="4"/>
      <c r="AKC336" s="4"/>
      <c r="AKD336" s="4"/>
      <c r="AKE336" s="4"/>
      <c r="AKF336" s="4"/>
      <c r="AKG336" s="4"/>
      <c r="AKH336" s="4"/>
      <c r="AKI336" s="4"/>
      <c r="AKJ336" s="4"/>
      <c r="AKK336" s="4"/>
      <c r="AKL336" s="4"/>
      <c r="AKM336" s="4"/>
      <c r="AKN336" s="4"/>
      <c r="AKO336" s="4"/>
      <c r="AKP336" s="4"/>
      <c r="AKQ336" s="4"/>
      <c r="AKR336" s="4"/>
      <c r="AKS336" s="4"/>
      <c r="AKT336" s="4"/>
      <c r="AKU336" s="4"/>
      <c r="AKV336" s="4"/>
      <c r="AKW336" s="4"/>
      <c r="AKX336" s="4"/>
      <c r="AKY336" s="4"/>
      <c r="AKZ336" s="4"/>
      <c r="ALA336" s="4"/>
      <c r="ALB336" s="4"/>
      <c r="ALC336" s="4"/>
      <c r="ALD336" s="4"/>
      <c r="ALE336" s="4"/>
      <c r="ALF336" s="4"/>
      <c r="ALG336" s="4"/>
      <c r="ALH336" s="4"/>
      <c r="ALI336" s="4"/>
      <c r="ALJ336" s="4"/>
      <c r="ALK336" s="4"/>
      <c r="ALL336" s="4"/>
      <c r="ALM336" s="4"/>
      <c r="ALN336" s="4"/>
      <c r="ALO336" s="4"/>
      <c r="ALP336" s="4"/>
      <c r="ALQ336" s="4"/>
      <c r="ALR336" s="4"/>
      <c r="ALS336" s="4"/>
      <c r="ALT336" s="4"/>
      <c r="ALU336" s="4"/>
      <c r="ALV336" s="4"/>
      <c r="ALW336" s="4"/>
      <c r="ALX336" s="4"/>
      <c r="ALY336" s="4"/>
      <c r="ALZ336" s="4"/>
      <c r="AMA336" s="4"/>
      <c r="AMB336" s="4"/>
      <c r="AMC336" s="4"/>
      <c r="AMD336" s="4"/>
      <c r="AME336" s="4"/>
      <c r="AMF336" s="4"/>
      <c r="AMG336" s="4"/>
      <c r="AMH336" s="4"/>
      <c r="AMI336" s="4"/>
      <c r="AMJ336" s="4"/>
      <c r="AMK336" s="4"/>
      <c r="AML336" s="4"/>
      <c r="AMM336" s="4"/>
      <c r="AMN336" s="4"/>
      <c r="AMO336" s="4"/>
      <c r="AMP336" s="4"/>
      <c r="AMQ336" s="4"/>
      <c r="AMR336" s="4"/>
      <c r="AMS336" s="4"/>
      <c r="AMT336" s="4"/>
      <c r="AMU336" s="4"/>
      <c r="AMV336" s="4"/>
      <c r="AMW336" s="4"/>
      <c r="AMX336" s="4"/>
      <c r="AMY336" s="4"/>
      <c r="AMZ336" s="4"/>
      <c r="ANA336" s="4"/>
      <c r="ANB336" s="4"/>
      <c r="ANC336" s="4"/>
      <c r="AND336" s="4"/>
      <c r="ANE336" s="4"/>
      <c r="ANF336" s="4"/>
      <c r="ANG336" s="4"/>
      <c r="ANH336" s="4"/>
      <c r="ANI336" s="4"/>
      <c r="ANJ336" s="4"/>
      <c r="ANK336" s="4"/>
      <c r="ANL336" s="4"/>
      <c r="ANM336" s="4"/>
      <c r="ANN336" s="4"/>
      <c r="ANO336" s="4"/>
      <c r="ANP336" s="4"/>
      <c r="ANQ336" s="4"/>
      <c r="ANR336" s="4"/>
      <c r="ANS336" s="4"/>
      <c r="ANT336" s="4"/>
      <c r="ANU336" s="4"/>
      <c r="ANV336" s="4"/>
      <c r="ANW336" s="4"/>
      <c r="ANX336" s="4"/>
      <c r="ANY336" s="4"/>
      <c r="ANZ336" s="4"/>
      <c r="AOA336" s="4"/>
      <c r="AOB336" s="4"/>
      <c r="AOC336" s="4"/>
    </row>
    <row r="337" spans="6:1069" x14ac:dyDescent="0.35">
      <c r="F337" s="4"/>
      <c r="H337" s="4"/>
      <c r="I337" s="4"/>
      <c r="J337" s="4"/>
      <c r="L337" s="4"/>
      <c r="M337" s="4"/>
      <c r="AJ337" s="4"/>
      <c r="AL337" s="4"/>
      <c r="AQ337" s="4"/>
      <c r="AR337" s="4"/>
      <c r="AS337" s="4"/>
      <c r="AT337" s="4"/>
      <c r="AU337" s="4"/>
      <c r="AV337" s="4"/>
      <c r="AW337" s="4"/>
      <c r="AX337" s="33"/>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c r="TV337" s="4"/>
      <c r="TW337" s="4"/>
      <c r="TX337" s="4"/>
      <c r="TY337" s="4"/>
      <c r="TZ337" s="4"/>
      <c r="UA337" s="4"/>
      <c r="UB337" s="4"/>
      <c r="UC337" s="4"/>
      <c r="UD337" s="4"/>
      <c r="UE337" s="4"/>
      <c r="UF337" s="4"/>
      <c r="UG337" s="4"/>
      <c r="UH337" s="4"/>
      <c r="UI337" s="4"/>
      <c r="UJ337" s="4"/>
      <c r="UK337" s="4"/>
      <c r="UL337" s="4"/>
      <c r="UM337" s="4"/>
      <c r="UN337" s="4"/>
      <c r="UO337" s="4"/>
      <c r="UP337" s="4"/>
      <c r="UQ337" s="4"/>
      <c r="UR337" s="4"/>
      <c r="US337" s="4"/>
      <c r="UT337" s="4"/>
      <c r="UU337" s="4"/>
      <c r="UV337" s="4"/>
      <c r="UW337" s="4"/>
      <c r="UX337" s="4"/>
      <c r="UY337" s="4"/>
      <c r="UZ337" s="4"/>
      <c r="VA337" s="4"/>
      <c r="VB337" s="4"/>
      <c r="VC337" s="4"/>
      <c r="VD337" s="4"/>
      <c r="VE337" s="4"/>
      <c r="VF337" s="4"/>
      <c r="VG337" s="4"/>
      <c r="VH337" s="4"/>
      <c r="VI337" s="4"/>
      <c r="VJ337" s="4"/>
      <c r="VK337" s="4"/>
      <c r="VL337" s="4"/>
      <c r="VM337" s="4"/>
      <c r="VN337" s="4"/>
      <c r="VO337" s="4"/>
      <c r="VP337" s="4"/>
      <c r="VQ337" s="4"/>
      <c r="VR337" s="4"/>
      <c r="VS337" s="4"/>
      <c r="VT337" s="4"/>
      <c r="VU337" s="4"/>
      <c r="VV337" s="4"/>
      <c r="VW337" s="4"/>
      <c r="VX337" s="4"/>
      <c r="VY337" s="4"/>
      <c r="VZ337" s="4"/>
      <c r="WA337" s="4"/>
      <c r="WB337" s="4"/>
      <c r="WC337" s="4"/>
      <c r="WD337" s="4"/>
      <c r="WE337" s="4"/>
      <c r="WF337" s="4"/>
      <c r="WG337" s="4"/>
      <c r="WH337" s="4"/>
      <c r="WI337" s="4"/>
      <c r="WJ337" s="4"/>
      <c r="WK337" s="4"/>
      <c r="WL337" s="4"/>
      <c r="WM337" s="4"/>
      <c r="WN337" s="4"/>
      <c r="WO337" s="4"/>
      <c r="WP337" s="4"/>
      <c r="WQ337" s="4"/>
      <c r="WR337" s="4"/>
      <c r="WS337" s="4"/>
      <c r="WT337" s="4"/>
      <c r="WU337" s="4"/>
      <c r="WV337" s="4"/>
      <c r="WW337" s="4"/>
      <c r="WX337" s="4"/>
      <c r="WY337" s="4"/>
      <c r="WZ337" s="4"/>
      <c r="XA337" s="4"/>
      <c r="XB337" s="4"/>
      <c r="XC337" s="4"/>
      <c r="XD337" s="4"/>
      <c r="XE337" s="4"/>
      <c r="XF337" s="4"/>
      <c r="XG337" s="4"/>
      <c r="XH337" s="4"/>
      <c r="XI337" s="4"/>
      <c r="XJ337" s="4"/>
      <c r="XK337" s="4"/>
      <c r="XL337" s="4"/>
      <c r="XM337" s="4"/>
      <c r="XN337" s="4"/>
      <c r="XO337" s="4"/>
      <c r="XP337" s="4"/>
      <c r="XQ337" s="4"/>
      <c r="XR337" s="4"/>
      <c r="XS337" s="4"/>
      <c r="XT337" s="4"/>
      <c r="XU337" s="4"/>
      <c r="XV337" s="4"/>
      <c r="XW337" s="4"/>
      <c r="XX337" s="4"/>
      <c r="XY337" s="4"/>
      <c r="XZ337" s="4"/>
      <c r="YA337" s="4"/>
      <c r="YB337" s="4"/>
      <c r="YC337" s="4"/>
      <c r="YD337" s="4"/>
      <c r="YE337" s="4"/>
      <c r="YF337" s="4"/>
      <c r="YG337" s="4"/>
      <c r="YH337" s="4"/>
      <c r="YI337" s="4"/>
      <c r="YJ337" s="4"/>
      <c r="YK337" s="4"/>
      <c r="YL337" s="4"/>
      <c r="YM337" s="4"/>
      <c r="YN337" s="4"/>
      <c r="YO337" s="4"/>
      <c r="YP337" s="4"/>
      <c r="YQ337" s="4"/>
      <c r="YR337" s="4"/>
      <c r="YS337" s="4"/>
      <c r="YT337" s="4"/>
      <c r="YU337" s="4"/>
      <c r="YV337" s="4"/>
      <c r="YW337" s="4"/>
      <c r="YX337" s="4"/>
      <c r="YY337" s="4"/>
      <c r="YZ337" s="4"/>
      <c r="ZA337" s="4"/>
      <c r="ZB337" s="4"/>
      <c r="ZC337" s="4"/>
      <c r="ZD337" s="4"/>
      <c r="ZE337" s="4"/>
      <c r="ZF337" s="4"/>
      <c r="ZG337" s="4"/>
      <c r="ZH337" s="4"/>
      <c r="ZI337" s="4"/>
      <c r="ZJ337" s="4"/>
      <c r="ZK337" s="4"/>
      <c r="ZL337" s="4"/>
      <c r="ZM337" s="4"/>
      <c r="ZN337" s="4"/>
      <c r="ZO337" s="4"/>
      <c r="ZP337" s="4"/>
      <c r="ZQ337" s="4"/>
      <c r="ZR337" s="4"/>
      <c r="ZS337" s="4"/>
      <c r="ZT337" s="4"/>
      <c r="ZU337" s="4"/>
      <c r="ZV337" s="4"/>
      <c r="ZW337" s="4"/>
      <c r="ZX337" s="4"/>
      <c r="ZY337" s="4"/>
      <c r="ZZ337" s="4"/>
      <c r="AAA337" s="4"/>
      <c r="AAB337" s="4"/>
      <c r="AAC337" s="4"/>
      <c r="AAD337" s="4"/>
      <c r="AAE337" s="4"/>
      <c r="AAF337" s="4"/>
      <c r="AAG337" s="4"/>
      <c r="AAH337" s="4"/>
      <c r="AAI337" s="4"/>
      <c r="AAJ337" s="4"/>
      <c r="AAK337" s="4"/>
      <c r="AAL337" s="4"/>
      <c r="AAM337" s="4"/>
      <c r="AAN337" s="4"/>
      <c r="AAO337" s="4"/>
      <c r="AAP337" s="4"/>
      <c r="AAQ337" s="4"/>
      <c r="AAR337" s="4"/>
      <c r="AAS337" s="4"/>
      <c r="AAT337" s="4"/>
      <c r="AAU337" s="4"/>
      <c r="AAV337" s="4"/>
      <c r="AAW337" s="4"/>
      <c r="AAX337" s="4"/>
      <c r="AAY337" s="4"/>
      <c r="AAZ337" s="4"/>
      <c r="ABA337" s="4"/>
      <c r="ABB337" s="4"/>
      <c r="ABC337" s="4"/>
      <c r="ABD337" s="4"/>
      <c r="ABE337" s="4"/>
      <c r="ABF337" s="4"/>
      <c r="ABG337" s="4"/>
      <c r="ABH337" s="4"/>
      <c r="ABI337" s="4"/>
      <c r="ABJ337" s="4"/>
      <c r="ABK337" s="4"/>
      <c r="ABL337" s="4"/>
      <c r="ABM337" s="4"/>
      <c r="ABN337" s="4"/>
      <c r="ABO337" s="4"/>
      <c r="ABP337" s="4"/>
      <c r="ABQ337" s="4"/>
      <c r="ABR337" s="4"/>
      <c r="ABS337" s="4"/>
      <c r="ABT337" s="4"/>
      <c r="ABU337" s="4"/>
      <c r="ABV337" s="4"/>
      <c r="ABW337" s="4"/>
      <c r="ABX337" s="4"/>
      <c r="ABY337" s="4"/>
      <c r="ABZ337" s="4"/>
      <c r="ACA337" s="4"/>
      <c r="ACB337" s="4"/>
      <c r="ACC337" s="4"/>
      <c r="ACD337" s="4"/>
      <c r="ACE337" s="4"/>
      <c r="ACF337" s="4"/>
      <c r="ACG337" s="4"/>
      <c r="ACH337" s="4"/>
      <c r="ACI337" s="4"/>
      <c r="ACJ337" s="4"/>
      <c r="ACK337" s="4"/>
      <c r="ACL337" s="4"/>
      <c r="ACM337" s="4"/>
      <c r="ACN337" s="4"/>
      <c r="ACO337" s="4"/>
      <c r="ACP337" s="4"/>
      <c r="ACQ337" s="4"/>
      <c r="ACR337" s="4"/>
      <c r="ACS337" s="4"/>
      <c r="ACT337" s="4"/>
      <c r="ACU337" s="4"/>
      <c r="ACV337" s="4"/>
      <c r="ACW337" s="4"/>
      <c r="ACX337" s="4"/>
      <c r="ACY337" s="4"/>
      <c r="ACZ337" s="4"/>
      <c r="ADA337" s="4"/>
      <c r="ADB337" s="4"/>
      <c r="ADC337" s="4"/>
      <c r="ADD337" s="4"/>
      <c r="ADE337" s="4"/>
      <c r="ADF337" s="4"/>
      <c r="ADG337" s="4"/>
      <c r="ADH337" s="4"/>
      <c r="ADI337" s="4"/>
      <c r="ADJ337" s="4"/>
      <c r="ADK337" s="4"/>
      <c r="ADL337" s="4"/>
      <c r="ADM337" s="4"/>
      <c r="ADN337" s="4"/>
      <c r="ADO337" s="4"/>
      <c r="ADP337" s="4"/>
      <c r="ADQ337" s="4"/>
      <c r="ADR337" s="4"/>
      <c r="ADS337" s="4"/>
      <c r="ADT337" s="4"/>
      <c r="ADU337" s="4"/>
      <c r="ADV337" s="4"/>
      <c r="ADW337" s="4"/>
      <c r="ADX337" s="4"/>
      <c r="ADY337" s="4"/>
      <c r="ADZ337" s="4"/>
      <c r="AEA337" s="4"/>
      <c r="AEB337" s="4"/>
      <c r="AEC337" s="4"/>
      <c r="AED337" s="4"/>
      <c r="AEE337" s="4"/>
      <c r="AEF337" s="4"/>
      <c r="AEG337" s="4"/>
      <c r="AEH337" s="4"/>
      <c r="AEI337" s="4"/>
      <c r="AEJ337" s="4"/>
      <c r="AEK337" s="4"/>
      <c r="AEL337" s="4"/>
      <c r="AEM337" s="4"/>
      <c r="AEN337" s="4"/>
      <c r="AEO337" s="4"/>
      <c r="AEP337" s="4"/>
      <c r="AEQ337" s="4"/>
      <c r="AER337" s="4"/>
      <c r="AES337" s="4"/>
      <c r="AET337" s="4"/>
      <c r="AEU337" s="4"/>
      <c r="AEV337" s="4"/>
      <c r="AEW337" s="4"/>
      <c r="AEX337" s="4"/>
      <c r="AEY337" s="4"/>
      <c r="AEZ337" s="4"/>
      <c r="AFA337" s="4"/>
      <c r="AFB337" s="4"/>
      <c r="AFC337" s="4"/>
      <c r="AFD337" s="4"/>
      <c r="AFE337" s="4"/>
      <c r="AFF337" s="4"/>
      <c r="AFG337" s="4"/>
      <c r="AFH337" s="4"/>
      <c r="AFI337" s="4"/>
      <c r="AFJ337" s="4"/>
      <c r="AFK337" s="4"/>
      <c r="AFL337" s="4"/>
      <c r="AFM337" s="4"/>
      <c r="AFN337" s="4"/>
      <c r="AFO337" s="4"/>
      <c r="AFP337" s="4"/>
      <c r="AFQ337" s="4"/>
      <c r="AFR337" s="4"/>
      <c r="AFS337" s="4"/>
      <c r="AFT337" s="4"/>
      <c r="AFU337" s="4"/>
      <c r="AFV337" s="4"/>
      <c r="AFW337" s="4"/>
      <c r="AFX337" s="4"/>
      <c r="AFY337" s="4"/>
      <c r="AFZ337" s="4"/>
      <c r="AGA337" s="4"/>
      <c r="AGB337" s="4"/>
      <c r="AGC337" s="4"/>
      <c r="AGD337" s="4"/>
      <c r="AGE337" s="4"/>
      <c r="AGF337" s="4"/>
      <c r="AGG337" s="4"/>
      <c r="AGH337" s="4"/>
      <c r="AGI337" s="4"/>
      <c r="AGJ337" s="4"/>
      <c r="AGK337" s="4"/>
      <c r="AGL337" s="4"/>
      <c r="AGM337" s="4"/>
      <c r="AGN337" s="4"/>
      <c r="AGO337" s="4"/>
      <c r="AGP337" s="4"/>
      <c r="AGQ337" s="4"/>
      <c r="AGR337" s="4"/>
      <c r="AGS337" s="4"/>
      <c r="AGT337" s="4"/>
      <c r="AGU337" s="4"/>
      <c r="AGV337" s="4"/>
      <c r="AGW337" s="4"/>
      <c r="AGX337" s="4"/>
      <c r="AGY337" s="4"/>
      <c r="AGZ337" s="4"/>
      <c r="AHA337" s="4"/>
      <c r="AHB337" s="4"/>
      <c r="AHC337" s="4"/>
      <c r="AHD337" s="4"/>
      <c r="AHE337" s="4"/>
      <c r="AHF337" s="4"/>
      <c r="AHG337" s="4"/>
      <c r="AHH337" s="4"/>
      <c r="AHI337" s="4"/>
      <c r="AHJ337" s="4"/>
      <c r="AHK337" s="4"/>
      <c r="AHL337" s="4"/>
      <c r="AHM337" s="4"/>
      <c r="AHN337" s="4"/>
      <c r="AHO337" s="4"/>
      <c r="AHP337" s="4"/>
      <c r="AHQ337" s="4"/>
      <c r="AHR337" s="4"/>
      <c r="AHS337" s="4"/>
      <c r="AHT337" s="4"/>
      <c r="AHU337" s="4"/>
      <c r="AHV337" s="4"/>
      <c r="AHW337" s="4"/>
      <c r="AHX337" s="4"/>
      <c r="AHY337" s="4"/>
      <c r="AHZ337" s="4"/>
      <c r="AIA337" s="4"/>
      <c r="AIB337" s="4"/>
      <c r="AIC337" s="4"/>
      <c r="AID337" s="4"/>
      <c r="AIE337" s="4"/>
      <c r="AIF337" s="4"/>
      <c r="AIG337" s="4"/>
      <c r="AIH337" s="4"/>
      <c r="AII337" s="4"/>
      <c r="AIJ337" s="4"/>
      <c r="AIK337" s="4"/>
      <c r="AIL337" s="4"/>
      <c r="AIM337" s="4"/>
      <c r="AIN337" s="4"/>
      <c r="AIO337" s="4"/>
      <c r="AIP337" s="4"/>
      <c r="AIQ337" s="4"/>
      <c r="AIR337" s="4"/>
      <c r="AIS337" s="4"/>
      <c r="AIT337" s="4"/>
      <c r="AIU337" s="4"/>
      <c r="AIV337" s="4"/>
      <c r="AIW337" s="4"/>
      <c r="AIX337" s="4"/>
      <c r="AIY337" s="4"/>
      <c r="AIZ337" s="4"/>
      <c r="AJA337" s="4"/>
      <c r="AJB337" s="4"/>
      <c r="AJC337" s="4"/>
      <c r="AJD337" s="4"/>
      <c r="AJE337" s="4"/>
      <c r="AJF337" s="4"/>
      <c r="AJG337" s="4"/>
      <c r="AJH337" s="4"/>
      <c r="AJI337" s="4"/>
      <c r="AJJ337" s="4"/>
      <c r="AJK337" s="4"/>
      <c r="AJL337" s="4"/>
      <c r="AJM337" s="4"/>
      <c r="AJN337" s="4"/>
      <c r="AJO337" s="4"/>
      <c r="AJP337" s="4"/>
      <c r="AJQ337" s="4"/>
      <c r="AJR337" s="4"/>
      <c r="AJS337" s="4"/>
      <c r="AJT337" s="4"/>
      <c r="AJU337" s="4"/>
      <c r="AJV337" s="4"/>
      <c r="AJW337" s="4"/>
      <c r="AJX337" s="4"/>
      <c r="AJY337" s="4"/>
      <c r="AJZ337" s="4"/>
      <c r="AKA337" s="4"/>
      <c r="AKB337" s="4"/>
      <c r="AKC337" s="4"/>
      <c r="AKD337" s="4"/>
      <c r="AKE337" s="4"/>
      <c r="AKF337" s="4"/>
      <c r="AKG337" s="4"/>
      <c r="AKH337" s="4"/>
      <c r="AKI337" s="4"/>
      <c r="AKJ337" s="4"/>
      <c r="AKK337" s="4"/>
      <c r="AKL337" s="4"/>
      <c r="AKM337" s="4"/>
      <c r="AKN337" s="4"/>
      <c r="AKO337" s="4"/>
      <c r="AKP337" s="4"/>
      <c r="AKQ337" s="4"/>
      <c r="AKR337" s="4"/>
      <c r="AKS337" s="4"/>
      <c r="AKT337" s="4"/>
      <c r="AKU337" s="4"/>
      <c r="AKV337" s="4"/>
      <c r="AKW337" s="4"/>
      <c r="AKX337" s="4"/>
      <c r="AKY337" s="4"/>
      <c r="AKZ337" s="4"/>
      <c r="ALA337" s="4"/>
      <c r="ALB337" s="4"/>
      <c r="ALC337" s="4"/>
      <c r="ALD337" s="4"/>
      <c r="ALE337" s="4"/>
      <c r="ALF337" s="4"/>
      <c r="ALG337" s="4"/>
      <c r="ALH337" s="4"/>
      <c r="ALI337" s="4"/>
      <c r="ALJ337" s="4"/>
      <c r="ALK337" s="4"/>
      <c r="ALL337" s="4"/>
      <c r="ALM337" s="4"/>
      <c r="ALN337" s="4"/>
      <c r="ALO337" s="4"/>
      <c r="ALP337" s="4"/>
      <c r="ALQ337" s="4"/>
      <c r="ALR337" s="4"/>
      <c r="ALS337" s="4"/>
      <c r="ALT337" s="4"/>
      <c r="ALU337" s="4"/>
      <c r="ALV337" s="4"/>
      <c r="ALW337" s="4"/>
      <c r="ALX337" s="4"/>
      <c r="ALY337" s="4"/>
      <c r="ALZ337" s="4"/>
      <c r="AMA337" s="4"/>
      <c r="AMB337" s="4"/>
      <c r="AMC337" s="4"/>
      <c r="AMD337" s="4"/>
      <c r="AME337" s="4"/>
      <c r="AMF337" s="4"/>
      <c r="AMG337" s="4"/>
      <c r="AMH337" s="4"/>
      <c r="AMI337" s="4"/>
      <c r="AMJ337" s="4"/>
      <c r="AMK337" s="4"/>
      <c r="AML337" s="4"/>
      <c r="AMM337" s="4"/>
      <c r="AMN337" s="4"/>
      <c r="AMO337" s="4"/>
      <c r="AMP337" s="4"/>
      <c r="AMQ337" s="4"/>
      <c r="AMR337" s="4"/>
      <c r="AMS337" s="4"/>
      <c r="AMT337" s="4"/>
      <c r="AMU337" s="4"/>
      <c r="AMV337" s="4"/>
      <c r="AMW337" s="4"/>
      <c r="AMX337" s="4"/>
      <c r="AMY337" s="4"/>
      <c r="AMZ337" s="4"/>
      <c r="ANA337" s="4"/>
      <c r="ANB337" s="4"/>
      <c r="ANC337" s="4"/>
      <c r="AND337" s="4"/>
      <c r="ANE337" s="4"/>
      <c r="ANF337" s="4"/>
      <c r="ANG337" s="4"/>
      <c r="ANH337" s="4"/>
      <c r="ANI337" s="4"/>
      <c r="ANJ337" s="4"/>
      <c r="ANK337" s="4"/>
      <c r="ANL337" s="4"/>
      <c r="ANM337" s="4"/>
      <c r="ANN337" s="4"/>
      <c r="ANO337" s="4"/>
      <c r="ANP337" s="4"/>
      <c r="ANQ337" s="4"/>
      <c r="ANR337" s="4"/>
      <c r="ANS337" s="4"/>
      <c r="ANT337" s="4"/>
      <c r="ANU337" s="4"/>
      <c r="ANV337" s="4"/>
      <c r="ANW337" s="4"/>
      <c r="ANX337" s="4"/>
      <c r="ANY337" s="4"/>
      <c r="ANZ337" s="4"/>
      <c r="AOA337" s="4"/>
      <c r="AOB337" s="4"/>
      <c r="AOC337" s="4"/>
    </row>
    <row r="338" spans="6:1069" x14ac:dyDescent="0.35">
      <c r="F338" s="4"/>
      <c r="H338" s="4"/>
      <c r="I338" s="4"/>
      <c r="J338" s="4"/>
      <c r="L338" s="4"/>
      <c r="M338" s="4"/>
      <c r="AJ338" s="4"/>
      <c r="AL338" s="4"/>
      <c r="AQ338" s="4"/>
      <c r="AR338" s="4"/>
      <c r="AS338" s="4"/>
      <c r="AT338" s="4"/>
      <c r="AU338" s="4"/>
      <c r="AV338" s="4"/>
      <c r="AW338" s="4"/>
      <c r="AX338" s="33"/>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c r="TV338" s="4"/>
      <c r="TW338" s="4"/>
      <c r="TX338" s="4"/>
      <c r="TY338" s="4"/>
      <c r="TZ338" s="4"/>
      <c r="UA338" s="4"/>
      <c r="UB338" s="4"/>
      <c r="UC338" s="4"/>
      <c r="UD338" s="4"/>
      <c r="UE338" s="4"/>
      <c r="UF338" s="4"/>
      <c r="UG338" s="4"/>
      <c r="UH338" s="4"/>
      <c r="UI338" s="4"/>
      <c r="UJ338" s="4"/>
      <c r="UK338" s="4"/>
      <c r="UL338" s="4"/>
      <c r="UM338" s="4"/>
      <c r="UN338" s="4"/>
      <c r="UO338" s="4"/>
      <c r="UP338" s="4"/>
      <c r="UQ338" s="4"/>
      <c r="UR338" s="4"/>
      <c r="US338" s="4"/>
      <c r="UT338" s="4"/>
      <c r="UU338" s="4"/>
      <c r="UV338" s="4"/>
      <c r="UW338" s="4"/>
      <c r="UX338" s="4"/>
      <c r="UY338" s="4"/>
      <c r="UZ338" s="4"/>
      <c r="VA338" s="4"/>
      <c r="VB338" s="4"/>
      <c r="VC338" s="4"/>
      <c r="VD338" s="4"/>
      <c r="VE338" s="4"/>
      <c r="VF338" s="4"/>
      <c r="VG338" s="4"/>
      <c r="VH338" s="4"/>
      <c r="VI338" s="4"/>
      <c r="VJ338" s="4"/>
      <c r="VK338" s="4"/>
      <c r="VL338" s="4"/>
      <c r="VM338" s="4"/>
      <c r="VN338" s="4"/>
      <c r="VO338" s="4"/>
      <c r="VP338" s="4"/>
      <c r="VQ338" s="4"/>
      <c r="VR338" s="4"/>
      <c r="VS338" s="4"/>
      <c r="VT338" s="4"/>
      <c r="VU338" s="4"/>
      <c r="VV338" s="4"/>
      <c r="VW338" s="4"/>
      <c r="VX338" s="4"/>
      <c r="VY338" s="4"/>
      <c r="VZ338" s="4"/>
      <c r="WA338" s="4"/>
      <c r="WB338" s="4"/>
      <c r="WC338" s="4"/>
      <c r="WD338" s="4"/>
      <c r="WE338" s="4"/>
      <c r="WF338" s="4"/>
      <c r="WG338" s="4"/>
      <c r="WH338" s="4"/>
      <c r="WI338" s="4"/>
      <c r="WJ338" s="4"/>
      <c r="WK338" s="4"/>
      <c r="WL338" s="4"/>
      <c r="WM338" s="4"/>
      <c r="WN338" s="4"/>
      <c r="WO338" s="4"/>
      <c r="WP338" s="4"/>
      <c r="WQ338" s="4"/>
      <c r="WR338" s="4"/>
      <c r="WS338" s="4"/>
      <c r="WT338" s="4"/>
      <c r="WU338" s="4"/>
      <c r="WV338" s="4"/>
      <c r="WW338" s="4"/>
      <c r="WX338" s="4"/>
      <c r="WY338" s="4"/>
      <c r="WZ338" s="4"/>
      <c r="XA338" s="4"/>
      <c r="XB338" s="4"/>
      <c r="XC338" s="4"/>
      <c r="XD338" s="4"/>
      <c r="XE338" s="4"/>
      <c r="XF338" s="4"/>
      <c r="XG338" s="4"/>
      <c r="XH338" s="4"/>
      <c r="XI338" s="4"/>
      <c r="XJ338" s="4"/>
      <c r="XK338" s="4"/>
      <c r="XL338" s="4"/>
      <c r="XM338" s="4"/>
      <c r="XN338" s="4"/>
      <c r="XO338" s="4"/>
      <c r="XP338" s="4"/>
      <c r="XQ338" s="4"/>
      <c r="XR338" s="4"/>
      <c r="XS338" s="4"/>
      <c r="XT338" s="4"/>
      <c r="XU338" s="4"/>
      <c r="XV338" s="4"/>
      <c r="XW338" s="4"/>
      <c r="XX338" s="4"/>
      <c r="XY338" s="4"/>
      <c r="XZ338" s="4"/>
      <c r="YA338" s="4"/>
      <c r="YB338" s="4"/>
      <c r="YC338" s="4"/>
      <c r="YD338" s="4"/>
      <c r="YE338" s="4"/>
      <c r="YF338" s="4"/>
      <c r="YG338" s="4"/>
      <c r="YH338" s="4"/>
      <c r="YI338" s="4"/>
      <c r="YJ338" s="4"/>
      <c r="YK338" s="4"/>
      <c r="YL338" s="4"/>
      <c r="YM338" s="4"/>
      <c r="YN338" s="4"/>
      <c r="YO338" s="4"/>
      <c r="YP338" s="4"/>
      <c r="YQ338" s="4"/>
      <c r="YR338" s="4"/>
      <c r="YS338" s="4"/>
      <c r="YT338" s="4"/>
      <c r="YU338" s="4"/>
      <c r="YV338" s="4"/>
      <c r="YW338" s="4"/>
      <c r="YX338" s="4"/>
      <c r="YY338" s="4"/>
      <c r="YZ338" s="4"/>
      <c r="ZA338" s="4"/>
      <c r="ZB338" s="4"/>
      <c r="ZC338" s="4"/>
      <c r="ZD338" s="4"/>
      <c r="ZE338" s="4"/>
      <c r="ZF338" s="4"/>
      <c r="ZG338" s="4"/>
      <c r="ZH338" s="4"/>
      <c r="ZI338" s="4"/>
      <c r="ZJ338" s="4"/>
      <c r="ZK338" s="4"/>
      <c r="ZL338" s="4"/>
      <c r="ZM338" s="4"/>
      <c r="ZN338" s="4"/>
      <c r="ZO338" s="4"/>
      <c r="ZP338" s="4"/>
      <c r="ZQ338" s="4"/>
      <c r="ZR338" s="4"/>
      <c r="ZS338" s="4"/>
      <c r="ZT338" s="4"/>
      <c r="ZU338" s="4"/>
      <c r="ZV338" s="4"/>
      <c r="ZW338" s="4"/>
      <c r="ZX338" s="4"/>
      <c r="ZY338" s="4"/>
      <c r="ZZ338" s="4"/>
      <c r="AAA338" s="4"/>
      <c r="AAB338" s="4"/>
      <c r="AAC338" s="4"/>
      <c r="AAD338" s="4"/>
      <c r="AAE338" s="4"/>
      <c r="AAF338" s="4"/>
      <c r="AAG338" s="4"/>
      <c r="AAH338" s="4"/>
      <c r="AAI338" s="4"/>
      <c r="AAJ338" s="4"/>
      <c r="AAK338" s="4"/>
      <c r="AAL338" s="4"/>
      <c r="AAM338" s="4"/>
      <c r="AAN338" s="4"/>
      <c r="AAO338" s="4"/>
      <c r="AAP338" s="4"/>
      <c r="AAQ338" s="4"/>
      <c r="AAR338" s="4"/>
      <c r="AAS338" s="4"/>
      <c r="AAT338" s="4"/>
      <c r="AAU338" s="4"/>
      <c r="AAV338" s="4"/>
      <c r="AAW338" s="4"/>
      <c r="AAX338" s="4"/>
      <c r="AAY338" s="4"/>
      <c r="AAZ338" s="4"/>
      <c r="ABA338" s="4"/>
      <c r="ABB338" s="4"/>
      <c r="ABC338" s="4"/>
      <c r="ABD338" s="4"/>
      <c r="ABE338" s="4"/>
      <c r="ABF338" s="4"/>
      <c r="ABG338" s="4"/>
      <c r="ABH338" s="4"/>
      <c r="ABI338" s="4"/>
      <c r="ABJ338" s="4"/>
      <c r="ABK338" s="4"/>
      <c r="ABL338" s="4"/>
      <c r="ABM338" s="4"/>
      <c r="ABN338" s="4"/>
      <c r="ABO338" s="4"/>
      <c r="ABP338" s="4"/>
      <c r="ABQ338" s="4"/>
      <c r="ABR338" s="4"/>
      <c r="ABS338" s="4"/>
      <c r="ABT338" s="4"/>
      <c r="ABU338" s="4"/>
      <c r="ABV338" s="4"/>
      <c r="ABW338" s="4"/>
      <c r="ABX338" s="4"/>
      <c r="ABY338" s="4"/>
      <c r="ABZ338" s="4"/>
      <c r="ACA338" s="4"/>
      <c r="ACB338" s="4"/>
      <c r="ACC338" s="4"/>
      <c r="ACD338" s="4"/>
      <c r="ACE338" s="4"/>
      <c r="ACF338" s="4"/>
      <c r="ACG338" s="4"/>
      <c r="ACH338" s="4"/>
      <c r="ACI338" s="4"/>
      <c r="ACJ338" s="4"/>
      <c r="ACK338" s="4"/>
      <c r="ACL338" s="4"/>
      <c r="ACM338" s="4"/>
      <c r="ACN338" s="4"/>
      <c r="ACO338" s="4"/>
      <c r="ACP338" s="4"/>
      <c r="ACQ338" s="4"/>
      <c r="ACR338" s="4"/>
      <c r="ACS338" s="4"/>
      <c r="ACT338" s="4"/>
      <c r="ACU338" s="4"/>
      <c r="ACV338" s="4"/>
      <c r="ACW338" s="4"/>
      <c r="ACX338" s="4"/>
      <c r="ACY338" s="4"/>
      <c r="ACZ338" s="4"/>
      <c r="ADA338" s="4"/>
      <c r="ADB338" s="4"/>
      <c r="ADC338" s="4"/>
      <c r="ADD338" s="4"/>
      <c r="ADE338" s="4"/>
      <c r="ADF338" s="4"/>
      <c r="ADG338" s="4"/>
      <c r="ADH338" s="4"/>
      <c r="ADI338" s="4"/>
      <c r="ADJ338" s="4"/>
      <c r="ADK338" s="4"/>
      <c r="ADL338" s="4"/>
      <c r="ADM338" s="4"/>
      <c r="ADN338" s="4"/>
      <c r="ADO338" s="4"/>
      <c r="ADP338" s="4"/>
      <c r="ADQ338" s="4"/>
      <c r="ADR338" s="4"/>
      <c r="ADS338" s="4"/>
      <c r="ADT338" s="4"/>
      <c r="ADU338" s="4"/>
      <c r="ADV338" s="4"/>
      <c r="ADW338" s="4"/>
      <c r="ADX338" s="4"/>
      <c r="ADY338" s="4"/>
      <c r="ADZ338" s="4"/>
      <c r="AEA338" s="4"/>
      <c r="AEB338" s="4"/>
      <c r="AEC338" s="4"/>
      <c r="AED338" s="4"/>
      <c r="AEE338" s="4"/>
      <c r="AEF338" s="4"/>
      <c r="AEG338" s="4"/>
      <c r="AEH338" s="4"/>
      <c r="AEI338" s="4"/>
      <c r="AEJ338" s="4"/>
      <c r="AEK338" s="4"/>
      <c r="AEL338" s="4"/>
      <c r="AEM338" s="4"/>
      <c r="AEN338" s="4"/>
      <c r="AEO338" s="4"/>
      <c r="AEP338" s="4"/>
      <c r="AEQ338" s="4"/>
      <c r="AER338" s="4"/>
      <c r="AES338" s="4"/>
      <c r="AET338" s="4"/>
      <c r="AEU338" s="4"/>
      <c r="AEV338" s="4"/>
      <c r="AEW338" s="4"/>
      <c r="AEX338" s="4"/>
      <c r="AEY338" s="4"/>
      <c r="AEZ338" s="4"/>
      <c r="AFA338" s="4"/>
      <c r="AFB338" s="4"/>
      <c r="AFC338" s="4"/>
      <c r="AFD338" s="4"/>
      <c r="AFE338" s="4"/>
      <c r="AFF338" s="4"/>
      <c r="AFG338" s="4"/>
      <c r="AFH338" s="4"/>
      <c r="AFI338" s="4"/>
      <c r="AFJ338" s="4"/>
      <c r="AFK338" s="4"/>
      <c r="AFL338" s="4"/>
      <c r="AFM338" s="4"/>
      <c r="AFN338" s="4"/>
      <c r="AFO338" s="4"/>
      <c r="AFP338" s="4"/>
      <c r="AFQ338" s="4"/>
      <c r="AFR338" s="4"/>
      <c r="AFS338" s="4"/>
      <c r="AFT338" s="4"/>
      <c r="AFU338" s="4"/>
      <c r="AFV338" s="4"/>
      <c r="AFW338" s="4"/>
      <c r="AFX338" s="4"/>
      <c r="AFY338" s="4"/>
      <c r="AFZ338" s="4"/>
      <c r="AGA338" s="4"/>
      <c r="AGB338" s="4"/>
      <c r="AGC338" s="4"/>
      <c r="AGD338" s="4"/>
      <c r="AGE338" s="4"/>
      <c r="AGF338" s="4"/>
      <c r="AGG338" s="4"/>
      <c r="AGH338" s="4"/>
      <c r="AGI338" s="4"/>
      <c r="AGJ338" s="4"/>
      <c r="AGK338" s="4"/>
      <c r="AGL338" s="4"/>
      <c r="AGM338" s="4"/>
      <c r="AGN338" s="4"/>
      <c r="AGO338" s="4"/>
      <c r="AGP338" s="4"/>
      <c r="AGQ338" s="4"/>
      <c r="AGR338" s="4"/>
      <c r="AGS338" s="4"/>
      <c r="AGT338" s="4"/>
      <c r="AGU338" s="4"/>
      <c r="AGV338" s="4"/>
      <c r="AGW338" s="4"/>
      <c r="AGX338" s="4"/>
      <c r="AGY338" s="4"/>
      <c r="AGZ338" s="4"/>
      <c r="AHA338" s="4"/>
      <c r="AHB338" s="4"/>
      <c r="AHC338" s="4"/>
      <c r="AHD338" s="4"/>
      <c r="AHE338" s="4"/>
      <c r="AHF338" s="4"/>
      <c r="AHG338" s="4"/>
      <c r="AHH338" s="4"/>
      <c r="AHI338" s="4"/>
      <c r="AHJ338" s="4"/>
      <c r="AHK338" s="4"/>
      <c r="AHL338" s="4"/>
      <c r="AHM338" s="4"/>
      <c r="AHN338" s="4"/>
      <c r="AHO338" s="4"/>
      <c r="AHP338" s="4"/>
      <c r="AHQ338" s="4"/>
      <c r="AHR338" s="4"/>
      <c r="AHS338" s="4"/>
      <c r="AHT338" s="4"/>
      <c r="AHU338" s="4"/>
      <c r="AHV338" s="4"/>
      <c r="AHW338" s="4"/>
      <c r="AHX338" s="4"/>
      <c r="AHY338" s="4"/>
      <c r="AHZ338" s="4"/>
      <c r="AIA338" s="4"/>
      <c r="AIB338" s="4"/>
      <c r="AIC338" s="4"/>
      <c r="AID338" s="4"/>
      <c r="AIE338" s="4"/>
      <c r="AIF338" s="4"/>
      <c r="AIG338" s="4"/>
      <c r="AIH338" s="4"/>
      <c r="AII338" s="4"/>
      <c r="AIJ338" s="4"/>
      <c r="AIK338" s="4"/>
      <c r="AIL338" s="4"/>
      <c r="AIM338" s="4"/>
      <c r="AIN338" s="4"/>
      <c r="AIO338" s="4"/>
      <c r="AIP338" s="4"/>
      <c r="AIQ338" s="4"/>
      <c r="AIR338" s="4"/>
      <c r="AIS338" s="4"/>
      <c r="AIT338" s="4"/>
      <c r="AIU338" s="4"/>
      <c r="AIV338" s="4"/>
      <c r="AIW338" s="4"/>
      <c r="AIX338" s="4"/>
      <c r="AIY338" s="4"/>
      <c r="AIZ338" s="4"/>
      <c r="AJA338" s="4"/>
      <c r="AJB338" s="4"/>
      <c r="AJC338" s="4"/>
      <c r="AJD338" s="4"/>
      <c r="AJE338" s="4"/>
      <c r="AJF338" s="4"/>
      <c r="AJG338" s="4"/>
      <c r="AJH338" s="4"/>
      <c r="AJI338" s="4"/>
      <c r="AJJ338" s="4"/>
      <c r="AJK338" s="4"/>
      <c r="AJL338" s="4"/>
      <c r="AJM338" s="4"/>
      <c r="AJN338" s="4"/>
      <c r="AJO338" s="4"/>
      <c r="AJP338" s="4"/>
      <c r="AJQ338" s="4"/>
      <c r="AJR338" s="4"/>
      <c r="AJS338" s="4"/>
      <c r="AJT338" s="4"/>
      <c r="AJU338" s="4"/>
      <c r="AJV338" s="4"/>
      <c r="AJW338" s="4"/>
      <c r="AJX338" s="4"/>
      <c r="AJY338" s="4"/>
      <c r="AJZ338" s="4"/>
      <c r="AKA338" s="4"/>
      <c r="AKB338" s="4"/>
      <c r="AKC338" s="4"/>
      <c r="AKD338" s="4"/>
      <c r="AKE338" s="4"/>
      <c r="AKF338" s="4"/>
      <c r="AKG338" s="4"/>
      <c r="AKH338" s="4"/>
      <c r="AKI338" s="4"/>
      <c r="AKJ338" s="4"/>
      <c r="AKK338" s="4"/>
      <c r="AKL338" s="4"/>
      <c r="AKM338" s="4"/>
      <c r="AKN338" s="4"/>
      <c r="AKO338" s="4"/>
      <c r="AKP338" s="4"/>
      <c r="AKQ338" s="4"/>
      <c r="AKR338" s="4"/>
      <c r="AKS338" s="4"/>
      <c r="AKT338" s="4"/>
      <c r="AKU338" s="4"/>
      <c r="AKV338" s="4"/>
      <c r="AKW338" s="4"/>
      <c r="AKX338" s="4"/>
      <c r="AKY338" s="4"/>
      <c r="AKZ338" s="4"/>
      <c r="ALA338" s="4"/>
      <c r="ALB338" s="4"/>
      <c r="ALC338" s="4"/>
      <c r="ALD338" s="4"/>
      <c r="ALE338" s="4"/>
      <c r="ALF338" s="4"/>
      <c r="ALG338" s="4"/>
      <c r="ALH338" s="4"/>
      <c r="ALI338" s="4"/>
      <c r="ALJ338" s="4"/>
      <c r="ALK338" s="4"/>
      <c r="ALL338" s="4"/>
      <c r="ALM338" s="4"/>
      <c r="ALN338" s="4"/>
      <c r="ALO338" s="4"/>
      <c r="ALP338" s="4"/>
      <c r="ALQ338" s="4"/>
      <c r="ALR338" s="4"/>
      <c r="ALS338" s="4"/>
      <c r="ALT338" s="4"/>
      <c r="ALU338" s="4"/>
      <c r="ALV338" s="4"/>
      <c r="ALW338" s="4"/>
      <c r="ALX338" s="4"/>
      <c r="ALY338" s="4"/>
      <c r="ALZ338" s="4"/>
      <c r="AMA338" s="4"/>
      <c r="AMB338" s="4"/>
      <c r="AMC338" s="4"/>
      <c r="AMD338" s="4"/>
      <c r="AME338" s="4"/>
      <c r="AMF338" s="4"/>
      <c r="AMG338" s="4"/>
      <c r="AMH338" s="4"/>
      <c r="AMI338" s="4"/>
      <c r="AMJ338" s="4"/>
      <c r="AMK338" s="4"/>
      <c r="AML338" s="4"/>
      <c r="AMM338" s="4"/>
      <c r="AMN338" s="4"/>
      <c r="AMO338" s="4"/>
      <c r="AMP338" s="4"/>
      <c r="AMQ338" s="4"/>
      <c r="AMR338" s="4"/>
      <c r="AMS338" s="4"/>
      <c r="AMT338" s="4"/>
      <c r="AMU338" s="4"/>
      <c r="AMV338" s="4"/>
      <c r="AMW338" s="4"/>
      <c r="AMX338" s="4"/>
      <c r="AMY338" s="4"/>
      <c r="AMZ338" s="4"/>
      <c r="ANA338" s="4"/>
      <c r="ANB338" s="4"/>
      <c r="ANC338" s="4"/>
      <c r="AND338" s="4"/>
      <c r="ANE338" s="4"/>
      <c r="ANF338" s="4"/>
      <c r="ANG338" s="4"/>
      <c r="ANH338" s="4"/>
      <c r="ANI338" s="4"/>
      <c r="ANJ338" s="4"/>
      <c r="ANK338" s="4"/>
      <c r="ANL338" s="4"/>
      <c r="ANM338" s="4"/>
      <c r="ANN338" s="4"/>
      <c r="ANO338" s="4"/>
      <c r="ANP338" s="4"/>
      <c r="ANQ338" s="4"/>
      <c r="ANR338" s="4"/>
      <c r="ANS338" s="4"/>
      <c r="ANT338" s="4"/>
      <c r="ANU338" s="4"/>
      <c r="ANV338" s="4"/>
      <c r="ANW338" s="4"/>
      <c r="ANX338" s="4"/>
      <c r="ANY338" s="4"/>
      <c r="ANZ338" s="4"/>
      <c r="AOA338" s="4"/>
      <c r="AOB338" s="4"/>
      <c r="AOC338" s="4"/>
    </row>
    <row r="339" spans="6:1069" x14ac:dyDescent="0.35">
      <c r="F339" s="4"/>
      <c r="H339" s="4"/>
      <c r="I339" s="4"/>
      <c r="J339" s="4"/>
      <c r="L339" s="4"/>
      <c r="M339" s="4"/>
      <c r="AJ339" s="4"/>
      <c r="AL339" s="4"/>
      <c r="AQ339" s="4"/>
      <c r="AR339" s="4"/>
      <c r="AS339" s="4"/>
      <c r="AT339" s="4"/>
      <c r="AU339" s="4"/>
      <c r="AV339" s="4"/>
      <c r="AW339" s="4"/>
      <c r="AX339" s="33"/>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c r="TV339" s="4"/>
      <c r="TW339" s="4"/>
      <c r="TX339" s="4"/>
      <c r="TY339" s="4"/>
      <c r="TZ339" s="4"/>
      <c r="UA339" s="4"/>
      <c r="UB339" s="4"/>
      <c r="UC339" s="4"/>
      <c r="UD339" s="4"/>
      <c r="UE339" s="4"/>
      <c r="UF339" s="4"/>
      <c r="UG339" s="4"/>
      <c r="UH339" s="4"/>
      <c r="UI339" s="4"/>
      <c r="UJ339" s="4"/>
      <c r="UK339" s="4"/>
      <c r="UL339" s="4"/>
      <c r="UM339" s="4"/>
      <c r="UN339" s="4"/>
      <c r="UO339" s="4"/>
      <c r="UP339" s="4"/>
      <c r="UQ339" s="4"/>
      <c r="UR339" s="4"/>
      <c r="US339" s="4"/>
      <c r="UT339" s="4"/>
      <c r="UU339" s="4"/>
      <c r="UV339" s="4"/>
      <c r="UW339" s="4"/>
      <c r="UX339" s="4"/>
      <c r="UY339" s="4"/>
      <c r="UZ339" s="4"/>
      <c r="VA339" s="4"/>
      <c r="VB339" s="4"/>
      <c r="VC339" s="4"/>
      <c r="VD339" s="4"/>
      <c r="VE339" s="4"/>
      <c r="VF339" s="4"/>
      <c r="VG339" s="4"/>
      <c r="VH339" s="4"/>
      <c r="VI339" s="4"/>
      <c r="VJ339" s="4"/>
      <c r="VK339" s="4"/>
      <c r="VL339" s="4"/>
      <c r="VM339" s="4"/>
      <c r="VN339" s="4"/>
      <c r="VO339" s="4"/>
      <c r="VP339" s="4"/>
      <c r="VQ339" s="4"/>
      <c r="VR339" s="4"/>
      <c r="VS339" s="4"/>
      <c r="VT339" s="4"/>
      <c r="VU339" s="4"/>
      <c r="VV339" s="4"/>
      <c r="VW339" s="4"/>
      <c r="VX339" s="4"/>
      <c r="VY339" s="4"/>
      <c r="VZ339" s="4"/>
      <c r="WA339" s="4"/>
      <c r="WB339" s="4"/>
      <c r="WC339" s="4"/>
      <c r="WD339" s="4"/>
      <c r="WE339" s="4"/>
      <c r="WF339" s="4"/>
      <c r="WG339" s="4"/>
      <c r="WH339" s="4"/>
      <c r="WI339" s="4"/>
      <c r="WJ339" s="4"/>
      <c r="WK339" s="4"/>
      <c r="WL339" s="4"/>
      <c r="WM339" s="4"/>
      <c r="WN339" s="4"/>
      <c r="WO339" s="4"/>
      <c r="WP339" s="4"/>
      <c r="WQ339" s="4"/>
      <c r="WR339" s="4"/>
      <c r="WS339" s="4"/>
      <c r="WT339" s="4"/>
      <c r="WU339" s="4"/>
      <c r="WV339" s="4"/>
      <c r="WW339" s="4"/>
      <c r="WX339" s="4"/>
      <c r="WY339" s="4"/>
      <c r="WZ339" s="4"/>
      <c r="XA339" s="4"/>
      <c r="XB339" s="4"/>
      <c r="XC339" s="4"/>
      <c r="XD339" s="4"/>
      <c r="XE339" s="4"/>
      <c r="XF339" s="4"/>
      <c r="XG339" s="4"/>
      <c r="XH339" s="4"/>
      <c r="XI339" s="4"/>
      <c r="XJ339" s="4"/>
      <c r="XK339" s="4"/>
      <c r="XL339" s="4"/>
      <c r="XM339" s="4"/>
      <c r="XN339" s="4"/>
      <c r="XO339" s="4"/>
      <c r="XP339" s="4"/>
      <c r="XQ339" s="4"/>
      <c r="XR339" s="4"/>
      <c r="XS339" s="4"/>
      <c r="XT339" s="4"/>
      <c r="XU339" s="4"/>
      <c r="XV339" s="4"/>
      <c r="XW339" s="4"/>
      <c r="XX339" s="4"/>
      <c r="XY339" s="4"/>
      <c r="XZ339" s="4"/>
      <c r="YA339" s="4"/>
      <c r="YB339" s="4"/>
      <c r="YC339" s="4"/>
      <c r="YD339" s="4"/>
      <c r="YE339" s="4"/>
      <c r="YF339" s="4"/>
      <c r="YG339" s="4"/>
      <c r="YH339" s="4"/>
      <c r="YI339" s="4"/>
      <c r="YJ339" s="4"/>
      <c r="YK339" s="4"/>
      <c r="YL339" s="4"/>
      <c r="YM339" s="4"/>
      <c r="YN339" s="4"/>
      <c r="YO339" s="4"/>
      <c r="YP339" s="4"/>
      <c r="YQ339" s="4"/>
      <c r="YR339" s="4"/>
      <c r="YS339" s="4"/>
      <c r="YT339" s="4"/>
      <c r="YU339" s="4"/>
      <c r="YV339" s="4"/>
      <c r="YW339" s="4"/>
      <c r="YX339" s="4"/>
      <c r="YY339" s="4"/>
      <c r="YZ339" s="4"/>
      <c r="ZA339" s="4"/>
      <c r="ZB339" s="4"/>
      <c r="ZC339" s="4"/>
      <c r="ZD339" s="4"/>
      <c r="ZE339" s="4"/>
      <c r="ZF339" s="4"/>
      <c r="ZG339" s="4"/>
      <c r="ZH339" s="4"/>
      <c r="ZI339" s="4"/>
      <c r="ZJ339" s="4"/>
      <c r="ZK339" s="4"/>
      <c r="ZL339" s="4"/>
      <c r="ZM339" s="4"/>
      <c r="ZN339" s="4"/>
      <c r="ZO339" s="4"/>
      <c r="ZP339" s="4"/>
      <c r="ZQ339" s="4"/>
      <c r="ZR339" s="4"/>
      <c r="ZS339" s="4"/>
      <c r="ZT339" s="4"/>
      <c r="ZU339" s="4"/>
      <c r="ZV339" s="4"/>
      <c r="ZW339" s="4"/>
      <c r="ZX339" s="4"/>
      <c r="ZY339" s="4"/>
      <c r="ZZ339" s="4"/>
      <c r="AAA339" s="4"/>
      <c r="AAB339" s="4"/>
      <c r="AAC339" s="4"/>
      <c r="AAD339" s="4"/>
      <c r="AAE339" s="4"/>
      <c r="AAF339" s="4"/>
      <c r="AAG339" s="4"/>
      <c r="AAH339" s="4"/>
      <c r="AAI339" s="4"/>
      <c r="AAJ339" s="4"/>
      <c r="AAK339" s="4"/>
      <c r="AAL339" s="4"/>
      <c r="AAM339" s="4"/>
      <c r="AAN339" s="4"/>
      <c r="AAO339" s="4"/>
      <c r="AAP339" s="4"/>
      <c r="AAQ339" s="4"/>
      <c r="AAR339" s="4"/>
      <c r="AAS339" s="4"/>
      <c r="AAT339" s="4"/>
      <c r="AAU339" s="4"/>
      <c r="AAV339" s="4"/>
      <c r="AAW339" s="4"/>
      <c r="AAX339" s="4"/>
      <c r="AAY339" s="4"/>
      <c r="AAZ339" s="4"/>
      <c r="ABA339" s="4"/>
      <c r="ABB339" s="4"/>
      <c r="ABC339" s="4"/>
      <c r="ABD339" s="4"/>
      <c r="ABE339" s="4"/>
      <c r="ABF339" s="4"/>
      <c r="ABG339" s="4"/>
      <c r="ABH339" s="4"/>
      <c r="ABI339" s="4"/>
      <c r="ABJ339" s="4"/>
      <c r="ABK339" s="4"/>
      <c r="ABL339" s="4"/>
      <c r="ABM339" s="4"/>
      <c r="ABN339" s="4"/>
      <c r="ABO339" s="4"/>
      <c r="ABP339" s="4"/>
      <c r="ABQ339" s="4"/>
      <c r="ABR339" s="4"/>
      <c r="ABS339" s="4"/>
      <c r="ABT339" s="4"/>
      <c r="ABU339" s="4"/>
      <c r="ABV339" s="4"/>
      <c r="ABW339" s="4"/>
      <c r="ABX339" s="4"/>
      <c r="ABY339" s="4"/>
      <c r="ABZ339" s="4"/>
      <c r="ACA339" s="4"/>
      <c r="ACB339" s="4"/>
      <c r="ACC339" s="4"/>
      <c r="ACD339" s="4"/>
      <c r="ACE339" s="4"/>
      <c r="ACF339" s="4"/>
      <c r="ACG339" s="4"/>
      <c r="ACH339" s="4"/>
      <c r="ACI339" s="4"/>
      <c r="ACJ339" s="4"/>
      <c r="ACK339" s="4"/>
      <c r="ACL339" s="4"/>
      <c r="ACM339" s="4"/>
      <c r="ACN339" s="4"/>
      <c r="ACO339" s="4"/>
      <c r="ACP339" s="4"/>
      <c r="ACQ339" s="4"/>
      <c r="ACR339" s="4"/>
      <c r="ACS339" s="4"/>
      <c r="ACT339" s="4"/>
      <c r="ACU339" s="4"/>
      <c r="ACV339" s="4"/>
      <c r="ACW339" s="4"/>
      <c r="ACX339" s="4"/>
      <c r="ACY339" s="4"/>
      <c r="ACZ339" s="4"/>
      <c r="ADA339" s="4"/>
      <c r="ADB339" s="4"/>
      <c r="ADC339" s="4"/>
      <c r="ADD339" s="4"/>
      <c r="ADE339" s="4"/>
      <c r="ADF339" s="4"/>
      <c r="ADG339" s="4"/>
      <c r="ADH339" s="4"/>
      <c r="ADI339" s="4"/>
      <c r="ADJ339" s="4"/>
      <c r="ADK339" s="4"/>
      <c r="ADL339" s="4"/>
      <c r="ADM339" s="4"/>
      <c r="ADN339" s="4"/>
      <c r="ADO339" s="4"/>
      <c r="ADP339" s="4"/>
      <c r="ADQ339" s="4"/>
      <c r="ADR339" s="4"/>
      <c r="ADS339" s="4"/>
      <c r="ADT339" s="4"/>
      <c r="ADU339" s="4"/>
      <c r="ADV339" s="4"/>
      <c r="ADW339" s="4"/>
      <c r="ADX339" s="4"/>
      <c r="ADY339" s="4"/>
      <c r="ADZ339" s="4"/>
      <c r="AEA339" s="4"/>
      <c r="AEB339" s="4"/>
      <c r="AEC339" s="4"/>
      <c r="AED339" s="4"/>
      <c r="AEE339" s="4"/>
      <c r="AEF339" s="4"/>
      <c r="AEG339" s="4"/>
      <c r="AEH339" s="4"/>
      <c r="AEI339" s="4"/>
      <c r="AEJ339" s="4"/>
      <c r="AEK339" s="4"/>
      <c r="AEL339" s="4"/>
      <c r="AEM339" s="4"/>
      <c r="AEN339" s="4"/>
      <c r="AEO339" s="4"/>
      <c r="AEP339" s="4"/>
      <c r="AEQ339" s="4"/>
      <c r="AER339" s="4"/>
      <c r="AES339" s="4"/>
      <c r="AET339" s="4"/>
      <c r="AEU339" s="4"/>
      <c r="AEV339" s="4"/>
      <c r="AEW339" s="4"/>
      <c r="AEX339" s="4"/>
      <c r="AEY339" s="4"/>
      <c r="AEZ339" s="4"/>
      <c r="AFA339" s="4"/>
      <c r="AFB339" s="4"/>
      <c r="AFC339" s="4"/>
      <c r="AFD339" s="4"/>
      <c r="AFE339" s="4"/>
      <c r="AFF339" s="4"/>
      <c r="AFG339" s="4"/>
      <c r="AFH339" s="4"/>
      <c r="AFI339" s="4"/>
      <c r="AFJ339" s="4"/>
      <c r="AFK339" s="4"/>
      <c r="AFL339" s="4"/>
      <c r="AFM339" s="4"/>
      <c r="AFN339" s="4"/>
      <c r="AFO339" s="4"/>
      <c r="AFP339" s="4"/>
      <c r="AFQ339" s="4"/>
      <c r="AFR339" s="4"/>
      <c r="AFS339" s="4"/>
      <c r="AFT339" s="4"/>
      <c r="AFU339" s="4"/>
      <c r="AFV339" s="4"/>
      <c r="AFW339" s="4"/>
      <c r="AFX339" s="4"/>
      <c r="AFY339" s="4"/>
      <c r="AFZ339" s="4"/>
      <c r="AGA339" s="4"/>
      <c r="AGB339" s="4"/>
      <c r="AGC339" s="4"/>
      <c r="AGD339" s="4"/>
      <c r="AGE339" s="4"/>
      <c r="AGF339" s="4"/>
      <c r="AGG339" s="4"/>
      <c r="AGH339" s="4"/>
      <c r="AGI339" s="4"/>
      <c r="AGJ339" s="4"/>
      <c r="AGK339" s="4"/>
      <c r="AGL339" s="4"/>
      <c r="AGM339" s="4"/>
      <c r="AGN339" s="4"/>
      <c r="AGO339" s="4"/>
      <c r="AGP339" s="4"/>
      <c r="AGQ339" s="4"/>
      <c r="AGR339" s="4"/>
      <c r="AGS339" s="4"/>
      <c r="AGT339" s="4"/>
      <c r="AGU339" s="4"/>
      <c r="AGV339" s="4"/>
      <c r="AGW339" s="4"/>
      <c r="AGX339" s="4"/>
      <c r="AGY339" s="4"/>
      <c r="AGZ339" s="4"/>
      <c r="AHA339" s="4"/>
      <c r="AHB339" s="4"/>
      <c r="AHC339" s="4"/>
      <c r="AHD339" s="4"/>
      <c r="AHE339" s="4"/>
      <c r="AHF339" s="4"/>
      <c r="AHG339" s="4"/>
      <c r="AHH339" s="4"/>
      <c r="AHI339" s="4"/>
      <c r="AHJ339" s="4"/>
      <c r="AHK339" s="4"/>
      <c r="AHL339" s="4"/>
      <c r="AHM339" s="4"/>
      <c r="AHN339" s="4"/>
      <c r="AHO339" s="4"/>
      <c r="AHP339" s="4"/>
      <c r="AHQ339" s="4"/>
      <c r="AHR339" s="4"/>
      <c r="AHS339" s="4"/>
      <c r="AHT339" s="4"/>
      <c r="AHU339" s="4"/>
      <c r="AHV339" s="4"/>
      <c r="AHW339" s="4"/>
      <c r="AHX339" s="4"/>
      <c r="AHY339" s="4"/>
      <c r="AHZ339" s="4"/>
      <c r="AIA339" s="4"/>
      <c r="AIB339" s="4"/>
      <c r="AIC339" s="4"/>
      <c r="AID339" s="4"/>
      <c r="AIE339" s="4"/>
      <c r="AIF339" s="4"/>
      <c r="AIG339" s="4"/>
      <c r="AIH339" s="4"/>
      <c r="AII339" s="4"/>
      <c r="AIJ339" s="4"/>
      <c r="AIK339" s="4"/>
      <c r="AIL339" s="4"/>
      <c r="AIM339" s="4"/>
      <c r="AIN339" s="4"/>
      <c r="AIO339" s="4"/>
      <c r="AIP339" s="4"/>
      <c r="AIQ339" s="4"/>
      <c r="AIR339" s="4"/>
      <c r="AIS339" s="4"/>
      <c r="AIT339" s="4"/>
      <c r="AIU339" s="4"/>
      <c r="AIV339" s="4"/>
      <c r="AIW339" s="4"/>
      <c r="AIX339" s="4"/>
      <c r="AIY339" s="4"/>
      <c r="AIZ339" s="4"/>
      <c r="AJA339" s="4"/>
      <c r="AJB339" s="4"/>
      <c r="AJC339" s="4"/>
      <c r="AJD339" s="4"/>
      <c r="AJE339" s="4"/>
      <c r="AJF339" s="4"/>
      <c r="AJG339" s="4"/>
      <c r="AJH339" s="4"/>
      <c r="AJI339" s="4"/>
      <c r="AJJ339" s="4"/>
      <c r="AJK339" s="4"/>
      <c r="AJL339" s="4"/>
      <c r="AJM339" s="4"/>
      <c r="AJN339" s="4"/>
      <c r="AJO339" s="4"/>
      <c r="AJP339" s="4"/>
      <c r="AJQ339" s="4"/>
      <c r="AJR339" s="4"/>
      <c r="AJS339" s="4"/>
      <c r="AJT339" s="4"/>
      <c r="AJU339" s="4"/>
      <c r="AJV339" s="4"/>
      <c r="AJW339" s="4"/>
      <c r="AJX339" s="4"/>
      <c r="AJY339" s="4"/>
      <c r="AJZ339" s="4"/>
      <c r="AKA339" s="4"/>
      <c r="AKB339" s="4"/>
      <c r="AKC339" s="4"/>
      <c r="AKD339" s="4"/>
      <c r="AKE339" s="4"/>
      <c r="AKF339" s="4"/>
      <c r="AKG339" s="4"/>
      <c r="AKH339" s="4"/>
      <c r="AKI339" s="4"/>
      <c r="AKJ339" s="4"/>
      <c r="AKK339" s="4"/>
      <c r="AKL339" s="4"/>
      <c r="AKM339" s="4"/>
      <c r="AKN339" s="4"/>
      <c r="AKO339" s="4"/>
      <c r="AKP339" s="4"/>
      <c r="AKQ339" s="4"/>
      <c r="AKR339" s="4"/>
      <c r="AKS339" s="4"/>
      <c r="AKT339" s="4"/>
      <c r="AKU339" s="4"/>
      <c r="AKV339" s="4"/>
      <c r="AKW339" s="4"/>
      <c r="AKX339" s="4"/>
      <c r="AKY339" s="4"/>
      <c r="AKZ339" s="4"/>
      <c r="ALA339" s="4"/>
      <c r="ALB339" s="4"/>
      <c r="ALC339" s="4"/>
      <c r="ALD339" s="4"/>
      <c r="ALE339" s="4"/>
      <c r="ALF339" s="4"/>
      <c r="ALG339" s="4"/>
      <c r="ALH339" s="4"/>
      <c r="ALI339" s="4"/>
      <c r="ALJ339" s="4"/>
      <c r="ALK339" s="4"/>
      <c r="ALL339" s="4"/>
      <c r="ALM339" s="4"/>
      <c r="ALN339" s="4"/>
      <c r="ALO339" s="4"/>
      <c r="ALP339" s="4"/>
      <c r="ALQ339" s="4"/>
      <c r="ALR339" s="4"/>
      <c r="ALS339" s="4"/>
      <c r="ALT339" s="4"/>
      <c r="ALU339" s="4"/>
      <c r="ALV339" s="4"/>
      <c r="ALW339" s="4"/>
      <c r="ALX339" s="4"/>
      <c r="ALY339" s="4"/>
      <c r="ALZ339" s="4"/>
      <c r="AMA339" s="4"/>
      <c r="AMB339" s="4"/>
      <c r="AMC339" s="4"/>
      <c r="AMD339" s="4"/>
      <c r="AME339" s="4"/>
      <c r="AMF339" s="4"/>
      <c r="AMG339" s="4"/>
      <c r="AMH339" s="4"/>
      <c r="AMI339" s="4"/>
      <c r="AMJ339" s="4"/>
      <c r="AMK339" s="4"/>
      <c r="AML339" s="4"/>
      <c r="AMM339" s="4"/>
      <c r="AMN339" s="4"/>
      <c r="AMO339" s="4"/>
      <c r="AMP339" s="4"/>
      <c r="AMQ339" s="4"/>
      <c r="AMR339" s="4"/>
      <c r="AMS339" s="4"/>
      <c r="AMT339" s="4"/>
      <c r="AMU339" s="4"/>
      <c r="AMV339" s="4"/>
      <c r="AMW339" s="4"/>
      <c r="AMX339" s="4"/>
      <c r="AMY339" s="4"/>
      <c r="AMZ339" s="4"/>
      <c r="ANA339" s="4"/>
      <c r="ANB339" s="4"/>
      <c r="ANC339" s="4"/>
      <c r="AND339" s="4"/>
      <c r="ANE339" s="4"/>
      <c r="ANF339" s="4"/>
      <c r="ANG339" s="4"/>
      <c r="ANH339" s="4"/>
      <c r="ANI339" s="4"/>
      <c r="ANJ339" s="4"/>
      <c r="ANK339" s="4"/>
      <c r="ANL339" s="4"/>
      <c r="ANM339" s="4"/>
      <c r="ANN339" s="4"/>
      <c r="ANO339" s="4"/>
      <c r="ANP339" s="4"/>
      <c r="ANQ339" s="4"/>
      <c r="ANR339" s="4"/>
      <c r="ANS339" s="4"/>
      <c r="ANT339" s="4"/>
      <c r="ANU339" s="4"/>
      <c r="ANV339" s="4"/>
      <c r="ANW339" s="4"/>
      <c r="ANX339" s="4"/>
      <c r="ANY339" s="4"/>
      <c r="ANZ339" s="4"/>
      <c r="AOA339" s="4"/>
      <c r="AOB339" s="4"/>
      <c r="AOC339" s="4"/>
    </row>
    <row r="340" spans="6:1069" x14ac:dyDescent="0.35">
      <c r="F340" s="4"/>
      <c r="H340" s="4"/>
      <c r="I340" s="4"/>
      <c r="J340" s="4"/>
      <c r="L340" s="4"/>
      <c r="M340" s="4"/>
      <c r="AJ340" s="4"/>
      <c r="AL340" s="4"/>
      <c r="AQ340" s="4"/>
      <c r="AR340" s="4"/>
      <c r="AS340" s="4"/>
      <c r="AT340" s="4"/>
      <c r="AU340" s="4"/>
      <c r="AV340" s="4"/>
      <c r="AW340" s="4"/>
      <c r="AX340" s="33"/>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c r="TV340" s="4"/>
      <c r="TW340" s="4"/>
      <c r="TX340" s="4"/>
      <c r="TY340" s="4"/>
      <c r="TZ340" s="4"/>
      <c r="UA340" s="4"/>
      <c r="UB340" s="4"/>
      <c r="UC340" s="4"/>
      <c r="UD340" s="4"/>
      <c r="UE340" s="4"/>
      <c r="UF340" s="4"/>
      <c r="UG340" s="4"/>
      <c r="UH340" s="4"/>
      <c r="UI340" s="4"/>
      <c r="UJ340" s="4"/>
      <c r="UK340" s="4"/>
      <c r="UL340" s="4"/>
      <c r="UM340" s="4"/>
      <c r="UN340" s="4"/>
      <c r="UO340" s="4"/>
      <c r="UP340" s="4"/>
      <c r="UQ340" s="4"/>
      <c r="UR340" s="4"/>
      <c r="US340" s="4"/>
      <c r="UT340" s="4"/>
      <c r="UU340" s="4"/>
      <c r="UV340" s="4"/>
      <c r="UW340" s="4"/>
      <c r="UX340" s="4"/>
      <c r="UY340" s="4"/>
      <c r="UZ340" s="4"/>
      <c r="VA340" s="4"/>
      <c r="VB340" s="4"/>
      <c r="VC340" s="4"/>
      <c r="VD340" s="4"/>
      <c r="VE340" s="4"/>
      <c r="VF340" s="4"/>
      <c r="VG340" s="4"/>
      <c r="VH340" s="4"/>
      <c r="VI340" s="4"/>
      <c r="VJ340" s="4"/>
      <c r="VK340" s="4"/>
      <c r="VL340" s="4"/>
      <c r="VM340" s="4"/>
      <c r="VN340" s="4"/>
      <c r="VO340" s="4"/>
      <c r="VP340" s="4"/>
      <c r="VQ340" s="4"/>
      <c r="VR340" s="4"/>
      <c r="VS340" s="4"/>
      <c r="VT340" s="4"/>
      <c r="VU340" s="4"/>
      <c r="VV340" s="4"/>
      <c r="VW340" s="4"/>
      <c r="VX340" s="4"/>
      <c r="VY340" s="4"/>
      <c r="VZ340" s="4"/>
      <c r="WA340" s="4"/>
      <c r="WB340" s="4"/>
      <c r="WC340" s="4"/>
      <c r="WD340" s="4"/>
      <c r="WE340" s="4"/>
      <c r="WF340" s="4"/>
      <c r="WG340" s="4"/>
      <c r="WH340" s="4"/>
      <c r="WI340" s="4"/>
      <c r="WJ340" s="4"/>
      <c r="WK340" s="4"/>
      <c r="WL340" s="4"/>
      <c r="WM340" s="4"/>
      <c r="WN340" s="4"/>
      <c r="WO340" s="4"/>
      <c r="WP340" s="4"/>
      <c r="WQ340" s="4"/>
      <c r="WR340" s="4"/>
      <c r="WS340" s="4"/>
      <c r="WT340" s="4"/>
      <c r="WU340" s="4"/>
      <c r="WV340" s="4"/>
      <c r="WW340" s="4"/>
      <c r="WX340" s="4"/>
      <c r="WY340" s="4"/>
      <c r="WZ340" s="4"/>
      <c r="XA340" s="4"/>
      <c r="XB340" s="4"/>
      <c r="XC340" s="4"/>
      <c r="XD340" s="4"/>
      <c r="XE340" s="4"/>
      <c r="XF340" s="4"/>
      <c r="XG340" s="4"/>
      <c r="XH340" s="4"/>
      <c r="XI340" s="4"/>
      <c r="XJ340" s="4"/>
      <c r="XK340" s="4"/>
      <c r="XL340" s="4"/>
      <c r="XM340" s="4"/>
      <c r="XN340" s="4"/>
      <c r="XO340" s="4"/>
      <c r="XP340" s="4"/>
      <c r="XQ340" s="4"/>
      <c r="XR340" s="4"/>
      <c r="XS340" s="4"/>
      <c r="XT340" s="4"/>
      <c r="XU340" s="4"/>
      <c r="XV340" s="4"/>
      <c r="XW340" s="4"/>
      <c r="XX340" s="4"/>
      <c r="XY340" s="4"/>
      <c r="XZ340" s="4"/>
      <c r="YA340" s="4"/>
      <c r="YB340" s="4"/>
      <c r="YC340" s="4"/>
      <c r="YD340" s="4"/>
      <c r="YE340" s="4"/>
      <c r="YF340" s="4"/>
      <c r="YG340" s="4"/>
      <c r="YH340" s="4"/>
      <c r="YI340" s="4"/>
      <c r="YJ340" s="4"/>
      <c r="YK340" s="4"/>
      <c r="YL340" s="4"/>
      <c r="YM340" s="4"/>
      <c r="YN340" s="4"/>
      <c r="YO340" s="4"/>
      <c r="YP340" s="4"/>
      <c r="YQ340" s="4"/>
      <c r="YR340" s="4"/>
      <c r="YS340" s="4"/>
      <c r="YT340" s="4"/>
      <c r="YU340" s="4"/>
      <c r="YV340" s="4"/>
      <c r="YW340" s="4"/>
      <c r="YX340" s="4"/>
      <c r="YY340" s="4"/>
      <c r="YZ340" s="4"/>
      <c r="ZA340" s="4"/>
      <c r="ZB340" s="4"/>
      <c r="ZC340" s="4"/>
      <c r="ZD340" s="4"/>
      <c r="ZE340" s="4"/>
      <c r="ZF340" s="4"/>
      <c r="ZG340" s="4"/>
      <c r="ZH340" s="4"/>
      <c r="ZI340" s="4"/>
      <c r="ZJ340" s="4"/>
      <c r="ZK340" s="4"/>
      <c r="ZL340" s="4"/>
      <c r="ZM340" s="4"/>
      <c r="ZN340" s="4"/>
      <c r="ZO340" s="4"/>
      <c r="ZP340" s="4"/>
      <c r="ZQ340" s="4"/>
      <c r="ZR340" s="4"/>
      <c r="ZS340" s="4"/>
      <c r="ZT340" s="4"/>
      <c r="ZU340" s="4"/>
      <c r="ZV340" s="4"/>
      <c r="ZW340" s="4"/>
      <c r="ZX340" s="4"/>
      <c r="ZY340" s="4"/>
      <c r="ZZ340" s="4"/>
      <c r="AAA340" s="4"/>
      <c r="AAB340" s="4"/>
      <c r="AAC340" s="4"/>
      <c r="AAD340" s="4"/>
      <c r="AAE340" s="4"/>
      <c r="AAF340" s="4"/>
      <c r="AAG340" s="4"/>
      <c r="AAH340" s="4"/>
      <c r="AAI340" s="4"/>
      <c r="AAJ340" s="4"/>
      <c r="AAK340" s="4"/>
      <c r="AAL340" s="4"/>
      <c r="AAM340" s="4"/>
      <c r="AAN340" s="4"/>
      <c r="AAO340" s="4"/>
      <c r="AAP340" s="4"/>
      <c r="AAQ340" s="4"/>
      <c r="AAR340" s="4"/>
      <c r="AAS340" s="4"/>
      <c r="AAT340" s="4"/>
      <c r="AAU340" s="4"/>
      <c r="AAV340" s="4"/>
      <c r="AAW340" s="4"/>
      <c r="AAX340" s="4"/>
      <c r="AAY340" s="4"/>
      <c r="AAZ340" s="4"/>
      <c r="ABA340" s="4"/>
      <c r="ABB340" s="4"/>
      <c r="ABC340" s="4"/>
      <c r="ABD340" s="4"/>
      <c r="ABE340" s="4"/>
      <c r="ABF340" s="4"/>
      <c r="ABG340" s="4"/>
      <c r="ABH340" s="4"/>
      <c r="ABI340" s="4"/>
      <c r="ABJ340" s="4"/>
      <c r="ABK340" s="4"/>
      <c r="ABL340" s="4"/>
      <c r="ABM340" s="4"/>
      <c r="ABN340" s="4"/>
      <c r="ABO340" s="4"/>
      <c r="ABP340" s="4"/>
      <c r="ABQ340" s="4"/>
      <c r="ABR340" s="4"/>
      <c r="ABS340" s="4"/>
      <c r="ABT340" s="4"/>
      <c r="ABU340" s="4"/>
      <c r="ABV340" s="4"/>
      <c r="ABW340" s="4"/>
      <c r="ABX340" s="4"/>
      <c r="ABY340" s="4"/>
      <c r="ABZ340" s="4"/>
      <c r="ACA340" s="4"/>
      <c r="ACB340" s="4"/>
      <c r="ACC340" s="4"/>
      <c r="ACD340" s="4"/>
      <c r="ACE340" s="4"/>
      <c r="ACF340" s="4"/>
      <c r="ACG340" s="4"/>
      <c r="ACH340" s="4"/>
      <c r="ACI340" s="4"/>
      <c r="ACJ340" s="4"/>
      <c r="ACK340" s="4"/>
      <c r="ACL340" s="4"/>
      <c r="ACM340" s="4"/>
      <c r="ACN340" s="4"/>
      <c r="ACO340" s="4"/>
      <c r="ACP340" s="4"/>
      <c r="ACQ340" s="4"/>
      <c r="ACR340" s="4"/>
      <c r="ACS340" s="4"/>
      <c r="ACT340" s="4"/>
      <c r="ACU340" s="4"/>
      <c r="ACV340" s="4"/>
      <c r="ACW340" s="4"/>
      <c r="ACX340" s="4"/>
      <c r="ACY340" s="4"/>
      <c r="ACZ340" s="4"/>
      <c r="ADA340" s="4"/>
      <c r="ADB340" s="4"/>
      <c r="ADC340" s="4"/>
      <c r="ADD340" s="4"/>
      <c r="ADE340" s="4"/>
      <c r="ADF340" s="4"/>
      <c r="ADG340" s="4"/>
      <c r="ADH340" s="4"/>
      <c r="ADI340" s="4"/>
      <c r="ADJ340" s="4"/>
      <c r="ADK340" s="4"/>
      <c r="ADL340" s="4"/>
      <c r="ADM340" s="4"/>
      <c r="ADN340" s="4"/>
      <c r="ADO340" s="4"/>
      <c r="ADP340" s="4"/>
      <c r="ADQ340" s="4"/>
      <c r="ADR340" s="4"/>
      <c r="ADS340" s="4"/>
      <c r="ADT340" s="4"/>
      <c r="ADU340" s="4"/>
      <c r="ADV340" s="4"/>
      <c r="ADW340" s="4"/>
      <c r="ADX340" s="4"/>
      <c r="ADY340" s="4"/>
      <c r="ADZ340" s="4"/>
      <c r="AEA340" s="4"/>
      <c r="AEB340" s="4"/>
      <c r="AEC340" s="4"/>
      <c r="AED340" s="4"/>
      <c r="AEE340" s="4"/>
      <c r="AEF340" s="4"/>
      <c r="AEG340" s="4"/>
      <c r="AEH340" s="4"/>
      <c r="AEI340" s="4"/>
      <c r="AEJ340" s="4"/>
      <c r="AEK340" s="4"/>
      <c r="AEL340" s="4"/>
      <c r="AEM340" s="4"/>
      <c r="AEN340" s="4"/>
      <c r="AEO340" s="4"/>
      <c r="AEP340" s="4"/>
      <c r="AEQ340" s="4"/>
      <c r="AER340" s="4"/>
      <c r="AES340" s="4"/>
      <c r="AET340" s="4"/>
      <c r="AEU340" s="4"/>
      <c r="AEV340" s="4"/>
      <c r="AEW340" s="4"/>
      <c r="AEX340" s="4"/>
      <c r="AEY340" s="4"/>
      <c r="AEZ340" s="4"/>
      <c r="AFA340" s="4"/>
      <c r="AFB340" s="4"/>
      <c r="AFC340" s="4"/>
      <c r="AFD340" s="4"/>
      <c r="AFE340" s="4"/>
      <c r="AFF340" s="4"/>
      <c r="AFG340" s="4"/>
      <c r="AFH340" s="4"/>
      <c r="AFI340" s="4"/>
      <c r="AFJ340" s="4"/>
      <c r="AFK340" s="4"/>
      <c r="AFL340" s="4"/>
      <c r="AFM340" s="4"/>
      <c r="AFN340" s="4"/>
      <c r="AFO340" s="4"/>
      <c r="AFP340" s="4"/>
      <c r="AFQ340" s="4"/>
      <c r="AFR340" s="4"/>
      <c r="AFS340" s="4"/>
      <c r="AFT340" s="4"/>
      <c r="AFU340" s="4"/>
      <c r="AFV340" s="4"/>
      <c r="AFW340" s="4"/>
      <c r="AFX340" s="4"/>
      <c r="AFY340" s="4"/>
      <c r="AFZ340" s="4"/>
      <c r="AGA340" s="4"/>
      <c r="AGB340" s="4"/>
      <c r="AGC340" s="4"/>
      <c r="AGD340" s="4"/>
      <c r="AGE340" s="4"/>
      <c r="AGF340" s="4"/>
      <c r="AGG340" s="4"/>
      <c r="AGH340" s="4"/>
      <c r="AGI340" s="4"/>
      <c r="AGJ340" s="4"/>
      <c r="AGK340" s="4"/>
      <c r="AGL340" s="4"/>
      <c r="AGM340" s="4"/>
      <c r="AGN340" s="4"/>
      <c r="AGO340" s="4"/>
      <c r="AGP340" s="4"/>
      <c r="AGQ340" s="4"/>
      <c r="AGR340" s="4"/>
      <c r="AGS340" s="4"/>
      <c r="AGT340" s="4"/>
      <c r="AGU340" s="4"/>
      <c r="AGV340" s="4"/>
      <c r="AGW340" s="4"/>
      <c r="AGX340" s="4"/>
      <c r="AGY340" s="4"/>
      <c r="AGZ340" s="4"/>
      <c r="AHA340" s="4"/>
      <c r="AHB340" s="4"/>
      <c r="AHC340" s="4"/>
      <c r="AHD340" s="4"/>
      <c r="AHE340" s="4"/>
      <c r="AHF340" s="4"/>
      <c r="AHG340" s="4"/>
      <c r="AHH340" s="4"/>
      <c r="AHI340" s="4"/>
      <c r="AHJ340" s="4"/>
      <c r="AHK340" s="4"/>
      <c r="AHL340" s="4"/>
      <c r="AHM340" s="4"/>
      <c r="AHN340" s="4"/>
      <c r="AHO340" s="4"/>
      <c r="AHP340" s="4"/>
      <c r="AHQ340" s="4"/>
      <c r="AHR340" s="4"/>
      <c r="AHS340" s="4"/>
      <c r="AHT340" s="4"/>
      <c r="AHU340" s="4"/>
      <c r="AHV340" s="4"/>
      <c r="AHW340" s="4"/>
      <c r="AHX340" s="4"/>
      <c r="AHY340" s="4"/>
      <c r="AHZ340" s="4"/>
      <c r="AIA340" s="4"/>
      <c r="AIB340" s="4"/>
      <c r="AIC340" s="4"/>
      <c r="AID340" s="4"/>
      <c r="AIE340" s="4"/>
      <c r="AIF340" s="4"/>
      <c r="AIG340" s="4"/>
      <c r="AIH340" s="4"/>
      <c r="AII340" s="4"/>
      <c r="AIJ340" s="4"/>
      <c r="AIK340" s="4"/>
      <c r="AIL340" s="4"/>
      <c r="AIM340" s="4"/>
      <c r="AIN340" s="4"/>
      <c r="AIO340" s="4"/>
      <c r="AIP340" s="4"/>
      <c r="AIQ340" s="4"/>
      <c r="AIR340" s="4"/>
      <c r="AIS340" s="4"/>
      <c r="AIT340" s="4"/>
      <c r="AIU340" s="4"/>
      <c r="AIV340" s="4"/>
      <c r="AIW340" s="4"/>
      <c r="AIX340" s="4"/>
      <c r="AIY340" s="4"/>
      <c r="AIZ340" s="4"/>
      <c r="AJA340" s="4"/>
      <c r="AJB340" s="4"/>
      <c r="AJC340" s="4"/>
      <c r="AJD340" s="4"/>
      <c r="AJE340" s="4"/>
      <c r="AJF340" s="4"/>
      <c r="AJG340" s="4"/>
      <c r="AJH340" s="4"/>
      <c r="AJI340" s="4"/>
      <c r="AJJ340" s="4"/>
      <c r="AJK340" s="4"/>
      <c r="AJL340" s="4"/>
      <c r="AJM340" s="4"/>
      <c r="AJN340" s="4"/>
      <c r="AJO340" s="4"/>
      <c r="AJP340" s="4"/>
      <c r="AJQ340" s="4"/>
      <c r="AJR340" s="4"/>
      <c r="AJS340" s="4"/>
      <c r="AJT340" s="4"/>
      <c r="AJU340" s="4"/>
      <c r="AJV340" s="4"/>
      <c r="AJW340" s="4"/>
      <c r="AJX340" s="4"/>
      <c r="AJY340" s="4"/>
      <c r="AJZ340" s="4"/>
      <c r="AKA340" s="4"/>
      <c r="AKB340" s="4"/>
      <c r="AKC340" s="4"/>
      <c r="AKD340" s="4"/>
      <c r="AKE340" s="4"/>
      <c r="AKF340" s="4"/>
      <c r="AKG340" s="4"/>
      <c r="AKH340" s="4"/>
      <c r="AKI340" s="4"/>
      <c r="AKJ340" s="4"/>
      <c r="AKK340" s="4"/>
      <c r="AKL340" s="4"/>
      <c r="AKM340" s="4"/>
      <c r="AKN340" s="4"/>
      <c r="AKO340" s="4"/>
      <c r="AKP340" s="4"/>
      <c r="AKQ340" s="4"/>
      <c r="AKR340" s="4"/>
      <c r="AKS340" s="4"/>
      <c r="AKT340" s="4"/>
      <c r="AKU340" s="4"/>
      <c r="AKV340" s="4"/>
      <c r="AKW340" s="4"/>
      <c r="AKX340" s="4"/>
      <c r="AKY340" s="4"/>
      <c r="AKZ340" s="4"/>
      <c r="ALA340" s="4"/>
      <c r="ALB340" s="4"/>
      <c r="ALC340" s="4"/>
      <c r="ALD340" s="4"/>
      <c r="ALE340" s="4"/>
      <c r="ALF340" s="4"/>
      <c r="ALG340" s="4"/>
      <c r="ALH340" s="4"/>
      <c r="ALI340" s="4"/>
      <c r="ALJ340" s="4"/>
      <c r="ALK340" s="4"/>
      <c r="ALL340" s="4"/>
      <c r="ALM340" s="4"/>
      <c r="ALN340" s="4"/>
      <c r="ALO340" s="4"/>
      <c r="ALP340" s="4"/>
      <c r="ALQ340" s="4"/>
      <c r="ALR340" s="4"/>
      <c r="ALS340" s="4"/>
      <c r="ALT340" s="4"/>
      <c r="ALU340" s="4"/>
      <c r="ALV340" s="4"/>
      <c r="ALW340" s="4"/>
      <c r="ALX340" s="4"/>
      <c r="ALY340" s="4"/>
      <c r="ALZ340" s="4"/>
      <c r="AMA340" s="4"/>
      <c r="AMB340" s="4"/>
      <c r="AMC340" s="4"/>
      <c r="AMD340" s="4"/>
      <c r="AME340" s="4"/>
      <c r="AMF340" s="4"/>
      <c r="AMG340" s="4"/>
      <c r="AMH340" s="4"/>
      <c r="AMI340" s="4"/>
      <c r="AMJ340" s="4"/>
      <c r="AMK340" s="4"/>
      <c r="AML340" s="4"/>
      <c r="AMM340" s="4"/>
      <c r="AMN340" s="4"/>
      <c r="AMO340" s="4"/>
      <c r="AMP340" s="4"/>
      <c r="AMQ340" s="4"/>
      <c r="AMR340" s="4"/>
      <c r="AMS340" s="4"/>
      <c r="AMT340" s="4"/>
      <c r="AMU340" s="4"/>
      <c r="AMV340" s="4"/>
      <c r="AMW340" s="4"/>
      <c r="AMX340" s="4"/>
      <c r="AMY340" s="4"/>
      <c r="AMZ340" s="4"/>
      <c r="ANA340" s="4"/>
      <c r="ANB340" s="4"/>
      <c r="ANC340" s="4"/>
      <c r="AND340" s="4"/>
      <c r="ANE340" s="4"/>
      <c r="ANF340" s="4"/>
      <c r="ANG340" s="4"/>
      <c r="ANH340" s="4"/>
      <c r="ANI340" s="4"/>
      <c r="ANJ340" s="4"/>
      <c r="ANK340" s="4"/>
      <c r="ANL340" s="4"/>
      <c r="ANM340" s="4"/>
      <c r="ANN340" s="4"/>
      <c r="ANO340" s="4"/>
      <c r="ANP340" s="4"/>
      <c r="ANQ340" s="4"/>
      <c r="ANR340" s="4"/>
      <c r="ANS340" s="4"/>
      <c r="ANT340" s="4"/>
      <c r="ANU340" s="4"/>
      <c r="ANV340" s="4"/>
      <c r="ANW340" s="4"/>
      <c r="ANX340" s="4"/>
      <c r="ANY340" s="4"/>
      <c r="ANZ340" s="4"/>
      <c r="AOA340" s="4"/>
      <c r="AOB340" s="4"/>
      <c r="AOC340" s="4"/>
    </row>
    <row r="341" spans="6:1069" x14ac:dyDescent="0.35">
      <c r="F341" s="4"/>
      <c r="H341" s="4"/>
      <c r="I341" s="4"/>
      <c r="J341" s="4"/>
      <c r="L341" s="4"/>
      <c r="M341" s="4"/>
      <c r="AJ341" s="4"/>
      <c r="AL341" s="4"/>
      <c r="AQ341" s="4"/>
      <c r="AR341" s="4"/>
      <c r="AS341" s="4"/>
      <c r="AT341" s="4"/>
      <c r="AU341" s="4"/>
      <c r="AV341" s="4"/>
      <c r="AW341" s="4"/>
      <c r="AX341" s="33"/>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c r="XA341" s="4"/>
      <c r="XB341" s="4"/>
      <c r="XC341" s="4"/>
      <c r="XD341" s="4"/>
      <c r="XE341" s="4"/>
      <c r="XF341" s="4"/>
      <c r="XG341" s="4"/>
      <c r="XH341" s="4"/>
      <c r="XI341" s="4"/>
      <c r="XJ341" s="4"/>
      <c r="XK341" s="4"/>
      <c r="XL341" s="4"/>
      <c r="XM341" s="4"/>
      <c r="XN341" s="4"/>
      <c r="XO341" s="4"/>
      <c r="XP341" s="4"/>
      <c r="XQ341" s="4"/>
      <c r="XR341" s="4"/>
      <c r="XS341" s="4"/>
      <c r="XT341" s="4"/>
      <c r="XU341" s="4"/>
      <c r="XV341" s="4"/>
      <c r="XW341" s="4"/>
      <c r="XX341" s="4"/>
      <c r="XY341" s="4"/>
      <c r="XZ341" s="4"/>
      <c r="YA341" s="4"/>
      <c r="YB341" s="4"/>
      <c r="YC341" s="4"/>
      <c r="YD341" s="4"/>
      <c r="YE341" s="4"/>
      <c r="YF341" s="4"/>
      <c r="YG341" s="4"/>
      <c r="YH341" s="4"/>
      <c r="YI341" s="4"/>
      <c r="YJ341" s="4"/>
      <c r="YK341" s="4"/>
      <c r="YL341" s="4"/>
      <c r="YM341" s="4"/>
      <c r="YN341" s="4"/>
      <c r="YO341" s="4"/>
      <c r="YP341" s="4"/>
      <c r="YQ341" s="4"/>
      <c r="YR341" s="4"/>
      <c r="YS341" s="4"/>
      <c r="YT341" s="4"/>
      <c r="YU341" s="4"/>
      <c r="YV341" s="4"/>
      <c r="YW341" s="4"/>
      <c r="YX341" s="4"/>
      <c r="YY341" s="4"/>
      <c r="YZ341" s="4"/>
      <c r="ZA341" s="4"/>
      <c r="ZB341" s="4"/>
      <c r="ZC341" s="4"/>
      <c r="ZD341" s="4"/>
      <c r="ZE341" s="4"/>
      <c r="ZF341" s="4"/>
      <c r="ZG341" s="4"/>
      <c r="ZH341" s="4"/>
      <c r="ZI341" s="4"/>
      <c r="ZJ341" s="4"/>
      <c r="ZK341" s="4"/>
      <c r="ZL341" s="4"/>
      <c r="ZM341" s="4"/>
      <c r="ZN341" s="4"/>
      <c r="ZO341" s="4"/>
      <c r="ZP341" s="4"/>
      <c r="ZQ341" s="4"/>
      <c r="ZR341" s="4"/>
      <c r="ZS341" s="4"/>
      <c r="ZT341" s="4"/>
      <c r="ZU341" s="4"/>
      <c r="ZV341" s="4"/>
      <c r="ZW341" s="4"/>
      <c r="ZX341" s="4"/>
      <c r="ZY341" s="4"/>
      <c r="ZZ341" s="4"/>
      <c r="AAA341" s="4"/>
      <c r="AAB341" s="4"/>
      <c r="AAC341" s="4"/>
      <c r="AAD341" s="4"/>
      <c r="AAE341" s="4"/>
      <c r="AAF341" s="4"/>
      <c r="AAG341" s="4"/>
      <c r="AAH341" s="4"/>
      <c r="AAI341" s="4"/>
      <c r="AAJ341" s="4"/>
      <c r="AAK341" s="4"/>
      <c r="AAL341" s="4"/>
      <c r="AAM341" s="4"/>
      <c r="AAN341" s="4"/>
      <c r="AAO341" s="4"/>
      <c r="AAP341" s="4"/>
      <c r="AAQ341" s="4"/>
      <c r="AAR341" s="4"/>
      <c r="AAS341" s="4"/>
      <c r="AAT341" s="4"/>
      <c r="AAU341" s="4"/>
      <c r="AAV341" s="4"/>
      <c r="AAW341" s="4"/>
      <c r="AAX341" s="4"/>
      <c r="AAY341" s="4"/>
      <c r="AAZ341" s="4"/>
      <c r="ABA341" s="4"/>
      <c r="ABB341" s="4"/>
      <c r="ABC341" s="4"/>
      <c r="ABD341" s="4"/>
      <c r="ABE341" s="4"/>
      <c r="ABF341" s="4"/>
      <c r="ABG341" s="4"/>
      <c r="ABH341" s="4"/>
      <c r="ABI341" s="4"/>
      <c r="ABJ341" s="4"/>
      <c r="ABK341" s="4"/>
      <c r="ABL341" s="4"/>
      <c r="ABM341" s="4"/>
      <c r="ABN341" s="4"/>
      <c r="ABO341" s="4"/>
      <c r="ABP341" s="4"/>
      <c r="ABQ341" s="4"/>
      <c r="ABR341" s="4"/>
      <c r="ABS341" s="4"/>
      <c r="ABT341" s="4"/>
      <c r="ABU341" s="4"/>
      <c r="ABV341" s="4"/>
      <c r="ABW341" s="4"/>
      <c r="ABX341" s="4"/>
      <c r="ABY341" s="4"/>
      <c r="ABZ341" s="4"/>
      <c r="ACA341" s="4"/>
      <c r="ACB341" s="4"/>
      <c r="ACC341" s="4"/>
      <c r="ACD341" s="4"/>
      <c r="ACE341" s="4"/>
      <c r="ACF341" s="4"/>
      <c r="ACG341" s="4"/>
      <c r="ACH341" s="4"/>
      <c r="ACI341" s="4"/>
      <c r="ACJ341" s="4"/>
      <c r="ACK341" s="4"/>
      <c r="ACL341" s="4"/>
      <c r="ACM341" s="4"/>
      <c r="ACN341" s="4"/>
      <c r="ACO341" s="4"/>
      <c r="ACP341" s="4"/>
      <c r="ACQ341" s="4"/>
      <c r="ACR341" s="4"/>
      <c r="ACS341" s="4"/>
      <c r="ACT341" s="4"/>
      <c r="ACU341" s="4"/>
      <c r="ACV341" s="4"/>
      <c r="ACW341" s="4"/>
      <c r="ACX341" s="4"/>
      <c r="ACY341" s="4"/>
      <c r="ACZ341" s="4"/>
      <c r="ADA341" s="4"/>
      <c r="ADB341" s="4"/>
      <c r="ADC341" s="4"/>
      <c r="ADD341" s="4"/>
      <c r="ADE341" s="4"/>
      <c r="ADF341" s="4"/>
      <c r="ADG341" s="4"/>
      <c r="ADH341" s="4"/>
      <c r="ADI341" s="4"/>
      <c r="ADJ341" s="4"/>
      <c r="ADK341" s="4"/>
      <c r="ADL341" s="4"/>
      <c r="ADM341" s="4"/>
      <c r="ADN341" s="4"/>
      <c r="ADO341" s="4"/>
      <c r="ADP341" s="4"/>
      <c r="ADQ341" s="4"/>
      <c r="ADR341" s="4"/>
      <c r="ADS341" s="4"/>
      <c r="ADT341" s="4"/>
      <c r="ADU341" s="4"/>
      <c r="ADV341" s="4"/>
      <c r="ADW341" s="4"/>
      <c r="ADX341" s="4"/>
      <c r="ADY341" s="4"/>
      <c r="ADZ341" s="4"/>
      <c r="AEA341" s="4"/>
      <c r="AEB341" s="4"/>
      <c r="AEC341" s="4"/>
      <c r="AED341" s="4"/>
      <c r="AEE341" s="4"/>
      <c r="AEF341" s="4"/>
      <c r="AEG341" s="4"/>
      <c r="AEH341" s="4"/>
      <c r="AEI341" s="4"/>
      <c r="AEJ341" s="4"/>
      <c r="AEK341" s="4"/>
      <c r="AEL341" s="4"/>
      <c r="AEM341" s="4"/>
      <c r="AEN341" s="4"/>
      <c r="AEO341" s="4"/>
      <c r="AEP341" s="4"/>
      <c r="AEQ341" s="4"/>
      <c r="AER341" s="4"/>
      <c r="AES341" s="4"/>
      <c r="AET341" s="4"/>
      <c r="AEU341" s="4"/>
      <c r="AEV341" s="4"/>
      <c r="AEW341" s="4"/>
      <c r="AEX341" s="4"/>
      <c r="AEY341" s="4"/>
      <c r="AEZ341" s="4"/>
      <c r="AFA341" s="4"/>
      <c r="AFB341" s="4"/>
      <c r="AFC341" s="4"/>
      <c r="AFD341" s="4"/>
      <c r="AFE341" s="4"/>
      <c r="AFF341" s="4"/>
      <c r="AFG341" s="4"/>
      <c r="AFH341" s="4"/>
      <c r="AFI341" s="4"/>
      <c r="AFJ341" s="4"/>
      <c r="AFK341" s="4"/>
      <c r="AFL341" s="4"/>
      <c r="AFM341" s="4"/>
      <c r="AFN341" s="4"/>
      <c r="AFO341" s="4"/>
      <c r="AFP341" s="4"/>
      <c r="AFQ341" s="4"/>
      <c r="AFR341" s="4"/>
      <c r="AFS341" s="4"/>
      <c r="AFT341" s="4"/>
      <c r="AFU341" s="4"/>
      <c r="AFV341" s="4"/>
      <c r="AFW341" s="4"/>
      <c r="AFX341" s="4"/>
      <c r="AFY341" s="4"/>
      <c r="AFZ341" s="4"/>
      <c r="AGA341" s="4"/>
      <c r="AGB341" s="4"/>
      <c r="AGC341" s="4"/>
      <c r="AGD341" s="4"/>
      <c r="AGE341" s="4"/>
      <c r="AGF341" s="4"/>
      <c r="AGG341" s="4"/>
      <c r="AGH341" s="4"/>
      <c r="AGI341" s="4"/>
      <c r="AGJ341" s="4"/>
      <c r="AGK341" s="4"/>
      <c r="AGL341" s="4"/>
      <c r="AGM341" s="4"/>
      <c r="AGN341" s="4"/>
      <c r="AGO341" s="4"/>
      <c r="AGP341" s="4"/>
      <c r="AGQ341" s="4"/>
      <c r="AGR341" s="4"/>
      <c r="AGS341" s="4"/>
      <c r="AGT341" s="4"/>
      <c r="AGU341" s="4"/>
      <c r="AGV341" s="4"/>
      <c r="AGW341" s="4"/>
      <c r="AGX341" s="4"/>
      <c r="AGY341" s="4"/>
      <c r="AGZ341" s="4"/>
      <c r="AHA341" s="4"/>
      <c r="AHB341" s="4"/>
      <c r="AHC341" s="4"/>
      <c r="AHD341" s="4"/>
      <c r="AHE341" s="4"/>
      <c r="AHF341" s="4"/>
      <c r="AHG341" s="4"/>
      <c r="AHH341" s="4"/>
      <c r="AHI341" s="4"/>
      <c r="AHJ341" s="4"/>
      <c r="AHK341" s="4"/>
      <c r="AHL341" s="4"/>
      <c r="AHM341" s="4"/>
      <c r="AHN341" s="4"/>
      <c r="AHO341" s="4"/>
      <c r="AHP341" s="4"/>
      <c r="AHQ341" s="4"/>
      <c r="AHR341" s="4"/>
      <c r="AHS341" s="4"/>
      <c r="AHT341" s="4"/>
      <c r="AHU341" s="4"/>
      <c r="AHV341" s="4"/>
      <c r="AHW341" s="4"/>
      <c r="AHX341" s="4"/>
      <c r="AHY341" s="4"/>
      <c r="AHZ341" s="4"/>
      <c r="AIA341" s="4"/>
      <c r="AIB341" s="4"/>
      <c r="AIC341" s="4"/>
      <c r="AID341" s="4"/>
      <c r="AIE341" s="4"/>
      <c r="AIF341" s="4"/>
      <c r="AIG341" s="4"/>
      <c r="AIH341" s="4"/>
      <c r="AII341" s="4"/>
      <c r="AIJ341" s="4"/>
      <c r="AIK341" s="4"/>
      <c r="AIL341" s="4"/>
      <c r="AIM341" s="4"/>
      <c r="AIN341" s="4"/>
      <c r="AIO341" s="4"/>
      <c r="AIP341" s="4"/>
      <c r="AIQ341" s="4"/>
      <c r="AIR341" s="4"/>
      <c r="AIS341" s="4"/>
      <c r="AIT341" s="4"/>
      <c r="AIU341" s="4"/>
      <c r="AIV341" s="4"/>
      <c r="AIW341" s="4"/>
      <c r="AIX341" s="4"/>
      <c r="AIY341" s="4"/>
      <c r="AIZ341" s="4"/>
      <c r="AJA341" s="4"/>
      <c r="AJB341" s="4"/>
      <c r="AJC341" s="4"/>
      <c r="AJD341" s="4"/>
      <c r="AJE341" s="4"/>
      <c r="AJF341" s="4"/>
      <c r="AJG341" s="4"/>
      <c r="AJH341" s="4"/>
      <c r="AJI341" s="4"/>
      <c r="AJJ341" s="4"/>
      <c r="AJK341" s="4"/>
      <c r="AJL341" s="4"/>
      <c r="AJM341" s="4"/>
      <c r="AJN341" s="4"/>
      <c r="AJO341" s="4"/>
      <c r="AJP341" s="4"/>
      <c r="AJQ341" s="4"/>
      <c r="AJR341" s="4"/>
      <c r="AJS341" s="4"/>
      <c r="AJT341" s="4"/>
      <c r="AJU341" s="4"/>
      <c r="AJV341" s="4"/>
      <c r="AJW341" s="4"/>
      <c r="AJX341" s="4"/>
      <c r="AJY341" s="4"/>
      <c r="AJZ341" s="4"/>
      <c r="AKA341" s="4"/>
      <c r="AKB341" s="4"/>
      <c r="AKC341" s="4"/>
      <c r="AKD341" s="4"/>
      <c r="AKE341" s="4"/>
      <c r="AKF341" s="4"/>
      <c r="AKG341" s="4"/>
      <c r="AKH341" s="4"/>
      <c r="AKI341" s="4"/>
      <c r="AKJ341" s="4"/>
      <c r="AKK341" s="4"/>
      <c r="AKL341" s="4"/>
      <c r="AKM341" s="4"/>
      <c r="AKN341" s="4"/>
      <c r="AKO341" s="4"/>
      <c r="AKP341" s="4"/>
      <c r="AKQ341" s="4"/>
      <c r="AKR341" s="4"/>
      <c r="AKS341" s="4"/>
      <c r="AKT341" s="4"/>
      <c r="AKU341" s="4"/>
      <c r="AKV341" s="4"/>
      <c r="AKW341" s="4"/>
      <c r="AKX341" s="4"/>
      <c r="AKY341" s="4"/>
      <c r="AKZ341" s="4"/>
      <c r="ALA341" s="4"/>
      <c r="ALB341" s="4"/>
      <c r="ALC341" s="4"/>
      <c r="ALD341" s="4"/>
      <c r="ALE341" s="4"/>
      <c r="ALF341" s="4"/>
      <c r="ALG341" s="4"/>
      <c r="ALH341" s="4"/>
      <c r="ALI341" s="4"/>
      <c r="ALJ341" s="4"/>
      <c r="ALK341" s="4"/>
      <c r="ALL341" s="4"/>
      <c r="ALM341" s="4"/>
      <c r="ALN341" s="4"/>
      <c r="ALO341" s="4"/>
      <c r="ALP341" s="4"/>
      <c r="ALQ341" s="4"/>
      <c r="ALR341" s="4"/>
      <c r="ALS341" s="4"/>
      <c r="ALT341" s="4"/>
      <c r="ALU341" s="4"/>
      <c r="ALV341" s="4"/>
      <c r="ALW341" s="4"/>
      <c r="ALX341" s="4"/>
      <c r="ALY341" s="4"/>
      <c r="ALZ341" s="4"/>
      <c r="AMA341" s="4"/>
      <c r="AMB341" s="4"/>
      <c r="AMC341" s="4"/>
      <c r="AMD341" s="4"/>
      <c r="AME341" s="4"/>
      <c r="AMF341" s="4"/>
      <c r="AMG341" s="4"/>
      <c r="AMH341" s="4"/>
      <c r="AMI341" s="4"/>
      <c r="AMJ341" s="4"/>
      <c r="AMK341" s="4"/>
      <c r="AML341" s="4"/>
      <c r="AMM341" s="4"/>
      <c r="AMN341" s="4"/>
      <c r="AMO341" s="4"/>
      <c r="AMP341" s="4"/>
      <c r="AMQ341" s="4"/>
      <c r="AMR341" s="4"/>
      <c r="AMS341" s="4"/>
      <c r="AMT341" s="4"/>
      <c r="AMU341" s="4"/>
      <c r="AMV341" s="4"/>
      <c r="AMW341" s="4"/>
      <c r="AMX341" s="4"/>
      <c r="AMY341" s="4"/>
      <c r="AMZ341" s="4"/>
      <c r="ANA341" s="4"/>
      <c r="ANB341" s="4"/>
      <c r="ANC341" s="4"/>
      <c r="AND341" s="4"/>
      <c r="ANE341" s="4"/>
      <c r="ANF341" s="4"/>
      <c r="ANG341" s="4"/>
      <c r="ANH341" s="4"/>
      <c r="ANI341" s="4"/>
      <c r="ANJ341" s="4"/>
      <c r="ANK341" s="4"/>
      <c r="ANL341" s="4"/>
      <c r="ANM341" s="4"/>
      <c r="ANN341" s="4"/>
      <c r="ANO341" s="4"/>
      <c r="ANP341" s="4"/>
      <c r="ANQ341" s="4"/>
      <c r="ANR341" s="4"/>
      <c r="ANS341" s="4"/>
      <c r="ANT341" s="4"/>
      <c r="ANU341" s="4"/>
      <c r="ANV341" s="4"/>
      <c r="ANW341" s="4"/>
      <c r="ANX341" s="4"/>
      <c r="ANY341" s="4"/>
      <c r="ANZ341" s="4"/>
      <c r="AOA341" s="4"/>
      <c r="AOB341" s="4"/>
      <c r="AOC341" s="4"/>
    </row>
    <row r="342" spans="6:1069" x14ac:dyDescent="0.35">
      <c r="F342" s="4"/>
      <c r="H342" s="4"/>
      <c r="I342" s="4"/>
      <c r="J342" s="4"/>
      <c r="L342" s="4"/>
      <c r="M342" s="4"/>
      <c r="AJ342" s="4"/>
      <c r="AL342" s="4"/>
      <c r="AQ342" s="4"/>
      <c r="AR342" s="4"/>
      <c r="AS342" s="4"/>
      <c r="AT342" s="4"/>
      <c r="AU342" s="4"/>
      <c r="AV342" s="4"/>
      <c r="AW342" s="4"/>
      <c r="AX342" s="33"/>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c r="TV342" s="4"/>
      <c r="TW342" s="4"/>
      <c r="TX342" s="4"/>
      <c r="TY342" s="4"/>
      <c r="TZ342" s="4"/>
      <c r="UA342" s="4"/>
      <c r="UB342" s="4"/>
      <c r="UC342" s="4"/>
      <c r="UD342" s="4"/>
      <c r="UE342" s="4"/>
      <c r="UF342" s="4"/>
      <c r="UG342" s="4"/>
      <c r="UH342" s="4"/>
      <c r="UI342" s="4"/>
      <c r="UJ342" s="4"/>
      <c r="UK342" s="4"/>
      <c r="UL342" s="4"/>
      <c r="UM342" s="4"/>
      <c r="UN342" s="4"/>
      <c r="UO342" s="4"/>
      <c r="UP342" s="4"/>
      <c r="UQ342" s="4"/>
      <c r="UR342" s="4"/>
      <c r="US342" s="4"/>
      <c r="UT342" s="4"/>
      <c r="UU342" s="4"/>
      <c r="UV342" s="4"/>
      <c r="UW342" s="4"/>
      <c r="UX342" s="4"/>
      <c r="UY342" s="4"/>
      <c r="UZ342" s="4"/>
      <c r="VA342" s="4"/>
      <c r="VB342" s="4"/>
      <c r="VC342" s="4"/>
      <c r="VD342" s="4"/>
      <c r="VE342" s="4"/>
      <c r="VF342" s="4"/>
      <c r="VG342" s="4"/>
      <c r="VH342" s="4"/>
      <c r="VI342" s="4"/>
      <c r="VJ342" s="4"/>
      <c r="VK342" s="4"/>
      <c r="VL342" s="4"/>
      <c r="VM342" s="4"/>
      <c r="VN342" s="4"/>
      <c r="VO342" s="4"/>
      <c r="VP342" s="4"/>
      <c r="VQ342" s="4"/>
      <c r="VR342" s="4"/>
      <c r="VS342" s="4"/>
      <c r="VT342" s="4"/>
      <c r="VU342" s="4"/>
      <c r="VV342" s="4"/>
      <c r="VW342" s="4"/>
      <c r="VX342" s="4"/>
      <c r="VY342" s="4"/>
      <c r="VZ342" s="4"/>
      <c r="WA342" s="4"/>
      <c r="WB342" s="4"/>
      <c r="WC342" s="4"/>
      <c r="WD342" s="4"/>
      <c r="WE342" s="4"/>
      <c r="WF342" s="4"/>
      <c r="WG342" s="4"/>
      <c r="WH342" s="4"/>
      <c r="WI342" s="4"/>
      <c r="WJ342" s="4"/>
      <c r="WK342" s="4"/>
      <c r="WL342" s="4"/>
      <c r="WM342" s="4"/>
      <c r="WN342" s="4"/>
      <c r="WO342" s="4"/>
      <c r="WP342" s="4"/>
      <c r="WQ342" s="4"/>
      <c r="WR342" s="4"/>
      <c r="WS342" s="4"/>
      <c r="WT342" s="4"/>
      <c r="WU342" s="4"/>
      <c r="WV342" s="4"/>
      <c r="WW342" s="4"/>
      <c r="WX342" s="4"/>
      <c r="WY342" s="4"/>
      <c r="WZ342" s="4"/>
      <c r="XA342" s="4"/>
      <c r="XB342" s="4"/>
      <c r="XC342" s="4"/>
      <c r="XD342" s="4"/>
      <c r="XE342" s="4"/>
      <c r="XF342" s="4"/>
      <c r="XG342" s="4"/>
      <c r="XH342" s="4"/>
      <c r="XI342" s="4"/>
      <c r="XJ342" s="4"/>
      <c r="XK342" s="4"/>
      <c r="XL342" s="4"/>
      <c r="XM342" s="4"/>
      <c r="XN342" s="4"/>
      <c r="XO342" s="4"/>
      <c r="XP342" s="4"/>
      <c r="XQ342" s="4"/>
      <c r="XR342" s="4"/>
      <c r="XS342" s="4"/>
      <c r="XT342" s="4"/>
      <c r="XU342" s="4"/>
      <c r="XV342" s="4"/>
      <c r="XW342" s="4"/>
      <c r="XX342" s="4"/>
      <c r="XY342" s="4"/>
      <c r="XZ342" s="4"/>
      <c r="YA342" s="4"/>
      <c r="YB342" s="4"/>
      <c r="YC342" s="4"/>
      <c r="YD342" s="4"/>
      <c r="YE342" s="4"/>
      <c r="YF342" s="4"/>
      <c r="YG342" s="4"/>
      <c r="YH342" s="4"/>
      <c r="YI342" s="4"/>
      <c r="YJ342" s="4"/>
      <c r="YK342" s="4"/>
      <c r="YL342" s="4"/>
      <c r="YM342" s="4"/>
      <c r="YN342" s="4"/>
      <c r="YO342" s="4"/>
      <c r="YP342" s="4"/>
      <c r="YQ342" s="4"/>
      <c r="YR342" s="4"/>
      <c r="YS342" s="4"/>
      <c r="YT342" s="4"/>
      <c r="YU342" s="4"/>
      <c r="YV342" s="4"/>
      <c r="YW342" s="4"/>
      <c r="YX342" s="4"/>
      <c r="YY342" s="4"/>
      <c r="YZ342" s="4"/>
      <c r="ZA342" s="4"/>
      <c r="ZB342" s="4"/>
      <c r="ZC342" s="4"/>
      <c r="ZD342" s="4"/>
      <c r="ZE342" s="4"/>
      <c r="ZF342" s="4"/>
      <c r="ZG342" s="4"/>
      <c r="ZH342" s="4"/>
      <c r="ZI342" s="4"/>
      <c r="ZJ342" s="4"/>
      <c r="ZK342" s="4"/>
      <c r="ZL342" s="4"/>
      <c r="ZM342" s="4"/>
      <c r="ZN342" s="4"/>
      <c r="ZO342" s="4"/>
      <c r="ZP342" s="4"/>
      <c r="ZQ342" s="4"/>
      <c r="ZR342" s="4"/>
      <c r="ZS342" s="4"/>
      <c r="ZT342" s="4"/>
      <c r="ZU342" s="4"/>
      <c r="ZV342" s="4"/>
      <c r="ZW342" s="4"/>
      <c r="ZX342" s="4"/>
      <c r="ZY342" s="4"/>
      <c r="ZZ342" s="4"/>
      <c r="AAA342" s="4"/>
      <c r="AAB342" s="4"/>
      <c r="AAC342" s="4"/>
      <c r="AAD342" s="4"/>
      <c r="AAE342" s="4"/>
      <c r="AAF342" s="4"/>
      <c r="AAG342" s="4"/>
      <c r="AAH342" s="4"/>
      <c r="AAI342" s="4"/>
      <c r="AAJ342" s="4"/>
      <c r="AAK342" s="4"/>
      <c r="AAL342" s="4"/>
      <c r="AAM342" s="4"/>
      <c r="AAN342" s="4"/>
      <c r="AAO342" s="4"/>
      <c r="AAP342" s="4"/>
      <c r="AAQ342" s="4"/>
      <c r="AAR342" s="4"/>
      <c r="AAS342" s="4"/>
      <c r="AAT342" s="4"/>
      <c r="AAU342" s="4"/>
      <c r="AAV342" s="4"/>
      <c r="AAW342" s="4"/>
      <c r="AAX342" s="4"/>
      <c r="AAY342" s="4"/>
      <c r="AAZ342" s="4"/>
      <c r="ABA342" s="4"/>
      <c r="ABB342" s="4"/>
      <c r="ABC342" s="4"/>
      <c r="ABD342" s="4"/>
      <c r="ABE342" s="4"/>
      <c r="ABF342" s="4"/>
      <c r="ABG342" s="4"/>
      <c r="ABH342" s="4"/>
      <c r="ABI342" s="4"/>
      <c r="ABJ342" s="4"/>
      <c r="ABK342" s="4"/>
      <c r="ABL342" s="4"/>
      <c r="ABM342" s="4"/>
      <c r="ABN342" s="4"/>
      <c r="ABO342" s="4"/>
      <c r="ABP342" s="4"/>
      <c r="ABQ342" s="4"/>
      <c r="ABR342" s="4"/>
      <c r="ABS342" s="4"/>
      <c r="ABT342" s="4"/>
      <c r="ABU342" s="4"/>
      <c r="ABV342" s="4"/>
      <c r="ABW342" s="4"/>
      <c r="ABX342" s="4"/>
      <c r="ABY342" s="4"/>
      <c r="ABZ342" s="4"/>
      <c r="ACA342" s="4"/>
      <c r="ACB342" s="4"/>
      <c r="ACC342" s="4"/>
      <c r="ACD342" s="4"/>
      <c r="ACE342" s="4"/>
      <c r="ACF342" s="4"/>
      <c r="ACG342" s="4"/>
      <c r="ACH342" s="4"/>
      <c r="ACI342" s="4"/>
      <c r="ACJ342" s="4"/>
      <c r="ACK342" s="4"/>
      <c r="ACL342" s="4"/>
      <c r="ACM342" s="4"/>
      <c r="ACN342" s="4"/>
      <c r="ACO342" s="4"/>
      <c r="ACP342" s="4"/>
      <c r="ACQ342" s="4"/>
      <c r="ACR342" s="4"/>
      <c r="ACS342" s="4"/>
      <c r="ACT342" s="4"/>
      <c r="ACU342" s="4"/>
      <c r="ACV342" s="4"/>
      <c r="ACW342" s="4"/>
      <c r="ACX342" s="4"/>
      <c r="ACY342" s="4"/>
      <c r="ACZ342" s="4"/>
      <c r="ADA342" s="4"/>
      <c r="ADB342" s="4"/>
      <c r="ADC342" s="4"/>
      <c r="ADD342" s="4"/>
      <c r="ADE342" s="4"/>
      <c r="ADF342" s="4"/>
      <c r="ADG342" s="4"/>
      <c r="ADH342" s="4"/>
      <c r="ADI342" s="4"/>
      <c r="ADJ342" s="4"/>
      <c r="ADK342" s="4"/>
      <c r="ADL342" s="4"/>
      <c r="ADM342" s="4"/>
      <c r="ADN342" s="4"/>
      <c r="ADO342" s="4"/>
      <c r="ADP342" s="4"/>
      <c r="ADQ342" s="4"/>
      <c r="ADR342" s="4"/>
      <c r="ADS342" s="4"/>
      <c r="ADT342" s="4"/>
      <c r="ADU342" s="4"/>
      <c r="ADV342" s="4"/>
      <c r="ADW342" s="4"/>
      <c r="ADX342" s="4"/>
      <c r="ADY342" s="4"/>
      <c r="ADZ342" s="4"/>
      <c r="AEA342" s="4"/>
      <c r="AEB342" s="4"/>
      <c r="AEC342" s="4"/>
      <c r="AED342" s="4"/>
      <c r="AEE342" s="4"/>
      <c r="AEF342" s="4"/>
      <c r="AEG342" s="4"/>
      <c r="AEH342" s="4"/>
      <c r="AEI342" s="4"/>
      <c r="AEJ342" s="4"/>
      <c r="AEK342" s="4"/>
      <c r="AEL342" s="4"/>
      <c r="AEM342" s="4"/>
      <c r="AEN342" s="4"/>
      <c r="AEO342" s="4"/>
      <c r="AEP342" s="4"/>
      <c r="AEQ342" s="4"/>
      <c r="AER342" s="4"/>
      <c r="AES342" s="4"/>
      <c r="AET342" s="4"/>
      <c r="AEU342" s="4"/>
      <c r="AEV342" s="4"/>
      <c r="AEW342" s="4"/>
      <c r="AEX342" s="4"/>
      <c r="AEY342" s="4"/>
      <c r="AEZ342" s="4"/>
      <c r="AFA342" s="4"/>
      <c r="AFB342" s="4"/>
      <c r="AFC342" s="4"/>
      <c r="AFD342" s="4"/>
      <c r="AFE342" s="4"/>
      <c r="AFF342" s="4"/>
      <c r="AFG342" s="4"/>
      <c r="AFH342" s="4"/>
      <c r="AFI342" s="4"/>
      <c r="AFJ342" s="4"/>
      <c r="AFK342" s="4"/>
      <c r="AFL342" s="4"/>
      <c r="AFM342" s="4"/>
      <c r="AFN342" s="4"/>
      <c r="AFO342" s="4"/>
      <c r="AFP342" s="4"/>
      <c r="AFQ342" s="4"/>
      <c r="AFR342" s="4"/>
      <c r="AFS342" s="4"/>
      <c r="AFT342" s="4"/>
      <c r="AFU342" s="4"/>
      <c r="AFV342" s="4"/>
      <c r="AFW342" s="4"/>
      <c r="AFX342" s="4"/>
      <c r="AFY342" s="4"/>
      <c r="AFZ342" s="4"/>
      <c r="AGA342" s="4"/>
      <c r="AGB342" s="4"/>
      <c r="AGC342" s="4"/>
      <c r="AGD342" s="4"/>
      <c r="AGE342" s="4"/>
      <c r="AGF342" s="4"/>
      <c r="AGG342" s="4"/>
      <c r="AGH342" s="4"/>
      <c r="AGI342" s="4"/>
      <c r="AGJ342" s="4"/>
      <c r="AGK342" s="4"/>
      <c r="AGL342" s="4"/>
      <c r="AGM342" s="4"/>
      <c r="AGN342" s="4"/>
      <c r="AGO342" s="4"/>
      <c r="AGP342" s="4"/>
      <c r="AGQ342" s="4"/>
      <c r="AGR342" s="4"/>
      <c r="AGS342" s="4"/>
      <c r="AGT342" s="4"/>
      <c r="AGU342" s="4"/>
      <c r="AGV342" s="4"/>
      <c r="AGW342" s="4"/>
      <c r="AGX342" s="4"/>
      <c r="AGY342" s="4"/>
      <c r="AGZ342" s="4"/>
      <c r="AHA342" s="4"/>
      <c r="AHB342" s="4"/>
      <c r="AHC342" s="4"/>
      <c r="AHD342" s="4"/>
      <c r="AHE342" s="4"/>
      <c r="AHF342" s="4"/>
      <c r="AHG342" s="4"/>
      <c r="AHH342" s="4"/>
      <c r="AHI342" s="4"/>
      <c r="AHJ342" s="4"/>
      <c r="AHK342" s="4"/>
      <c r="AHL342" s="4"/>
      <c r="AHM342" s="4"/>
      <c r="AHN342" s="4"/>
      <c r="AHO342" s="4"/>
      <c r="AHP342" s="4"/>
      <c r="AHQ342" s="4"/>
      <c r="AHR342" s="4"/>
      <c r="AHS342" s="4"/>
      <c r="AHT342" s="4"/>
      <c r="AHU342" s="4"/>
      <c r="AHV342" s="4"/>
      <c r="AHW342" s="4"/>
      <c r="AHX342" s="4"/>
      <c r="AHY342" s="4"/>
      <c r="AHZ342" s="4"/>
      <c r="AIA342" s="4"/>
      <c r="AIB342" s="4"/>
      <c r="AIC342" s="4"/>
      <c r="AID342" s="4"/>
      <c r="AIE342" s="4"/>
      <c r="AIF342" s="4"/>
      <c r="AIG342" s="4"/>
      <c r="AIH342" s="4"/>
      <c r="AII342" s="4"/>
      <c r="AIJ342" s="4"/>
      <c r="AIK342" s="4"/>
      <c r="AIL342" s="4"/>
      <c r="AIM342" s="4"/>
      <c r="AIN342" s="4"/>
      <c r="AIO342" s="4"/>
      <c r="AIP342" s="4"/>
      <c r="AIQ342" s="4"/>
      <c r="AIR342" s="4"/>
      <c r="AIS342" s="4"/>
      <c r="AIT342" s="4"/>
      <c r="AIU342" s="4"/>
      <c r="AIV342" s="4"/>
      <c r="AIW342" s="4"/>
      <c r="AIX342" s="4"/>
      <c r="AIY342" s="4"/>
      <c r="AIZ342" s="4"/>
      <c r="AJA342" s="4"/>
      <c r="AJB342" s="4"/>
      <c r="AJC342" s="4"/>
      <c r="AJD342" s="4"/>
      <c r="AJE342" s="4"/>
      <c r="AJF342" s="4"/>
      <c r="AJG342" s="4"/>
      <c r="AJH342" s="4"/>
      <c r="AJI342" s="4"/>
      <c r="AJJ342" s="4"/>
      <c r="AJK342" s="4"/>
      <c r="AJL342" s="4"/>
      <c r="AJM342" s="4"/>
      <c r="AJN342" s="4"/>
      <c r="AJO342" s="4"/>
      <c r="AJP342" s="4"/>
      <c r="AJQ342" s="4"/>
      <c r="AJR342" s="4"/>
      <c r="AJS342" s="4"/>
      <c r="AJT342" s="4"/>
      <c r="AJU342" s="4"/>
      <c r="AJV342" s="4"/>
      <c r="AJW342" s="4"/>
      <c r="AJX342" s="4"/>
      <c r="AJY342" s="4"/>
      <c r="AJZ342" s="4"/>
      <c r="AKA342" s="4"/>
      <c r="AKB342" s="4"/>
      <c r="AKC342" s="4"/>
      <c r="AKD342" s="4"/>
      <c r="AKE342" s="4"/>
      <c r="AKF342" s="4"/>
      <c r="AKG342" s="4"/>
      <c r="AKH342" s="4"/>
      <c r="AKI342" s="4"/>
      <c r="AKJ342" s="4"/>
      <c r="AKK342" s="4"/>
      <c r="AKL342" s="4"/>
      <c r="AKM342" s="4"/>
      <c r="AKN342" s="4"/>
      <c r="AKO342" s="4"/>
      <c r="AKP342" s="4"/>
      <c r="AKQ342" s="4"/>
      <c r="AKR342" s="4"/>
      <c r="AKS342" s="4"/>
      <c r="AKT342" s="4"/>
      <c r="AKU342" s="4"/>
      <c r="AKV342" s="4"/>
      <c r="AKW342" s="4"/>
      <c r="AKX342" s="4"/>
      <c r="AKY342" s="4"/>
      <c r="AKZ342" s="4"/>
      <c r="ALA342" s="4"/>
      <c r="ALB342" s="4"/>
      <c r="ALC342" s="4"/>
      <c r="ALD342" s="4"/>
      <c r="ALE342" s="4"/>
      <c r="ALF342" s="4"/>
      <c r="ALG342" s="4"/>
      <c r="ALH342" s="4"/>
      <c r="ALI342" s="4"/>
      <c r="ALJ342" s="4"/>
      <c r="ALK342" s="4"/>
      <c r="ALL342" s="4"/>
      <c r="ALM342" s="4"/>
      <c r="ALN342" s="4"/>
      <c r="ALO342" s="4"/>
      <c r="ALP342" s="4"/>
      <c r="ALQ342" s="4"/>
      <c r="ALR342" s="4"/>
      <c r="ALS342" s="4"/>
      <c r="ALT342" s="4"/>
      <c r="ALU342" s="4"/>
      <c r="ALV342" s="4"/>
      <c r="ALW342" s="4"/>
      <c r="ALX342" s="4"/>
      <c r="ALY342" s="4"/>
      <c r="ALZ342" s="4"/>
      <c r="AMA342" s="4"/>
      <c r="AMB342" s="4"/>
      <c r="AMC342" s="4"/>
      <c r="AMD342" s="4"/>
      <c r="AME342" s="4"/>
      <c r="AMF342" s="4"/>
      <c r="AMG342" s="4"/>
      <c r="AMH342" s="4"/>
      <c r="AMI342" s="4"/>
      <c r="AMJ342" s="4"/>
      <c r="AMK342" s="4"/>
      <c r="AML342" s="4"/>
      <c r="AMM342" s="4"/>
      <c r="AMN342" s="4"/>
      <c r="AMO342" s="4"/>
      <c r="AMP342" s="4"/>
      <c r="AMQ342" s="4"/>
      <c r="AMR342" s="4"/>
      <c r="AMS342" s="4"/>
      <c r="AMT342" s="4"/>
      <c r="AMU342" s="4"/>
      <c r="AMV342" s="4"/>
      <c r="AMW342" s="4"/>
      <c r="AMX342" s="4"/>
      <c r="AMY342" s="4"/>
      <c r="AMZ342" s="4"/>
      <c r="ANA342" s="4"/>
      <c r="ANB342" s="4"/>
      <c r="ANC342" s="4"/>
      <c r="AND342" s="4"/>
      <c r="ANE342" s="4"/>
      <c r="ANF342" s="4"/>
      <c r="ANG342" s="4"/>
      <c r="ANH342" s="4"/>
      <c r="ANI342" s="4"/>
      <c r="ANJ342" s="4"/>
      <c r="ANK342" s="4"/>
      <c r="ANL342" s="4"/>
      <c r="ANM342" s="4"/>
      <c r="ANN342" s="4"/>
      <c r="ANO342" s="4"/>
      <c r="ANP342" s="4"/>
      <c r="ANQ342" s="4"/>
      <c r="ANR342" s="4"/>
      <c r="ANS342" s="4"/>
      <c r="ANT342" s="4"/>
      <c r="ANU342" s="4"/>
      <c r="ANV342" s="4"/>
      <c r="ANW342" s="4"/>
      <c r="ANX342" s="4"/>
      <c r="ANY342" s="4"/>
      <c r="ANZ342" s="4"/>
      <c r="AOA342" s="4"/>
      <c r="AOB342" s="4"/>
      <c r="AOC342" s="4"/>
    </row>
    <row r="343" spans="6:1069" x14ac:dyDescent="0.35">
      <c r="F343" s="4"/>
      <c r="H343" s="4"/>
      <c r="I343" s="4"/>
      <c r="J343" s="4"/>
      <c r="L343" s="4"/>
      <c r="M343" s="4"/>
      <c r="AJ343" s="4"/>
      <c r="AL343" s="4"/>
      <c r="AQ343" s="4"/>
      <c r="AR343" s="4"/>
      <c r="AS343" s="4"/>
      <c r="AT343" s="4"/>
      <c r="AU343" s="4"/>
      <c r="AV343" s="4"/>
      <c r="AW343" s="4"/>
      <c r="AX343" s="33"/>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c r="TV343" s="4"/>
      <c r="TW343" s="4"/>
      <c r="TX343" s="4"/>
      <c r="TY343" s="4"/>
      <c r="TZ343" s="4"/>
      <c r="UA343" s="4"/>
      <c r="UB343" s="4"/>
      <c r="UC343" s="4"/>
      <c r="UD343" s="4"/>
      <c r="UE343" s="4"/>
      <c r="UF343" s="4"/>
      <c r="UG343" s="4"/>
      <c r="UH343" s="4"/>
      <c r="UI343" s="4"/>
      <c r="UJ343" s="4"/>
      <c r="UK343" s="4"/>
      <c r="UL343" s="4"/>
      <c r="UM343" s="4"/>
      <c r="UN343" s="4"/>
      <c r="UO343" s="4"/>
      <c r="UP343" s="4"/>
      <c r="UQ343" s="4"/>
      <c r="UR343" s="4"/>
      <c r="US343" s="4"/>
      <c r="UT343" s="4"/>
      <c r="UU343" s="4"/>
      <c r="UV343" s="4"/>
      <c r="UW343" s="4"/>
      <c r="UX343" s="4"/>
      <c r="UY343" s="4"/>
      <c r="UZ343" s="4"/>
      <c r="VA343" s="4"/>
      <c r="VB343" s="4"/>
      <c r="VC343" s="4"/>
      <c r="VD343" s="4"/>
      <c r="VE343" s="4"/>
      <c r="VF343" s="4"/>
      <c r="VG343" s="4"/>
      <c r="VH343" s="4"/>
      <c r="VI343" s="4"/>
      <c r="VJ343" s="4"/>
      <c r="VK343" s="4"/>
      <c r="VL343" s="4"/>
      <c r="VM343" s="4"/>
      <c r="VN343" s="4"/>
      <c r="VO343" s="4"/>
      <c r="VP343" s="4"/>
      <c r="VQ343" s="4"/>
      <c r="VR343" s="4"/>
      <c r="VS343" s="4"/>
      <c r="VT343" s="4"/>
      <c r="VU343" s="4"/>
      <c r="VV343" s="4"/>
      <c r="VW343" s="4"/>
      <c r="VX343" s="4"/>
      <c r="VY343" s="4"/>
      <c r="VZ343" s="4"/>
      <c r="WA343" s="4"/>
      <c r="WB343" s="4"/>
      <c r="WC343" s="4"/>
      <c r="WD343" s="4"/>
      <c r="WE343" s="4"/>
      <c r="WF343" s="4"/>
      <c r="WG343" s="4"/>
      <c r="WH343" s="4"/>
      <c r="WI343" s="4"/>
      <c r="WJ343" s="4"/>
      <c r="WK343" s="4"/>
      <c r="WL343" s="4"/>
      <c r="WM343" s="4"/>
      <c r="WN343" s="4"/>
      <c r="WO343" s="4"/>
      <c r="WP343" s="4"/>
      <c r="WQ343" s="4"/>
      <c r="WR343" s="4"/>
      <c r="WS343" s="4"/>
      <c r="WT343" s="4"/>
      <c r="WU343" s="4"/>
      <c r="WV343" s="4"/>
      <c r="WW343" s="4"/>
      <c r="WX343" s="4"/>
      <c r="WY343" s="4"/>
      <c r="WZ343" s="4"/>
      <c r="XA343" s="4"/>
      <c r="XB343" s="4"/>
      <c r="XC343" s="4"/>
      <c r="XD343" s="4"/>
      <c r="XE343" s="4"/>
      <c r="XF343" s="4"/>
      <c r="XG343" s="4"/>
      <c r="XH343" s="4"/>
      <c r="XI343" s="4"/>
      <c r="XJ343" s="4"/>
      <c r="XK343" s="4"/>
      <c r="XL343" s="4"/>
      <c r="XM343" s="4"/>
      <c r="XN343" s="4"/>
      <c r="XO343" s="4"/>
      <c r="XP343" s="4"/>
      <c r="XQ343" s="4"/>
      <c r="XR343" s="4"/>
      <c r="XS343" s="4"/>
      <c r="XT343" s="4"/>
      <c r="XU343" s="4"/>
      <c r="XV343" s="4"/>
      <c r="XW343" s="4"/>
      <c r="XX343" s="4"/>
      <c r="XY343" s="4"/>
      <c r="XZ343" s="4"/>
      <c r="YA343" s="4"/>
      <c r="YB343" s="4"/>
      <c r="YC343" s="4"/>
      <c r="YD343" s="4"/>
      <c r="YE343" s="4"/>
      <c r="YF343" s="4"/>
      <c r="YG343" s="4"/>
      <c r="YH343" s="4"/>
      <c r="YI343" s="4"/>
      <c r="YJ343" s="4"/>
      <c r="YK343" s="4"/>
      <c r="YL343" s="4"/>
      <c r="YM343" s="4"/>
      <c r="YN343" s="4"/>
      <c r="YO343" s="4"/>
      <c r="YP343" s="4"/>
      <c r="YQ343" s="4"/>
      <c r="YR343" s="4"/>
      <c r="YS343" s="4"/>
      <c r="YT343" s="4"/>
      <c r="YU343" s="4"/>
      <c r="YV343" s="4"/>
      <c r="YW343" s="4"/>
      <c r="YX343" s="4"/>
      <c r="YY343" s="4"/>
      <c r="YZ343" s="4"/>
      <c r="ZA343" s="4"/>
      <c r="ZB343" s="4"/>
      <c r="ZC343" s="4"/>
      <c r="ZD343" s="4"/>
      <c r="ZE343" s="4"/>
      <c r="ZF343" s="4"/>
      <c r="ZG343" s="4"/>
      <c r="ZH343" s="4"/>
      <c r="ZI343" s="4"/>
      <c r="ZJ343" s="4"/>
      <c r="ZK343" s="4"/>
      <c r="ZL343" s="4"/>
      <c r="ZM343" s="4"/>
      <c r="ZN343" s="4"/>
      <c r="ZO343" s="4"/>
      <c r="ZP343" s="4"/>
      <c r="ZQ343" s="4"/>
      <c r="ZR343" s="4"/>
      <c r="ZS343" s="4"/>
      <c r="ZT343" s="4"/>
      <c r="ZU343" s="4"/>
      <c r="ZV343" s="4"/>
      <c r="ZW343" s="4"/>
      <c r="ZX343" s="4"/>
      <c r="ZY343" s="4"/>
      <c r="ZZ343" s="4"/>
      <c r="AAA343" s="4"/>
      <c r="AAB343" s="4"/>
      <c r="AAC343" s="4"/>
      <c r="AAD343" s="4"/>
      <c r="AAE343" s="4"/>
      <c r="AAF343" s="4"/>
      <c r="AAG343" s="4"/>
      <c r="AAH343" s="4"/>
      <c r="AAI343" s="4"/>
      <c r="AAJ343" s="4"/>
      <c r="AAK343" s="4"/>
      <c r="AAL343" s="4"/>
      <c r="AAM343" s="4"/>
      <c r="AAN343" s="4"/>
      <c r="AAO343" s="4"/>
      <c r="AAP343" s="4"/>
      <c r="AAQ343" s="4"/>
      <c r="AAR343" s="4"/>
      <c r="AAS343" s="4"/>
      <c r="AAT343" s="4"/>
      <c r="AAU343" s="4"/>
      <c r="AAV343" s="4"/>
      <c r="AAW343" s="4"/>
      <c r="AAX343" s="4"/>
      <c r="AAY343" s="4"/>
      <c r="AAZ343" s="4"/>
      <c r="ABA343" s="4"/>
      <c r="ABB343" s="4"/>
      <c r="ABC343" s="4"/>
      <c r="ABD343" s="4"/>
      <c r="ABE343" s="4"/>
      <c r="ABF343" s="4"/>
      <c r="ABG343" s="4"/>
      <c r="ABH343" s="4"/>
      <c r="ABI343" s="4"/>
      <c r="ABJ343" s="4"/>
      <c r="ABK343" s="4"/>
      <c r="ABL343" s="4"/>
      <c r="ABM343" s="4"/>
      <c r="ABN343" s="4"/>
      <c r="ABO343" s="4"/>
      <c r="ABP343" s="4"/>
      <c r="ABQ343" s="4"/>
      <c r="ABR343" s="4"/>
      <c r="ABS343" s="4"/>
      <c r="ABT343" s="4"/>
      <c r="ABU343" s="4"/>
      <c r="ABV343" s="4"/>
      <c r="ABW343" s="4"/>
      <c r="ABX343" s="4"/>
      <c r="ABY343" s="4"/>
      <c r="ABZ343" s="4"/>
      <c r="ACA343" s="4"/>
      <c r="ACB343" s="4"/>
      <c r="ACC343" s="4"/>
      <c r="ACD343" s="4"/>
      <c r="ACE343" s="4"/>
      <c r="ACF343" s="4"/>
      <c r="ACG343" s="4"/>
      <c r="ACH343" s="4"/>
      <c r="ACI343" s="4"/>
      <c r="ACJ343" s="4"/>
      <c r="ACK343" s="4"/>
      <c r="ACL343" s="4"/>
      <c r="ACM343" s="4"/>
      <c r="ACN343" s="4"/>
      <c r="ACO343" s="4"/>
      <c r="ACP343" s="4"/>
      <c r="ACQ343" s="4"/>
      <c r="ACR343" s="4"/>
      <c r="ACS343" s="4"/>
      <c r="ACT343" s="4"/>
      <c r="ACU343" s="4"/>
      <c r="ACV343" s="4"/>
      <c r="ACW343" s="4"/>
      <c r="ACX343" s="4"/>
      <c r="ACY343" s="4"/>
      <c r="ACZ343" s="4"/>
      <c r="ADA343" s="4"/>
      <c r="ADB343" s="4"/>
      <c r="ADC343" s="4"/>
      <c r="ADD343" s="4"/>
      <c r="ADE343" s="4"/>
      <c r="ADF343" s="4"/>
      <c r="ADG343" s="4"/>
      <c r="ADH343" s="4"/>
      <c r="ADI343" s="4"/>
      <c r="ADJ343" s="4"/>
      <c r="ADK343" s="4"/>
      <c r="ADL343" s="4"/>
      <c r="ADM343" s="4"/>
      <c r="ADN343" s="4"/>
      <c r="ADO343" s="4"/>
      <c r="ADP343" s="4"/>
      <c r="ADQ343" s="4"/>
      <c r="ADR343" s="4"/>
      <c r="ADS343" s="4"/>
      <c r="ADT343" s="4"/>
      <c r="ADU343" s="4"/>
      <c r="ADV343" s="4"/>
      <c r="ADW343" s="4"/>
      <c r="ADX343" s="4"/>
      <c r="ADY343" s="4"/>
      <c r="ADZ343" s="4"/>
      <c r="AEA343" s="4"/>
      <c r="AEB343" s="4"/>
      <c r="AEC343" s="4"/>
      <c r="AED343" s="4"/>
      <c r="AEE343" s="4"/>
      <c r="AEF343" s="4"/>
      <c r="AEG343" s="4"/>
      <c r="AEH343" s="4"/>
      <c r="AEI343" s="4"/>
      <c r="AEJ343" s="4"/>
      <c r="AEK343" s="4"/>
      <c r="AEL343" s="4"/>
      <c r="AEM343" s="4"/>
      <c r="AEN343" s="4"/>
      <c r="AEO343" s="4"/>
      <c r="AEP343" s="4"/>
      <c r="AEQ343" s="4"/>
      <c r="AER343" s="4"/>
      <c r="AES343" s="4"/>
      <c r="AET343" s="4"/>
      <c r="AEU343" s="4"/>
      <c r="AEV343" s="4"/>
      <c r="AEW343" s="4"/>
      <c r="AEX343" s="4"/>
      <c r="AEY343" s="4"/>
      <c r="AEZ343" s="4"/>
      <c r="AFA343" s="4"/>
      <c r="AFB343" s="4"/>
      <c r="AFC343" s="4"/>
      <c r="AFD343" s="4"/>
      <c r="AFE343" s="4"/>
      <c r="AFF343" s="4"/>
      <c r="AFG343" s="4"/>
      <c r="AFH343" s="4"/>
      <c r="AFI343" s="4"/>
      <c r="AFJ343" s="4"/>
      <c r="AFK343" s="4"/>
      <c r="AFL343" s="4"/>
      <c r="AFM343" s="4"/>
      <c r="AFN343" s="4"/>
      <c r="AFO343" s="4"/>
      <c r="AFP343" s="4"/>
      <c r="AFQ343" s="4"/>
      <c r="AFR343" s="4"/>
      <c r="AFS343" s="4"/>
      <c r="AFT343" s="4"/>
      <c r="AFU343" s="4"/>
      <c r="AFV343" s="4"/>
      <c r="AFW343" s="4"/>
      <c r="AFX343" s="4"/>
      <c r="AFY343" s="4"/>
      <c r="AFZ343" s="4"/>
      <c r="AGA343" s="4"/>
      <c r="AGB343" s="4"/>
      <c r="AGC343" s="4"/>
      <c r="AGD343" s="4"/>
      <c r="AGE343" s="4"/>
      <c r="AGF343" s="4"/>
      <c r="AGG343" s="4"/>
      <c r="AGH343" s="4"/>
      <c r="AGI343" s="4"/>
      <c r="AGJ343" s="4"/>
      <c r="AGK343" s="4"/>
      <c r="AGL343" s="4"/>
      <c r="AGM343" s="4"/>
      <c r="AGN343" s="4"/>
      <c r="AGO343" s="4"/>
      <c r="AGP343" s="4"/>
      <c r="AGQ343" s="4"/>
      <c r="AGR343" s="4"/>
      <c r="AGS343" s="4"/>
      <c r="AGT343" s="4"/>
      <c r="AGU343" s="4"/>
      <c r="AGV343" s="4"/>
      <c r="AGW343" s="4"/>
      <c r="AGX343" s="4"/>
      <c r="AGY343" s="4"/>
      <c r="AGZ343" s="4"/>
      <c r="AHA343" s="4"/>
      <c r="AHB343" s="4"/>
      <c r="AHC343" s="4"/>
      <c r="AHD343" s="4"/>
      <c r="AHE343" s="4"/>
      <c r="AHF343" s="4"/>
      <c r="AHG343" s="4"/>
      <c r="AHH343" s="4"/>
      <c r="AHI343" s="4"/>
      <c r="AHJ343" s="4"/>
      <c r="AHK343" s="4"/>
      <c r="AHL343" s="4"/>
      <c r="AHM343" s="4"/>
      <c r="AHN343" s="4"/>
      <c r="AHO343" s="4"/>
      <c r="AHP343" s="4"/>
      <c r="AHQ343" s="4"/>
      <c r="AHR343" s="4"/>
      <c r="AHS343" s="4"/>
      <c r="AHT343" s="4"/>
      <c r="AHU343" s="4"/>
      <c r="AHV343" s="4"/>
      <c r="AHW343" s="4"/>
      <c r="AHX343" s="4"/>
      <c r="AHY343" s="4"/>
      <c r="AHZ343" s="4"/>
      <c r="AIA343" s="4"/>
      <c r="AIB343" s="4"/>
      <c r="AIC343" s="4"/>
      <c r="AID343" s="4"/>
      <c r="AIE343" s="4"/>
      <c r="AIF343" s="4"/>
      <c r="AIG343" s="4"/>
      <c r="AIH343" s="4"/>
      <c r="AII343" s="4"/>
      <c r="AIJ343" s="4"/>
      <c r="AIK343" s="4"/>
      <c r="AIL343" s="4"/>
      <c r="AIM343" s="4"/>
      <c r="AIN343" s="4"/>
      <c r="AIO343" s="4"/>
      <c r="AIP343" s="4"/>
      <c r="AIQ343" s="4"/>
      <c r="AIR343" s="4"/>
      <c r="AIS343" s="4"/>
      <c r="AIT343" s="4"/>
      <c r="AIU343" s="4"/>
      <c r="AIV343" s="4"/>
      <c r="AIW343" s="4"/>
      <c r="AIX343" s="4"/>
      <c r="AIY343" s="4"/>
      <c r="AIZ343" s="4"/>
      <c r="AJA343" s="4"/>
      <c r="AJB343" s="4"/>
      <c r="AJC343" s="4"/>
      <c r="AJD343" s="4"/>
      <c r="AJE343" s="4"/>
      <c r="AJF343" s="4"/>
      <c r="AJG343" s="4"/>
      <c r="AJH343" s="4"/>
      <c r="AJI343" s="4"/>
      <c r="AJJ343" s="4"/>
      <c r="AJK343" s="4"/>
      <c r="AJL343" s="4"/>
      <c r="AJM343" s="4"/>
      <c r="AJN343" s="4"/>
      <c r="AJO343" s="4"/>
      <c r="AJP343" s="4"/>
      <c r="AJQ343" s="4"/>
      <c r="AJR343" s="4"/>
      <c r="AJS343" s="4"/>
      <c r="AJT343" s="4"/>
      <c r="AJU343" s="4"/>
      <c r="AJV343" s="4"/>
      <c r="AJW343" s="4"/>
      <c r="AJX343" s="4"/>
      <c r="AJY343" s="4"/>
      <c r="AJZ343" s="4"/>
      <c r="AKA343" s="4"/>
      <c r="AKB343" s="4"/>
      <c r="AKC343" s="4"/>
      <c r="AKD343" s="4"/>
      <c r="AKE343" s="4"/>
      <c r="AKF343" s="4"/>
      <c r="AKG343" s="4"/>
      <c r="AKH343" s="4"/>
      <c r="AKI343" s="4"/>
      <c r="AKJ343" s="4"/>
      <c r="AKK343" s="4"/>
      <c r="AKL343" s="4"/>
      <c r="AKM343" s="4"/>
      <c r="AKN343" s="4"/>
      <c r="AKO343" s="4"/>
      <c r="AKP343" s="4"/>
      <c r="AKQ343" s="4"/>
      <c r="AKR343" s="4"/>
      <c r="AKS343" s="4"/>
      <c r="AKT343" s="4"/>
      <c r="AKU343" s="4"/>
      <c r="AKV343" s="4"/>
      <c r="AKW343" s="4"/>
      <c r="AKX343" s="4"/>
      <c r="AKY343" s="4"/>
      <c r="AKZ343" s="4"/>
      <c r="ALA343" s="4"/>
      <c r="ALB343" s="4"/>
      <c r="ALC343" s="4"/>
      <c r="ALD343" s="4"/>
      <c r="ALE343" s="4"/>
      <c r="ALF343" s="4"/>
      <c r="ALG343" s="4"/>
      <c r="ALH343" s="4"/>
      <c r="ALI343" s="4"/>
      <c r="ALJ343" s="4"/>
      <c r="ALK343" s="4"/>
      <c r="ALL343" s="4"/>
      <c r="ALM343" s="4"/>
      <c r="ALN343" s="4"/>
      <c r="ALO343" s="4"/>
      <c r="ALP343" s="4"/>
      <c r="ALQ343" s="4"/>
      <c r="ALR343" s="4"/>
      <c r="ALS343" s="4"/>
      <c r="ALT343" s="4"/>
      <c r="ALU343" s="4"/>
      <c r="ALV343" s="4"/>
      <c r="ALW343" s="4"/>
      <c r="ALX343" s="4"/>
      <c r="ALY343" s="4"/>
      <c r="ALZ343" s="4"/>
      <c r="AMA343" s="4"/>
      <c r="AMB343" s="4"/>
      <c r="AMC343" s="4"/>
      <c r="AMD343" s="4"/>
      <c r="AME343" s="4"/>
      <c r="AMF343" s="4"/>
      <c r="AMG343" s="4"/>
      <c r="AMH343" s="4"/>
      <c r="AMI343" s="4"/>
      <c r="AMJ343" s="4"/>
      <c r="AMK343" s="4"/>
      <c r="AML343" s="4"/>
      <c r="AMM343" s="4"/>
      <c r="AMN343" s="4"/>
      <c r="AMO343" s="4"/>
      <c r="AMP343" s="4"/>
      <c r="AMQ343" s="4"/>
      <c r="AMR343" s="4"/>
      <c r="AMS343" s="4"/>
      <c r="AMT343" s="4"/>
      <c r="AMU343" s="4"/>
      <c r="AMV343" s="4"/>
      <c r="AMW343" s="4"/>
      <c r="AMX343" s="4"/>
      <c r="AMY343" s="4"/>
      <c r="AMZ343" s="4"/>
      <c r="ANA343" s="4"/>
      <c r="ANB343" s="4"/>
      <c r="ANC343" s="4"/>
      <c r="AND343" s="4"/>
      <c r="ANE343" s="4"/>
      <c r="ANF343" s="4"/>
      <c r="ANG343" s="4"/>
      <c r="ANH343" s="4"/>
      <c r="ANI343" s="4"/>
      <c r="ANJ343" s="4"/>
      <c r="ANK343" s="4"/>
      <c r="ANL343" s="4"/>
      <c r="ANM343" s="4"/>
      <c r="ANN343" s="4"/>
      <c r="ANO343" s="4"/>
      <c r="ANP343" s="4"/>
      <c r="ANQ343" s="4"/>
      <c r="ANR343" s="4"/>
      <c r="ANS343" s="4"/>
      <c r="ANT343" s="4"/>
      <c r="ANU343" s="4"/>
      <c r="ANV343" s="4"/>
      <c r="ANW343" s="4"/>
      <c r="ANX343" s="4"/>
      <c r="ANY343" s="4"/>
      <c r="ANZ343" s="4"/>
      <c r="AOA343" s="4"/>
      <c r="AOB343" s="4"/>
      <c r="AOC343" s="4"/>
    </row>
    <row r="344" spans="6:1069" x14ac:dyDescent="0.35">
      <c r="F344" s="4"/>
      <c r="H344" s="4"/>
      <c r="I344" s="4"/>
      <c r="J344" s="4"/>
      <c r="L344" s="4"/>
      <c r="M344" s="4"/>
      <c r="AJ344" s="4"/>
      <c r="AL344" s="4"/>
      <c r="AQ344" s="4"/>
      <c r="AR344" s="4"/>
      <c r="AS344" s="4"/>
      <c r="AT344" s="4"/>
      <c r="AU344" s="4"/>
      <c r="AV344" s="4"/>
      <c r="AW344" s="4"/>
      <c r="AX344" s="33"/>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c r="XA344" s="4"/>
      <c r="XB344" s="4"/>
      <c r="XC344" s="4"/>
      <c r="XD344" s="4"/>
      <c r="XE344" s="4"/>
      <c r="XF344" s="4"/>
      <c r="XG344" s="4"/>
      <c r="XH344" s="4"/>
      <c r="XI344" s="4"/>
      <c r="XJ344" s="4"/>
      <c r="XK344" s="4"/>
      <c r="XL344" s="4"/>
      <c r="XM344" s="4"/>
      <c r="XN344" s="4"/>
      <c r="XO344" s="4"/>
      <c r="XP344" s="4"/>
      <c r="XQ344" s="4"/>
      <c r="XR344" s="4"/>
      <c r="XS344" s="4"/>
      <c r="XT344" s="4"/>
      <c r="XU344" s="4"/>
      <c r="XV344" s="4"/>
      <c r="XW344" s="4"/>
      <c r="XX344" s="4"/>
      <c r="XY344" s="4"/>
      <c r="XZ344" s="4"/>
      <c r="YA344" s="4"/>
      <c r="YB344" s="4"/>
      <c r="YC344" s="4"/>
      <c r="YD344" s="4"/>
      <c r="YE344" s="4"/>
      <c r="YF344" s="4"/>
      <c r="YG344" s="4"/>
      <c r="YH344" s="4"/>
      <c r="YI344" s="4"/>
      <c r="YJ344" s="4"/>
      <c r="YK344" s="4"/>
      <c r="YL344" s="4"/>
      <c r="YM344" s="4"/>
      <c r="YN344" s="4"/>
      <c r="YO344" s="4"/>
      <c r="YP344" s="4"/>
      <c r="YQ344" s="4"/>
      <c r="YR344" s="4"/>
      <c r="YS344" s="4"/>
      <c r="YT344" s="4"/>
      <c r="YU344" s="4"/>
      <c r="YV344" s="4"/>
      <c r="YW344" s="4"/>
      <c r="YX344" s="4"/>
      <c r="YY344" s="4"/>
      <c r="YZ344" s="4"/>
      <c r="ZA344" s="4"/>
      <c r="ZB344" s="4"/>
      <c r="ZC344" s="4"/>
      <c r="ZD344" s="4"/>
      <c r="ZE344" s="4"/>
      <c r="ZF344" s="4"/>
      <c r="ZG344" s="4"/>
      <c r="ZH344" s="4"/>
      <c r="ZI344" s="4"/>
      <c r="ZJ344" s="4"/>
      <c r="ZK344" s="4"/>
      <c r="ZL344" s="4"/>
      <c r="ZM344" s="4"/>
      <c r="ZN344" s="4"/>
      <c r="ZO344" s="4"/>
      <c r="ZP344" s="4"/>
      <c r="ZQ344" s="4"/>
      <c r="ZR344" s="4"/>
      <c r="ZS344" s="4"/>
      <c r="ZT344" s="4"/>
      <c r="ZU344" s="4"/>
      <c r="ZV344" s="4"/>
      <c r="ZW344" s="4"/>
      <c r="ZX344" s="4"/>
      <c r="ZY344" s="4"/>
      <c r="ZZ344" s="4"/>
      <c r="AAA344" s="4"/>
      <c r="AAB344" s="4"/>
      <c r="AAC344" s="4"/>
      <c r="AAD344" s="4"/>
      <c r="AAE344" s="4"/>
      <c r="AAF344" s="4"/>
      <c r="AAG344" s="4"/>
      <c r="AAH344" s="4"/>
      <c r="AAI344" s="4"/>
      <c r="AAJ344" s="4"/>
      <c r="AAK344" s="4"/>
      <c r="AAL344" s="4"/>
      <c r="AAM344" s="4"/>
      <c r="AAN344" s="4"/>
      <c r="AAO344" s="4"/>
      <c r="AAP344" s="4"/>
      <c r="AAQ344" s="4"/>
      <c r="AAR344" s="4"/>
      <c r="AAS344" s="4"/>
      <c r="AAT344" s="4"/>
      <c r="AAU344" s="4"/>
      <c r="AAV344" s="4"/>
      <c r="AAW344" s="4"/>
      <c r="AAX344" s="4"/>
      <c r="AAY344" s="4"/>
      <c r="AAZ344" s="4"/>
      <c r="ABA344" s="4"/>
      <c r="ABB344" s="4"/>
      <c r="ABC344" s="4"/>
      <c r="ABD344" s="4"/>
      <c r="ABE344" s="4"/>
      <c r="ABF344" s="4"/>
      <c r="ABG344" s="4"/>
      <c r="ABH344" s="4"/>
      <c r="ABI344" s="4"/>
      <c r="ABJ344" s="4"/>
      <c r="ABK344" s="4"/>
      <c r="ABL344" s="4"/>
      <c r="ABM344" s="4"/>
      <c r="ABN344" s="4"/>
      <c r="ABO344" s="4"/>
      <c r="ABP344" s="4"/>
      <c r="ABQ344" s="4"/>
      <c r="ABR344" s="4"/>
      <c r="ABS344" s="4"/>
      <c r="ABT344" s="4"/>
      <c r="ABU344" s="4"/>
      <c r="ABV344" s="4"/>
      <c r="ABW344" s="4"/>
      <c r="ABX344" s="4"/>
      <c r="ABY344" s="4"/>
      <c r="ABZ344" s="4"/>
      <c r="ACA344" s="4"/>
      <c r="ACB344" s="4"/>
      <c r="ACC344" s="4"/>
      <c r="ACD344" s="4"/>
      <c r="ACE344" s="4"/>
      <c r="ACF344" s="4"/>
      <c r="ACG344" s="4"/>
      <c r="ACH344" s="4"/>
      <c r="ACI344" s="4"/>
      <c r="ACJ344" s="4"/>
      <c r="ACK344" s="4"/>
      <c r="ACL344" s="4"/>
      <c r="ACM344" s="4"/>
      <c r="ACN344" s="4"/>
      <c r="ACO344" s="4"/>
      <c r="ACP344" s="4"/>
      <c r="ACQ344" s="4"/>
      <c r="ACR344" s="4"/>
      <c r="ACS344" s="4"/>
      <c r="ACT344" s="4"/>
      <c r="ACU344" s="4"/>
      <c r="ACV344" s="4"/>
      <c r="ACW344" s="4"/>
      <c r="ACX344" s="4"/>
      <c r="ACY344" s="4"/>
      <c r="ACZ344" s="4"/>
      <c r="ADA344" s="4"/>
      <c r="ADB344" s="4"/>
      <c r="ADC344" s="4"/>
      <c r="ADD344" s="4"/>
      <c r="ADE344" s="4"/>
      <c r="ADF344" s="4"/>
      <c r="ADG344" s="4"/>
      <c r="ADH344" s="4"/>
      <c r="ADI344" s="4"/>
      <c r="ADJ344" s="4"/>
      <c r="ADK344" s="4"/>
      <c r="ADL344" s="4"/>
      <c r="ADM344" s="4"/>
      <c r="ADN344" s="4"/>
      <c r="ADO344" s="4"/>
      <c r="ADP344" s="4"/>
      <c r="ADQ344" s="4"/>
      <c r="ADR344" s="4"/>
      <c r="ADS344" s="4"/>
      <c r="ADT344" s="4"/>
      <c r="ADU344" s="4"/>
      <c r="ADV344" s="4"/>
      <c r="ADW344" s="4"/>
      <c r="ADX344" s="4"/>
      <c r="ADY344" s="4"/>
      <c r="ADZ344" s="4"/>
      <c r="AEA344" s="4"/>
      <c r="AEB344" s="4"/>
      <c r="AEC344" s="4"/>
      <c r="AED344" s="4"/>
      <c r="AEE344" s="4"/>
      <c r="AEF344" s="4"/>
      <c r="AEG344" s="4"/>
      <c r="AEH344" s="4"/>
      <c r="AEI344" s="4"/>
      <c r="AEJ344" s="4"/>
      <c r="AEK344" s="4"/>
      <c r="AEL344" s="4"/>
      <c r="AEM344" s="4"/>
      <c r="AEN344" s="4"/>
      <c r="AEO344" s="4"/>
      <c r="AEP344" s="4"/>
      <c r="AEQ344" s="4"/>
      <c r="AER344" s="4"/>
      <c r="AES344" s="4"/>
      <c r="AET344" s="4"/>
      <c r="AEU344" s="4"/>
      <c r="AEV344" s="4"/>
      <c r="AEW344" s="4"/>
      <c r="AEX344" s="4"/>
      <c r="AEY344" s="4"/>
      <c r="AEZ344" s="4"/>
      <c r="AFA344" s="4"/>
      <c r="AFB344" s="4"/>
      <c r="AFC344" s="4"/>
      <c r="AFD344" s="4"/>
      <c r="AFE344" s="4"/>
      <c r="AFF344" s="4"/>
      <c r="AFG344" s="4"/>
      <c r="AFH344" s="4"/>
      <c r="AFI344" s="4"/>
      <c r="AFJ344" s="4"/>
      <c r="AFK344" s="4"/>
      <c r="AFL344" s="4"/>
      <c r="AFM344" s="4"/>
      <c r="AFN344" s="4"/>
      <c r="AFO344" s="4"/>
      <c r="AFP344" s="4"/>
      <c r="AFQ344" s="4"/>
      <c r="AFR344" s="4"/>
      <c r="AFS344" s="4"/>
      <c r="AFT344" s="4"/>
      <c r="AFU344" s="4"/>
      <c r="AFV344" s="4"/>
      <c r="AFW344" s="4"/>
      <c r="AFX344" s="4"/>
      <c r="AFY344" s="4"/>
      <c r="AFZ344" s="4"/>
      <c r="AGA344" s="4"/>
      <c r="AGB344" s="4"/>
      <c r="AGC344" s="4"/>
      <c r="AGD344" s="4"/>
      <c r="AGE344" s="4"/>
      <c r="AGF344" s="4"/>
      <c r="AGG344" s="4"/>
      <c r="AGH344" s="4"/>
      <c r="AGI344" s="4"/>
      <c r="AGJ344" s="4"/>
      <c r="AGK344" s="4"/>
      <c r="AGL344" s="4"/>
      <c r="AGM344" s="4"/>
      <c r="AGN344" s="4"/>
      <c r="AGO344" s="4"/>
      <c r="AGP344" s="4"/>
      <c r="AGQ344" s="4"/>
      <c r="AGR344" s="4"/>
      <c r="AGS344" s="4"/>
      <c r="AGT344" s="4"/>
      <c r="AGU344" s="4"/>
      <c r="AGV344" s="4"/>
      <c r="AGW344" s="4"/>
      <c r="AGX344" s="4"/>
      <c r="AGY344" s="4"/>
      <c r="AGZ344" s="4"/>
      <c r="AHA344" s="4"/>
      <c r="AHB344" s="4"/>
      <c r="AHC344" s="4"/>
      <c r="AHD344" s="4"/>
      <c r="AHE344" s="4"/>
      <c r="AHF344" s="4"/>
      <c r="AHG344" s="4"/>
      <c r="AHH344" s="4"/>
      <c r="AHI344" s="4"/>
      <c r="AHJ344" s="4"/>
      <c r="AHK344" s="4"/>
      <c r="AHL344" s="4"/>
      <c r="AHM344" s="4"/>
      <c r="AHN344" s="4"/>
      <c r="AHO344" s="4"/>
      <c r="AHP344" s="4"/>
      <c r="AHQ344" s="4"/>
      <c r="AHR344" s="4"/>
      <c r="AHS344" s="4"/>
      <c r="AHT344" s="4"/>
      <c r="AHU344" s="4"/>
      <c r="AHV344" s="4"/>
      <c r="AHW344" s="4"/>
      <c r="AHX344" s="4"/>
      <c r="AHY344" s="4"/>
      <c r="AHZ344" s="4"/>
      <c r="AIA344" s="4"/>
      <c r="AIB344" s="4"/>
      <c r="AIC344" s="4"/>
      <c r="AID344" s="4"/>
      <c r="AIE344" s="4"/>
      <c r="AIF344" s="4"/>
      <c r="AIG344" s="4"/>
      <c r="AIH344" s="4"/>
      <c r="AII344" s="4"/>
      <c r="AIJ344" s="4"/>
      <c r="AIK344" s="4"/>
      <c r="AIL344" s="4"/>
      <c r="AIM344" s="4"/>
      <c r="AIN344" s="4"/>
      <c r="AIO344" s="4"/>
      <c r="AIP344" s="4"/>
      <c r="AIQ344" s="4"/>
      <c r="AIR344" s="4"/>
      <c r="AIS344" s="4"/>
      <c r="AIT344" s="4"/>
      <c r="AIU344" s="4"/>
      <c r="AIV344" s="4"/>
      <c r="AIW344" s="4"/>
      <c r="AIX344" s="4"/>
      <c r="AIY344" s="4"/>
      <c r="AIZ344" s="4"/>
      <c r="AJA344" s="4"/>
      <c r="AJB344" s="4"/>
      <c r="AJC344" s="4"/>
      <c r="AJD344" s="4"/>
      <c r="AJE344" s="4"/>
      <c r="AJF344" s="4"/>
      <c r="AJG344" s="4"/>
      <c r="AJH344" s="4"/>
      <c r="AJI344" s="4"/>
      <c r="AJJ344" s="4"/>
      <c r="AJK344" s="4"/>
      <c r="AJL344" s="4"/>
      <c r="AJM344" s="4"/>
      <c r="AJN344" s="4"/>
      <c r="AJO344" s="4"/>
      <c r="AJP344" s="4"/>
      <c r="AJQ344" s="4"/>
      <c r="AJR344" s="4"/>
      <c r="AJS344" s="4"/>
      <c r="AJT344" s="4"/>
      <c r="AJU344" s="4"/>
      <c r="AJV344" s="4"/>
      <c r="AJW344" s="4"/>
      <c r="AJX344" s="4"/>
      <c r="AJY344" s="4"/>
      <c r="AJZ344" s="4"/>
      <c r="AKA344" s="4"/>
      <c r="AKB344" s="4"/>
      <c r="AKC344" s="4"/>
      <c r="AKD344" s="4"/>
      <c r="AKE344" s="4"/>
      <c r="AKF344" s="4"/>
      <c r="AKG344" s="4"/>
      <c r="AKH344" s="4"/>
      <c r="AKI344" s="4"/>
      <c r="AKJ344" s="4"/>
      <c r="AKK344" s="4"/>
      <c r="AKL344" s="4"/>
      <c r="AKM344" s="4"/>
      <c r="AKN344" s="4"/>
      <c r="AKO344" s="4"/>
      <c r="AKP344" s="4"/>
      <c r="AKQ344" s="4"/>
      <c r="AKR344" s="4"/>
      <c r="AKS344" s="4"/>
      <c r="AKT344" s="4"/>
      <c r="AKU344" s="4"/>
      <c r="AKV344" s="4"/>
      <c r="AKW344" s="4"/>
      <c r="AKX344" s="4"/>
      <c r="AKY344" s="4"/>
      <c r="AKZ344" s="4"/>
      <c r="ALA344" s="4"/>
      <c r="ALB344" s="4"/>
      <c r="ALC344" s="4"/>
      <c r="ALD344" s="4"/>
      <c r="ALE344" s="4"/>
      <c r="ALF344" s="4"/>
      <c r="ALG344" s="4"/>
      <c r="ALH344" s="4"/>
      <c r="ALI344" s="4"/>
      <c r="ALJ344" s="4"/>
      <c r="ALK344" s="4"/>
      <c r="ALL344" s="4"/>
      <c r="ALM344" s="4"/>
      <c r="ALN344" s="4"/>
      <c r="ALO344" s="4"/>
      <c r="ALP344" s="4"/>
      <c r="ALQ344" s="4"/>
      <c r="ALR344" s="4"/>
      <c r="ALS344" s="4"/>
      <c r="ALT344" s="4"/>
      <c r="ALU344" s="4"/>
      <c r="ALV344" s="4"/>
      <c r="ALW344" s="4"/>
      <c r="ALX344" s="4"/>
      <c r="ALY344" s="4"/>
      <c r="ALZ344" s="4"/>
      <c r="AMA344" s="4"/>
      <c r="AMB344" s="4"/>
      <c r="AMC344" s="4"/>
      <c r="AMD344" s="4"/>
      <c r="AME344" s="4"/>
      <c r="AMF344" s="4"/>
      <c r="AMG344" s="4"/>
      <c r="AMH344" s="4"/>
      <c r="AMI344" s="4"/>
      <c r="AMJ344" s="4"/>
      <c r="AMK344" s="4"/>
      <c r="AML344" s="4"/>
      <c r="AMM344" s="4"/>
      <c r="AMN344" s="4"/>
      <c r="AMO344" s="4"/>
      <c r="AMP344" s="4"/>
      <c r="AMQ344" s="4"/>
      <c r="AMR344" s="4"/>
      <c r="AMS344" s="4"/>
      <c r="AMT344" s="4"/>
      <c r="AMU344" s="4"/>
      <c r="AMV344" s="4"/>
      <c r="AMW344" s="4"/>
      <c r="AMX344" s="4"/>
      <c r="AMY344" s="4"/>
      <c r="AMZ344" s="4"/>
      <c r="ANA344" s="4"/>
      <c r="ANB344" s="4"/>
      <c r="ANC344" s="4"/>
      <c r="AND344" s="4"/>
      <c r="ANE344" s="4"/>
      <c r="ANF344" s="4"/>
      <c r="ANG344" s="4"/>
      <c r="ANH344" s="4"/>
      <c r="ANI344" s="4"/>
      <c r="ANJ344" s="4"/>
      <c r="ANK344" s="4"/>
      <c r="ANL344" s="4"/>
      <c r="ANM344" s="4"/>
      <c r="ANN344" s="4"/>
      <c r="ANO344" s="4"/>
      <c r="ANP344" s="4"/>
      <c r="ANQ344" s="4"/>
      <c r="ANR344" s="4"/>
      <c r="ANS344" s="4"/>
      <c r="ANT344" s="4"/>
      <c r="ANU344" s="4"/>
      <c r="ANV344" s="4"/>
      <c r="ANW344" s="4"/>
      <c r="ANX344" s="4"/>
      <c r="ANY344" s="4"/>
      <c r="ANZ344" s="4"/>
      <c r="AOA344" s="4"/>
      <c r="AOB344" s="4"/>
      <c r="AOC344" s="4"/>
    </row>
    <row r="345" spans="6:1069" x14ac:dyDescent="0.35">
      <c r="F345" s="4"/>
      <c r="H345" s="4"/>
      <c r="I345" s="4"/>
      <c r="J345" s="4"/>
      <c r="L345" s="4"/>
      <c r="M345" s="4"/>
      <c r="AJ345" s="4"/>
      <c r="AL345" s="4"/>
      <c r="AQ345" s="4"/>
      <c r="AR345" s="4"/>
      <c r="AS345" s="4"/>
      <c r="AT345" s="4"/>
      <c r="AU345" s="4"/>
      <c r="AV345" s="4"/>
      <c r="AW345" s="4"/>
      <c r="AX345" s="33"/>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c r="TV345" s="4"/>
      <c r="TW345" s="4"/>
      <c r="TX345" s="4"/>
      <c r="TY345" s="4"/>
      <c r="TZ345" s="4"/>
      <c r="UA345" s="4"/>
      <c r="UB345" s="4"/>
      <c r="UC345" s="4"/>
      <c r="UD345" s="4"/>
      <c r="UE345" s="4"/>
      <c r="UF345" s="4"/>
      <c r="UG345" s="4"/>
      <c r="UH345" s="4"/>
      <c r="UI345" s="4"/>
      <c r="UJ345" s="4"/>
      <c r="UK345" s="4"/>
      <c r="UL345" s="4"/>
      <c r="UM345" s="4"/>
      <c r="UN345" s="4"/>
      <c r="UO345" s="4"/>
      <c r="UP345" s="4"/>
      <c r="UQ345" s="4"/>
      <c r="UR345" s="4"/>
      <c r="US345" s="4"/>
      <c r="UT345" s="4"/>
      <c r="UU345" s="4"/>
      <c r="UV345" s="4"/>
      <c r="UW345" s="4"/>
      <c r="UX345" s="4"/>
      <c r="UY345" s="4"/>
      <c r="UZ345" s="4"/>
      <c r="VA345" s="4"/>
      <c r="VB345" s="4"/>
      <c r="VC345" s="4"/>
      <c r="VD345" s="4"/>
      <c r="VE345" s="4"/>
      <c r="VF345" s="4"/>
      <c r="VG345" s="4"/>
      <c r="VH345" s="4"/>
      <c r="VI345" s="4"/>
      <c r="VJ345" s="4"/>
      <c r="VK345" s="4"/>
      <c r="VL345" s="4"/>
      <c r="VM345" s="4"/>
      <c r="VN345" s="4"/>
      <c r="VO345" s="4"/>
      <c r="VP345" s="4"/>
      <c r="VQ345" s="4"/>
      <c r="VR345" s="4"/>
      <c r="VS345" s="4"/>
      <c r="VT345" s="4"/>
      <c r="VU345" s="4"/>
      <c r="VV345" s="4"/>
      <c r="VW345" s="4"/>
      <c r="VX345" s="4"/>
      <c r="VY345" s="4"/>
      <c r="VZ345" s="4"/>
      <c r="WA345" s="4"/>
      <c r="WB345" s="4"/>
      <c r="WC345" s="4"/>
      <c r="WD345" s="4"/>
      <c r="WE345" s="4"/>
      <c r="WF345" s="4"/>
      <c r="WG345" s="4"/>
      <c r="WH345" s="4"/>
      <c r="WI345" s="4"/>
      <c r="WJ345" s="4"/>
      <c r="WK345" s="4"/>
      <c r="WL345" s="4"/>
      <c r="WM345" s="4"/>
      <c r="WN345" s="4"/>
      <c r="WO345" s="4"/>
      <c r="WP345" s="4"/>
      <c r="WQ345" s="4"/>
      <c r="WR345" s="4"/>
      <c r="WS345" s="4"/>
      <c r="WT345" s="4"/>
      <c r="WU345" s="4"/>
      <c r="WV345" s="4"/>
      <c r="WW345" s="4"/>
      <c r="WX345" s="4"/>
      <c r="WY345" s="4"/>
      <c r="WZ345" s="4"/>
      <c r="XA345" s="4"/>
      <c r="XB345" s="4"/>
      <c r="XC345" s="4"/>
      <c r="XD345" s="4"/>
      <c r="XE345" s="4"/>
      <c r="XF345" s="4"/>
      <c r="XG345" s="4"/>
      <c r="XH345" s="4"/>
      <c r="XI345" s="4"/>
      <c r="XJ345" s="4"/>
      <c r="XK345" s="4"/>
      <c r="XL345" s="4"/>
      <c r="XM345" s="4"/>
      <c r="XN345" s="4"/>
      <c r="XO345" s="4"/>
      <c r="XP345" s="4"/>
      <c r="XQ345" s="4"/>
      <c r="XR345" s="4"/>
      <c r="XS345" s="4"/>
      <c r="XT345" s="4"/>
      <c r="XU345" s="4"/>
      <c r="XV345" s="4"/>
      <c r="XW345" s="4"/>
      <c r="XX345" s="4"/>
      <c r="XY345" s="4"/>
      <c r="XZ345" s="4"/>
      <c r="YA345" s="4"/>
      <c r="YB345" s="4"/>
      <c r="YC345" s="4"/>
      <c r="YD345" s="4"/>
      <c r="YE345" s="4"/>
      <c r="YF345" s="4"/>
      <c r="YG345" s="4"/>
      <c r="YH345" s="4"/>
      <c r="YI345" s="4"/>
      <c r="YJ345" s="4"/>
      <c r="YK345" s="4"/>
      <c r="YL345" s="4"/>
      <c r="YM345" s="4"/>
      <c r="YN345" s="4"/>
      <c r="YO345" s="4"/>
      <c r="YP345" s="4"/>
      <c r="YQ345" s="4"/>
      <c r="YR345" s="4"/>
      <c r="YS345" s="4"/>
      <c r="YT345" s="4"/>
      <c r="YU345" s="4"/>
      <c r="YV345" s="4"/>
      <c r="YW345" s="4"/>
      <c r="YX345" s="4"/>
      <c r="YY345" s="4"/>
      <c r="YZ345" s="4"/>
      <c r="ZA345" s="4"/>
      <c r="ZB345" s="4"/>
      <c r="ZC345" s="4"/>
      <c r="ZD345" s="4"/>
      <c r="ZE345" s="4"/>
      <c r="ZF345" s="4"/>
      <c r="ZG345" s="4"/>
      <c r="ZH345" s="4"/>
      <c r="ZI345" s="4"/>
      <c r="ZJ345" s="4"/>
      <c r="ZK345" s="4"/>
      <c r="ZL345" s="4"/>
      <c r="ZM345" s="4"/>
      <c r="ZN345" s="4"/>
      <c r="ZO345" s="4"/>
      <c r="ZP345" s="4"/>
      <c r="ZQ345" s="4"/>
      <c r="ZR345" s="4"/>
      <c r="ZS345" s="4"/>
      <c r="ZT345" s="4"/>
      <c r="ZU345" s="4"/>
      <c r="ZV345" s="4"/>
      <c r="ZW345" s="4"/>
      <c r="ZX345" s="4"/>
      <c r="ZY345" s="4"/>
      <c r="ZZ345" s="4"/>
      <c r="AAA345" s="4"/>
      <c r="AAB345" s="4"/>
      <c r="AAC345" s="4"/>
      <c r="AAD345" s="4"/>
      <c r="AAE345" s="4"/>
      <c r="AAF345" s="4"/>
      <c r="AAG345" s="4"/>
      <c r="AAH345" s="4"/>
      <c r="AAI345" s="4"/>
      <c r="AAJ345" s="4"/>
      <c r="AAK345" s="4"/>
      <c r="AAL345" s="4"/>
      <c r="AAM345" s="4"/>
      <c r="AAN345" s="4"/>
      <c r="AAO345" s="4"/>
      <c r="AAP345" s="4"/>
      <c r="AAQ345" s="4"/>
      <c r="AAR345" s="4"/>
      <c r="AAS345" s="4"/>
      <c r="AAT345" s="4"/>
      <c r="AAU345" s="4"/>
      <c r="AAV345" s="4"/>
      <c r="AAW345" s="4"/>
      <c r="AAX345" s="4"/>
      <c r="AAY345" s="4"/>
      <c r="AAZ345" s="4"/>
      <c r="ABA345" s="4"/>
      <c r="ABB345" s="4"/>
      <c r="ABC345" s="4"/>
      <c r="ABD345" s="4"/>
      <c r="ABE345" s="4"/>
      <c r="ABF345" s="4"/>
      <c r="ABG345" s="4"/>
      <c r="ABH345" s="4"/>
      <c r="ABI345" s="4"/>
      <c r="ABJ345" s="4"/>
      <c r="ABK345" s="4"/>
      <c r="ABL345" s="4"/>
      <c r="ABM345" s="4"/>
      <c r="ABN345" s="4"/>
      <c r="ABO345" s="4"/>
      <c r="ABP345" s="4"/>
      <c r="ABQ345" s="4"/>
      <c r="ABR345" s="4"/>
      <c r="ABS345" s="4"/>
      <c r="ABT345" s="4"/>
      <c r="ABU345" s="4"/>
      <c r="ABV345" s="4"/>
      <c r="ABW345" s="4"/>
      <c r="ABX345" s="4"/>
      <c r="ABY345" s="4"/>
      <c r="ABZ345" s="4"/>
      <c r="ACA345" s="4"/>
      <c r="ACB345" s="4"/>
      <c r="ACC345" s="4"/>
      <c r="ACD345" s="4"/>
      <c r="ACE345" s="4"/>
      <c r="ACF345" s="4"/>
      <c r="ACG345" s="4"/>
      <c r="ACH345" s="4"/>
      <c r="ACI345" s="4"/>
      <c r="ACJ345" s="4"/>
      <c r="ACK345" s="4"/>
      <c r="ACL345" s="4"/>
      <c r="ACM345" s="4"/>
      <c r="ACN345" s="4"/>
      <c r="ACO345" s="4"/>
      <c r="ACP345" s="4"/>
      <c r="ACQ345" s="4"/>
      <c r="ACR345" s="4"/>
      <c r="ACS345" s="4"/>
      <c r="ACT345" s="4"/>
      <c r="ACU345" s="4"/>
      <c r="ACV345" s="4"/>
      <c r="ACW345" s="4"/>
      <c r="ACX345" s="4"/>
      <c r="ACY345" s="4"/>
      <c r="ACZ345" s="4"/>
      <c r="ADA345" s="4"/>
      <c r="ADB345" s="4"/>
      <c r="ADC345" s="4"/>
      <c r="ADD345" s="4"/>
      <c r="ADE345" s="4"/>
      <c r="ADF345" s="4"/>
      <c r="ADG345" s="4"/>
      <c r="ADH345" s="4"/>
      <c r="ADI345" s="4"/>
      <c r="ADJ345" s="4"/>
      <c r="ADK345" s="4"/>
      <c r="ADL345" s="4"/>
      <c r="ADM345" s="4"/>
      <c r="ADN345" s="4"/>
      <c r="ADO345" s="4"/>
      <c r="ADP345" s="4"/>
      <c r="ADQ345" s="4"/>
      <c r="ADR345" s="4"/>
      <c r="ADS345" s="4"/>
      <c r="ADT345" s="4"/>
      <c r="ADU345" s="4"/>
      <c r="ADV345" s="4"/>
      <c r="ADW345" s="4"/>
      <c r="ADX345" s="4"/>
      <c r="ADY345" s="4"/>
      <c r="ADZ345" s="4"/>
      <c r="AEA345" s="4"/>
      <c r="AEB345" s="4"/>
      <c r="AEC345" s="4"/>
      <c r="AED345" s="4"/>
      <c r="AEE345" s="4"/>
      <c r="AEF345" s="4"/>
      <c r="AEG345" s="4"/>
      <c r="AEH345" s="4"/>
      <c r="AEI345" s="4"/>
      <c r="AEJ345" s="4"/>
      <c r="AEK345" s="4"/>
      <c r="AEL345" s="4"/>
      <c r="AEM345" s="4"/>
      <c r="AEN345" s="4"/>
      <c r="AEO345" s="4"/>
      <c r="AEP345" s="4"/>
      <c r="AEQ345" s="4"/>
      <c r="AER345" s="4"/>
      <c r="AES345" s="4"/>
      <c r="AET345" s="4"/>
      <c r="AEU345" s="4"/>
      <c r="AEV345" s="4"/>
      <c r="AEW345" s="4"/>
      <c r="AEX345" s="4"/>
      <c r="AEY345" s="4"/>
      <c r="AEZ345" s="4"/>
      <c r="AFA345" s="4"/>
      <c r="AFB345" s="4"/>
      <c r="AFC345" s="4"/>
      <c r="AFD345" s="4"/>
      <c r="AFE345" s="4"/>
      <c r="AFF345" s="4"/>
      <c r="AFG345" s="4"/>
      <c r="AFH345" s="4"/>
      <c r="AFI345" s="4"/>
      <c r="AFJ345" s="4"/>
      <c r="AFK345" s="4"/>
      <c r="AFL345" s="4"/>
      <c r="AFM345" s="4"/>
      <c r="AFN345" s="4"/>
      <c r="AFO345" s="4"/>
      <c r="AFP345" s="4"/>
      <c r="AFQ345" s="4"/>
      <c r="AFR345" s="4"/>
      <c r="AFS345" s="4"/>
      <c r="AFT345" s="4"/>
      <c r="AFU345" s="4"/>
      <c r="AFV345" s="4"/>
      <c r="AFW345" s="4"/>
      <c r="AFX345" s="4"/>
      <c r="AFY345" s="4"/>
      <c r="AFZ345" s="4"/>
      <c r="AGA345" s="4"/>
      <c r="AGB345" s="4"/>
      <c r="AGC345" s="4"/>
      <c r="AGD345" s="4"/>
      <c r="AGE345" s="4"/>
      <c r="AGF345" s="4"/>
      <c r="AGG345" s="4"/>
      <c r="AGH345" s="4"/>
      <c r="AGI345" s="4"/>
      <c r="AGJ345" s="4"/>
      <c r="AGK345" s="4"/>
      <c r="AGL345" s="4"/>
      <c r="AGM345" s="4"/>
      <c r="AGN345" s="4"/>
      <c r="AGO345" s="4"/>
      <c r="AGP345" s="4"/>
      <c r="AGQ345" s="4"/>
      <c r="AGR345" s="4"/>
      <c r="AGS345" s="4"/>
      <c r="AGT345" s="4"/>
      <c r="AGU345" s="4"/>
      <c r="AGV345" s="4"/>
      <c r="AGW345" s="4"/>
      <c r="AGX345" s="4"/>
      <c r="AGY345" s="4"/>
      <c r="AGZ345" s="4"/>
      <c r="AHA345" s="4"/>
      <c r="AHB345" s="4"/>
      <c r="AHC345" s="4"/>
      <c r="AHD345" s="4"/>
      <c r="AHE345" s="4"/>
      <c r="AHF345" s="4"/>
      <c r="AHG345" s="4"/>
      <c r="AHH345" s="4"/>
      <c r="AHI345" s="4"/>
      <c r="AHJ345" s="4"/>
      <c r="AHK345" s="4"/>
      <c r="AHL345" s="4"/>
      <c r="AHM345" s="4"/>
      <c r="AHN345" s="4"/>
      <c r="AHO345" s="4"/>
      <c r="AHP345" s="4"/>
      <c r="AHQ345" s="4"/>
      <c r="AHR345" s="4"/>
      <c r="AHS345" s="4"/>
      <c r="AHT345" s="4"/>
      <c r="AHU345" s="4"/>
      <c r="AHV345" s="4"/>
      <c r="AHW345" s="4"/>
      <c r="AHX345" s="4"/>
      <c r="AHY345" s="4"/>
      <c r="AHZ345" s="4"/>
      <c r="AIA345" s="4"/>
      <c r="AIB345" s="4"/>
      <c r="AIC345" s="4"/>
      <c r="AID345" s="4"/>
      <c r="AIE345" s="4"/>
      <c r="AIF345" s="4"/>
      <c r="AIG345" s="4"/>
      <c r="AIH345" s="4"/>
      <c r="AII345" s="4"/>
      <c r="AIJ345" s="4"/>
      <c r="AIK345" s="4"/>
      <c r="AIL345" s="4"/>
      <c r="AIM345" s="4"/>
      <c r="AIN345" s="4"/>
      <c r="AIO345" s="4"/>
      <c r="AIP345" s="4"/>
      <c r="AIQ345" s="4"/>
      <c r="AIR345" s="4"/>
      <c r="AIS345" s="4"/>
      <c r="AIT345" s="4"/>
      <c r="AIU345" s="4"/>
      <c r="AIV345" s="4"/>
      <c r="AIW345" s="4"/>
      <c r="AIX345" s="4"/>
      <c r="AIY345" s="4"/>
      <c r="AIZ345" s="4"/>
      <c r="AJA345" s="4"/>
      <c r="AJB345" s="4"/>
      <c r="AJC345" s="4"/>
      <c r="AJD345" s="4"/>
      <c r="AJE345" s="4"/>
      <c r="AJF345" s="4"/>
      <c r="AJG345" s="4"/>
      <c r="AJH345" s="4"/>
      <c r="AJI345" s="4"/>
      <c r="AJJ345" s="4"/>
      <c r="AJK345" s="4"/>
      <c r="AJL345" s="4"/>
      <c r="AJM345" s="4"/>
      <c r="AJN345" s="4"/>
      <c r="AJO345" s="4"/>
      <c r="AJP345" s="4"/>
      <c r="AJQ345" s="4"/>
      <c r="AJR345" s="4"/>
      <c r="AJS345" s="4"/>
      <c r="AJT345" s="4"/>
      <c r="AJU345" s="4"/>
      <c r="AJV345" s="4"/>
      <c r="AJW345" s="4"/>
      <c r="AJX345" s="4"/>
      <c r="AJY345" s="4"/>
      <c r="AJZ345" s="4"/>
      <c r="AKA345" s="4"/>
      <c r="AKB345" s="4"/>
      <c r="AKC345" s="4"/>
      <c r="AKD345" s="4"/>
      <c r="AKE345" s="4"/>
      <c r="AKF345" s="4"/>
      <c r="AKG345" s="4"/>
      <c r="AKH345" s="4"/>
      <c r="AKI345" s="4"/>
      <c r="AKJ345" s="4"/>
      <c r="AKK345" s="4"/>
      <c r="AKL345" s="4"/>
      <c r="AKM345" s="4"/>
      <c r="AKN345" s="4"/>
      <c r="AKO345" s="4"/>
      <c r="AKP345" s="4"/>
      <c r="AKQ345" s="4"/>
      <c r="AKR345" s="4"/>
      <c r="AKS345" s="4"/>
      <c r="AKT345" s="4"/>
      <c r="AKU345" s="4"/>
      <c r="AKV345" s="4"/>
      <c r="AKW345" s="4"/>
      <c r="AKX345" s="4"/>
      <c r="AKY345" s="4"/>
      <c r="AKZ345" s="4"/>
      <c r="ALA345" s="4"/>
      <c r="ALB345" s="4"/>
      <c r="ALC345" s="4"/>
      <c r="ALD345" s="4"/>
      <c r="ALE345" s="4"/>
      <c r="ALF345" s="4"/>
      <c r="ALG345" s="4"/>
      <c r="ALH345" s="4"/>
      <c r="ALI345" s="4"/>
      <c r="ALJ345" s="4"/>
      <c r="ALK345" s="4"/>
      <c r="ALL345" s="4"/>
      <c r="ALM345" s="4"/>
      <c r="ALN345" s="4"/>
      <c r="ALO345" s="4"/>
      <c r="ALP345" s="4"/>
      <c r="ALQ345" s="4"/>
      <c r="ALR345" s="4"/>
      <c r="ALS345" s="4"/>
      <c r="ALT345" s="4"/>
      <c r="ALU345" s="4"/>
      <c r="ALV345" s="4"/>
      <c r="ALW345" s="4"/>
      <c r="ALX345" s="4"/>
      <c r="ALY345" s="4"/>
      <c r="ALZ345" s="4"/>
      <c r="AMA345" s="4"/>
      <c r="AMB345" s="4"/>
      <c r="AMC345" s="4"/>
      <c r="AMD345" s="4"/>
      <c r="AME345" s="4"/>
      <c r="AMF345" s="4"/>
      <c r="AMG345" s="4"/>
      <c r="AMH345" s="4"/>
      <c r="AMI345" s="4"/>
      <c r="AMJ345" s="4"/>
      <c r="AMK345" s="4"/>
      <c r="AML345" s="4"/>
      <c r="AMM345" s="4"/>
      <c r="AMN345" s="4"/>
      <c r="AMO345" s="4"/>
      <c r="AMP345" s="4"/>
      <c r="AMQ345" s="4"/>
      <c r="AMR345" s="4"/>
      <c r="AMS345" s="4"/>
      <c r="AMT345" s="4"/>
      <c r="AMU345" s="4"/>
      <c r="AMV345" s="4"/>
      <c r="AMW345" s="4"/>
      <c r="AMX345" s="4"/>
      <c r="AMY345" s="4"/>
      <c r="AMZ345" s="4"/>
      <c r="ANA345" s="4"/>
      <c r="ANB345" s="4"/>
      <c r="ANC345" s="4"/>
      <c r="AND345" s="4"/>
      <c r="ANE345" s="4"/>
      <c r="ANF345" s="4"/>
      <c r="ANG345" s="4"/>
      <c r="ANH345" s="4"/>
      <c r="ANI345" s="4"/>
      <c r="ANJ345" s="4"/>
      <c r="ANK345" s="4"/>
      <c r="ANL345" s="4"/>
      <c r="ANM345" s="4"/>
      <c r="ANN345" s="4"/>
      <c r="ANO345" s="4"/>
      <c r="ANP345" s="4"/>
      <c r="ANQ345" s="4"/>
      <c r="ANR345" s="4"/>
      <c r="ANS345" s="4"/>
      <c r="ANT345" s="4"/>
      <c r="ANU345" s="4"/>
      <c r="ANV345" s="4"/>
      <c r="ANW345" s="4"/>
      <c r="ANX345" s="4"/>
      <c r="ANY345" s="4"/>
      <c r="ANZ345" s="4"/>
      <c r="AOA345" s="4"/>
      <c r="AOB345" s="4"/>
      <c r="AOC345" s="4"/>
    </row>
    <row r="346" spans="6:1069" x14ac:dyDescent="0.35">
      <c r="F346" s="4"/>
      <c r="H346" s="4"/>
      <c r="I346" s="4"/>
      <c r="J346" s="4"/>
      <c r="L346" s="4"/>
      <c r="M346" s="4"/>
      <c r="AJ346" s="4"/>
      <c r="AL346" s="4"/>
      <c r="AQ346" s="4"/>
      <c r="AR346" s="4"/>
      <c r="AS346" s="4"/>
      <c r="AT346" s="4"/>
      <c r="AU346" s="4"/>
      <c r="AV346" s="4"/>
      <c r="AW346" s="4"/>
      <c r="AX346" s="33"/>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c r="TV346" s="4"/>
      <c r="TW346" s="4"/>
      <c r="TX346" s="4"/>
      <c r="TY346" s="4"/>
      <c r="TZ346" s="4"/>
      <c r="UA346" s="4"/>
      <c r="UB346" s="4"/>
      <c r="UC346" s="4"/>
      <c r="UD346" s="4"/>
      <c r="UE346" s="4"/>
      <c r="UF346" s="4"/>
      <c r="UG346" s="4"/>
      <c r="UH346" s="4"/>
      <c r="UI346" s="4"/>
      <c r="UJ346" s="4"/>
      <c r="UK346" s="4"/>
      <c r="UL346" s="4"/>
      <c r="UM346" s="4"/>
      <c r="UN346" s="4"/>
      <c r="UO346" s="4"/>
      <c r="UP346" s="4"/>
      <c r="UQ346" s="4"/>
      <c r="UR346" s="4"/>
      <c r="US346" s="4"/>
      <c r="UT346" s="4"/>
      <c r="UU346" s="4"/>
      <c r="UV346" s="4"/>
      <c r="UW346" s="4"/>
      <c r="UX346" s="4"/>
      <c r="UY346" s="4"/>
      <c r="UZ346" s="4"/>
      <c r="VA346" s="4"/>
      <c r="VB346" s="4"/>
      <c r="VC346" s="4"/>
      <c r="VD346" s="4"/>
      <c r="VE346" s="4"/>
      <c r="VF346" s="4"/>
      <c r="VG346" s="4"/>
      <c r="VH346" s="4"/>
      <c r="VI346" s="4"/>
      <c r="VJ346" s="4"/>
      <c r="VK346" s="4"/>
      <c r="VL346" s="4"/>
      <c r="VM346" s="4"/>
      <c r="VN346" s="4"/>
      <c r="VO346" s="4"/>
      <c r="VP346" s="4"/>
      <c r="VQ346" s="4"/>
      <c r="VR346" s="4"/>
      <c r="VS346" s="4"/>
      <c r="VT346" s="4"/>
      <c r="VU346" s="4"/>
      <c r="VV346" s="4"/>
      <c r="VW346" s="4"/>
      <c r="VX346" s="4"/>
      <c r="VY346" s="4"/>
      <c r="VZ346" s="4"/>
      <c r="WA346" s="4"/>
      <c r="WB346" s="4"/>
      <c r="WC346" s="4"/>
      <c r="WD346" s="4"/>
      <c r="WE346" s="4"/>
      <c r="WF346" s="4"/>
      <c r="WG346" s="4"/>
      <c r="WH346" s="4"/>
      <c r="WI346" s="4"/>
      <c r="WJ346" s="4"/>
      <c r="WK346" s="4"/>
      <c r="WL346" s="4"/>
      <c r="WM346" s="4"/>
      <c r="WN346" s="4"/>
      <c r="WO346" s="4"/>
      <c r="WP346" s="4"/>
      <c r="WQ346" s="4"/>
      <c r="WR346" s="4"/>
      <c r="WS346" s="4"/>
      <c r="WT346" s="4"/>
      <c r="WU346" s="4"/>
      <c r="WV346" s="4"/>
      <c r="WW346" s="4"/>
      <c r="WX346" s="4"/>
      <c r="WY346" s="4"/>
      <c r="WZ346" s="4"/>
      <c r="XA346" s="4"/>
      <c r="XB346" s="4"/>
      <c r="XC346" s="4"/>
      <c r="XD346" s="4"/>
      <c r="XE346" s="4"/>
      <c r="XF346" s="4"/>
      <c r="XG346" s="4"/>
      <c r="XH346" s="4"/>
      <c r="XI346" s="4"/>
      <c r="XJ346" s="4"/>
      <c r="XK346" s="4"/>
      <c r="XL346" s="4"/>
      <c r="XM346" s="4"/>
      <c r="XN346" s="4"/>
      <c r="XO346" s="4"/>
      <c r="XP346" s="4"/>
      <c r="XQ346" s="4"/>
      <c r="XR346" s="4"/>
      <c r="XS346" s="4"/>
      <c r="XT346" s="4"/>
      <c r="XU346" s="4"/>
      <c r="XV346" s="4"/>
      <c r="XW346" s="4"/>
      <c r="XX346" s="4"/>
      <c r="XY346" s="4"/>
      <c r="XZ346" s="4"/>
      <c r="YA346" s="4"/>
      <c r="YB346" s="4"/>
      <c r="YC346" s="4"/>
      <c r="YD346" s="4"/>
      <c r="YE346" s="4"/>
      <c r="YF346" s="4"/>
      <c r="YG346" s="4"/>
      <c r="YH346" s="4"/>
      <c r="YI346" s="4"/>
      <c r="YJ346" s="4"/>
      <c r="YK346" s="4"/>
      <c r="YL346" s="4"/>
      <c r="YM346" s="4"/>
      <c r="YN346" s="4"/>
      <c r="YO346" s="4"/>
      <c r="YP346" s="4"/>
      <c r="YQ346" s="4"/>
      <c r="YR346" s="4"/>
      <c r="YS346" s="4"/>
      <c r="YT346" s="4"/>
      <c r="YU346" s="4"/>
      <c r="YV346" s="4"/>
      <c r="YW346" s="4"/>
      <c r="YX346" s="4"/>
      <c r="YY346" s="4"/>
      <c r="YZ346" s="4"/>
      <c r="ZA346" s="4"/>
      <c r="ZB346" s="4"/>
      <c r="ZC346" s="4"/>
      <c r="ZD346" s="4"/>
      <c r="ZE346" s="4"/>
      <c r="ZF346" s="4"/>
      <c r="ZG346" s="4"/>
      <c r="ZH346" s="4"/>
      <c r="ZI346" s="4"/>
      <c r="ZJ346" s="4"/>
      <c r="ZK346" s="4"/>
      <c r="ZL346" s="4"/>
      <c r="ZM346" s="4"/>
      <c r="ZN346" s="4"/>
      <c r="ZO346" s="4"/>
      <c r="ZP346" s="4"/>
      <c r="ZQ346" s="4"/>
      <c r="ZR346" s="4"/>
      <c r="ZS346" s="4"/>
      <c r="ZT346" s="4"/>
      <c r="ZU346" s="4"/>
      <c r="ZV346" s="4"/>
      <c r="ZW346" s="4"/>
      <c r="ZX346" s="4"/>
      <c r="ZY346" s="4"/>
      <c r="ZZ346" s="4"/>
      <c r="AAA346" s="4"/>
      <c r="AAB346" s="4"/>
      <c r="AAC346" s="4"/>
      <c r="AAD346" s="4"/>
      <c r="AAE346" s="4"/>
      <c r="AAF346" s="4"/>
      <c r="AAG346" s="4"/>
      <c r="AAH346" s="4"/>
      <c r="AAI346" s="4"/>
      <c r="AAJ346" s="4"/>
      <c r="AAK346" s="4"/>
      <c r="AAL346" s="4"/>
      <c r="AAM346" s="4"/>
      <c r="AAN346" s="4"/>
      <c r="AAO346" s="4"/>
      <c r="AAP346" s="4"/>
      <c r="AAQ346" s="4"/>
      <c r="AAR346" s="4"/>
      <c r="AAS346" s="4"/>
      <c r="AAT346" s="4"/>
      <c r="AAU346" s="4"/>
      <c r="AAV346" s="4"/>
      <c r="AAW346" s="4"/>
      <c r="AAX346" s="4"/>
      <c r="AAY346" s="4"/>
      <c r="AAZ346" s="4"/>
      <c r="ABA346" s="4"/>
      <c r="ABB346" s="4"/>
      <c r="ABC346" s="4"/>
      <c r="ABD346" s="4"/>
      <c r="ABE346" s="4"/>
      <c r="ABF346" s="4"/>
      <c r="ABG346" s="4"/>
      <c r="ABH346" s="4"/>
      <c r="ABI346" s="4"/>
      <c r="ABJ346" s="4"/>
      <c r="ABK346" s="4"/>
      <c r="ABL346" s="4"/>
      <c r="ABM346" s="4"/>
      <c r="ABN346" s="4"/>
      <c r="ABO346" s="4"/>
      <c r="ABP346" s="4"/>
      <c r="ABQ346" s="4"/>
      <c r="ABR346" s="4"/>
      <c r="ABS346" s="4"/>
      <c r="ABT346" s="4"/>
      <c r="ABU346" s="4"/>
      <c r="ABV346" s="4"/>
      <c r="ABW346" s="4"/>
      <c r="ABX346" s="4"/>
      <c r="ABY346" s="4"/>
      <c r="ABZ346" s="4"/>
      <c r="ACA346" s="4"/>
      <c r="ACB346" s="4"/>
      <c r="ACC346" s="4"/>
      <c r="ACD346" s="4"/>
      <c r="ACE346" s="4"/>
      <c r="ACF346" s="4"/>
      <c r="ACG346" s="4"/>
      <c r="ACH346" s="4"/>
      <c r="ACI346" s="4"/>
      <c r="ACJ346" s="4"/>
      <c r="ACK346" s="4"/>
      <c r="ACL346" s="4"/>
      <c r="ACM346" s="4"/>
      <c r="ACN346" s="4"/>
      <c r="ACO346" s="4"/>
      <c r="ACP346" s="4"/>
      <c r="ACQ346" s="4"/>
      <c r="ACR346" s="4"/>
      <c r="ACS346" s="4"/>
      <c r="ACT346" s="4"/>
      <c r="ACU346" s="4"/>
      <c r="ACV346" s="4"/>
      <c r="ACW346" s="4"/>
      <c r="ACX346" s="4"/>
      <c r="ACY346" s="4"/>
      <c r="ACZ346" s="4"/>
      <c r="ADA346" s="4"/>
      <c r="ADB346" s="4"/>
      <c r="ADC346" s="4"/>
      <c r="ADD346" s="4"/>
      <c r="ADE346" s="4"/>
      <c r="ADF346" s="4"/>
      <c r="ADG346" s="4"/>
      <c r="ADH346" s="4"/>
      <c r="ADI346" s="4"/>
      <c r="ADJ346" s="4"/>
      <c r="ADK346" s="4"/>
      <c r="ADL346" s="4"/>
      <c r="ADM346" s="4"/>
      <c r="ADN346" s="4"/>
      <c r="ADO346" s="4"/>
      <c r="ADP346" s="4"/>
      <c r="ADQ346" s="4"/>
      <c r="ADR346" s="4"/>
      <c r="ADS346" s="4"/>
      <c r="ADT346" s="4"/>
      <c r="ADU346" s="4"/>
      <c r="ADV346" s="4"/>
      <c r="ADW346" s="4"/>
      <c r="ADX346" s="4"/>
      <c r="ADY346" s="4"/>
      <c r="ADZ346" s="4"/>
      <c r="AEA346" s="4"/>
      <c r="AEB346" s="4"/>
      <c r="AEC346" s="4"/>
      <c r="AED346" s="4"/>
      <c r="AEE346" s="4"/>
      <c r="AEF346" s="4"/>
      <c r="AEG346" s="4"/>
      <c r="AEH346" s="4"/>
      <c r="AEI346" s="4"/>
      <c r="AEJ346" s="4"/>
      <c r="AEK346" s="4"/>
      <c r="AEL346" s="4"/>
      <c r="AEM346" s="4"/>
      <c r="AEN346" s="4"/>
      <c r="AEO346" s="4"/>
      <c r="AEP346" s="4"/>
      <c r="AEQ346" s="4"/>
      <c r="AER346" s="4"/>
      <c r="AES346" s="4"/>
      <c r="AET346" s="4"/>
      <c r="AEU346" s="4"/>
      <c r="AEV346" s="4"/>
      <c r="AEW346" s="4"/>
      <c r="AEX346" s="4"/>
      <c r="AEY346" s="4"/>
      <c r="AEZ346" s="4"/>
      <c r="AFA346" s="4"/>
      <c r="AFB346" s="4"/>
      <c r="AFC346" s="4"/>
      <c r="AFD346" s="4"/>
      <c r="AFE346" s="4"/>
      <c r="AFF346" s="4"/>
      <c r="AFG346" s="4"/>
      <c r="AFH346" s="4"/>
      <c r="AFI346" s="4"/>
      <c r="AFJ346" s="4"/>
      <c r="AFK346" s="4"/>
      <c r="AFL346" s="4"/>
      <c r="AFM346" s="4"/>
      <c r="AFN346" s="4"/>
      <c r="AFO346" s="4"/>
      <c r="AFP346" s="4"/>
      <c r="AFQ346" s="4"/>
      <c r="AFR346" s="4"/>
      <c r="AFS346" s="4"/>
      <c r="AFT346" s="4"/>
      <c r="AFU346" s="4"/>
      <c r="AFV346" s="4"/>
      <c r="AFW346" s="4"/>
      <c r="AFX346" s="4"/>
      <c r="AFY346" s="4"/>
      <c r="AFZ346" s="4"/>
      <c r="AGA346" s="4"/>
      <c r="AGB346" s="4"/>
      <c r="AGC346" s="4"/>
      <c r="AGD346" s="4"/>
      <c r="AGE346" s="4"/>
      <c r="AGF346" s="4"/>
      <c r="AGG346" s="4"/>
      <c r="AGH346" s="4"/>
      <c r="AGI346" s="4"/>
      <c r="AGJ346" s="4"/>
      <c r="AGK346" s="4"/>
      <c r="AGL346" s="4"/>
      <c r="AGM346" s="4"/>
      <c r="AGN346" s="4"/>
      <c r="AGO346" s="4"/>
      <c r="AGP346" s="4"/>
      <c r="AGQ346" s="4"/>
      <c r="AGR346" s="4"/>
      <c r="AGS346" s="4"/>
      <c r="AGT346" s="4"/>
      <c r="AGU346" s="4"/>
      <c r="AGV346" s="4"/>
      <c r="AGW346" s="4"/>
      <c r="AGX346" s="4"/>
      <c r="AGY346" s="4"/>
      <c r="AGZ346" s="4"/>
      <c r="AHA346" s="4"/>
      <c r="AHB346" s="4"/>
      <c r="AHC346" s="4"/>
      <c r="AHD346" s="4"/>
      <c r="AHE346" s="4"/>
      <c r="AHF346" s="4"/>
      <c r="AHG346" s="4"/>
      <c r="AHH346" s="4"/>
      <c r="AHI346" s="4"/>
      <c r="AHJ346" s="4"/>
      <c r="AHK346" s="4"/>
      <c r="AHL346" s="4"/>
      <c r="AHM346" s="4"/>
      <c r="AHN346" s="4"/>
      <c r="AHO346" s="4"/>
      <c r="AHP346" s="4"/>
      <c r="AHQ346" s="4"/>
      <c r="AHR346" s="4"/>
      <c r="AHS346" s="4"/>
      <c r="AHT346" s="4"/>
      <c r="AHU346" s="4"/>
      <c r="AHV346" s="4"/>
      <c r="AHW346" s="4"/>
      <c r="AHX346" s="4"/>
      <c r="AHY346" s="4"/>
      <c r="AHZ346" s="4"/>
      <c r="AIA346" s="4"/>
      <c r="AIB346" s="4"/>
      <c r="AIC346" s="4"/>
      <c r="AID346" s="4"/>
      <c r="AIE346" s="4"/>
      <c r="AIF346" s="4"/>
      <c r="AIG346" s="4"/>
      <c r="AIH346" s="4"/>
      <c r="AII346" s="4"/>
      <c r="AIJ346" s="4"/>
      <c r="AIK346" s="4"/>
      <c r="AIL346" s="4"/>
      <c r="AIM346" s="4"/>
      <c r="AIN346" s="4"/>
      <c r="AIO346" s="4"/>
      <c r="AIP346" s="4"/>
      <c r="AIQ346" s="4"/>
      <c r="AIR346" s="4"/>
      <c r="AIS346" s="4"/>
      <c r="AIT346" s="4"/>
      <c r="AIU346" s="4"/>
      <c r="AIV346" s="4"/>
      <c r="AIW346" s="4"/>
      <c r="AIX346" s="4"/>
      <c r="AIY346" s="4"/>
      <c r="AIZ346" s="4"/>
      <c r="AJA346" s="4"/>
      <c r="AJB346" s="4"/>
      <c r="AJC346" s="4"/>
      <c r="AJD346" s="4"/>
      <c r="AJE346" s="4"/>
      <c r="AJF346" s="4"/>
      <c r="AJG346" s="4"/>
      <c r="AJH346" s="4"/>
      <c r="AJI346" s="4"/>
      <c r="AJJ346" s="4"/>
      <c r="AJK346" s="4"/>
      <c r="AJL346" s="4"/>
      <c r="AJM346" s="4"/>
      <c r="AJN346" s="4"/>
      <c r="AJO346" s="4"/>
      <c r="AJP346" s="4"/>
      <c r="AJQ346" s="4"/>
      <c r="AJR346" s="4"/>
      <c r="AJS346" s="4"/>
      <c r="AJT346" s="4"/>
      <c r="AJU346" s="4"/>
      <c r="AJV346" s="4"/>
      <c r="AJW346" s="4"/>
      <c r="AJX346" s="4"/>
      <c r="AJY346" s="4"/>
      <c r="AJZ346" s="4"/>
      <c r="AKA346" s="4"/>
      <c r="AKB346" s="4"/>
      <c r="AKC346" s="4"/>
      <c r="AKD346" s="4"/>
      <c r="AKE346" s="4"/>
      <c r="AKF346" s="4"/>
      <c r="AKG346" s="4"/>
      <c r="AKH346" s="4"/>
      <c r="AKI346" s="4"/>
      <c r="AKJ346" s="4"/>
      <c r="AKK346" s="4"/>
      <c r="AKL346" s="4"/>
      <c r="AKM346" s="4"/>
      <c r="AKN346" s="4"/>
      <c r="AKO346" s="4"/>
      <c r="AKP346" s="4"/>
      <c r="AKQ346" s="4"/>
      <c r="AKR346" s="4"/>
      <c r="AKS346" s="4"/>
      <c r="AKT346" s="4"/>
      <c r="AKU346" s="4"/>
      <c r="AKV346" s="4"/>
      <c r="AKW346" s="4"/>
      <c r="AKX346" s="4"/>
      <c r="AKY346" s="4"/>
      <c r="AKZ346" s="4"/>
      <c r="ALA346" s="4"/>
      <c r="ALB346" s="4"/>
      <c r="ALC346" s="4"/>
      <c r="ALD346" s="4"/>
      <c r="ALE346" s="4"/>
      <c r="ALF346" s="4"/>
      <c r="ALG346" s="4"/>
      <c r="ALH346" s="4"/>
      <c r="ALI346" s="4"/>
      <c r="ALJ346" s="4"/>
      <c r="ALK346" s="4"/>
      <c r="ALL346" s="4"/>
      <c r="ALM346" s="4"/>
      <c r="ALN346" s="4"/>
      <c r="ALO346" s="4"/>
      <c r="ALP346" s="4"/>
      <c r="ALQ346" s="4"/>
      <c r="ALR346" s="4"/>
      <c r="ALS346" s="4"/>
      <c r="ALT346" s="4"/>
      <c r="ALU346" s="4"/>
      <c r="ALV346" s="4"/>
      <c r="ALW346" s="4"/>
      <c r="ALX346" s="4"/>
      <c r="ALY346" s="4"/>
      <c r="ALZ346" s="4"/>
      <c r="AMA346" s="4"/>
      <c r="AMB346" s="4"/>
      <c r="AMC346" s="4"/>
      <c r="AMD346" s="4"/>
      <c r="AME346" s="4"/>
      <c r="AMF346" s="4"/>
      <c r="AMG346" s="4"/>
      <c r="AMH346" s="4"/>
      <c r="AMI346" s="4"/>
      <c r="AMJ346" s="4"/>
      <c r="AMK346" s="4"/>
      <c r="AML346" s="4"/>
      <c r="AMM346" s="4"/>
      <c r="AMN346" s="4"/>
      <c r="AMO346" s="4"/>
      <c r="AMP346" s="4"/>
      <c r="AMQ346" s="4"/>
      <c r="AMR346" s="4"/>
      <c r="AMS346" s="4"/>
      <c r="AMT346" s="4"/>
      <c r="AMU346" s="4"/>
      <c r="AMV346" s="4"/>
      <c r="AMW346" s="4"/>
      <c r="AMX346" s="4"/>
      <c r="AMY346" s="4"/>
      <c r="AMZ346" s="4"/>
      <c r="ANA346" s="4"/>
      <c r="ANB346" s="4"/>
      <c r="ANC346" s="4"/>
      <c r="AND346" s="4"/>
      <c r="ANE346" s="4"/>
      <c r="ANF346" s="4"/>
      <c r="ANG346" s="4"/>
      <c r="ANH346" s="4"/>
      <c r="ANI346" s="4"/>
      <c r="ANJ346" s="4"/>
      <c r="ANK346" s="4"/>
      <c r="ANL346" s="4"/>
      <c r="ANM346" s="4"/>
      <c r="ANN346" s="4"/>
      <c r="ANO346" s="4"/>
      <c r="ANP346" s="4"/>
      <c r="ANQ346" s="4"/>
      <c r="ANR346" s="4"/>
      <c r="ANS346" s="4"/>
      <c r="ANT346" s="4"/>
      <c r="ANU346" s="4"/>
      <c r="ANV346" s="4"/>
      <c r="ANW346" s="4"/>
      <c r="ANX346" s="4"/>
      <c r="ANY346" s="4"/>
      <c r="ANZ346" s="4"/>
      <c r="AOA346" s="4"/>
      <c r="AOB346" s="4"/>
      <c r="AOC346" s="4"/>
    </row>
    <row r="347" spans="6:1069" x14ac:dyDescent="0.35">
      <c r="F347" s="4"/>
      <c r="H347" s="4"/>
      <c r="I347" s="4"/>
      <c r="J347" s="4"/>
      <c r="L347" s="4"/>
      <c r="M347" s="4"/>
      <c r="AJ347" s="4"/>
      <c r="AL347" s="4"/>
      <c r="AQ347" s="4"/>
      <c r="AR347" s="4"/>
      <c r="AS347" s="4"/>
      <c r="AT347" s="4"/>
      <c r="AU347" s="4"/>
      <c r="AV347" s="4"/>
      <c r="AW347" s="4"/>
      <c r="AX347" s="33"/>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c r="TV347" s="4"/>
      <c r="TW347" s="4"/>
      <c r="TX347" s="4"/>
      <c r="TY347" s="4"/>
      <c r="TZ347" s="4"/>
      <c r="UA347" s="4"/>
      <c r="UB347" s="4"/>
      <c r="UC347" s="4"/>
      <c r="UD347" s="4"/>
      <c r="UE347" s="4"/>
      <c r="UF347" s="4"/>
      <c r="UG347" s="4"/>
      <c r="UH347" s="4"/>
      <c r="UI347" s="4"/>
      <c r="UJ347" s="4"/>
      <c r="UK347" s="4"/>
      <c r="UL347" s="4"/>
      <c r="UM347" s="4"/>
      <c r="UN347" s="4"/>
      <c r="UO347" s="4"/>
      <c r="UP347" s="4"/>
      <c r="UQ347" s="4"/>
      <c r="UR347" s="4"/>
      <c r="US347" s="4"/>
      <c r="UT347" s="4"/>
      <c r="UU347" s="4"/>
      <c r="UV347" s="4"/>
      <c r="UW347" s="4"/>
      <c r="UX347" s="4"/>
      <c r="UY347" s="4"/>
      <c r="UZ347" s="4"/>
      <c r="VA347" s="4"/>
      <c r="VB347" s="4"/>
      <c r="VC347" s="4"/>
      <c r="VD347" s="4"/>
      <c r="VE347" s="4"/>
      <c r="VF347" s="4"/>
      <c r="VG347" s="4"/>
      <c r="VH347" s="4"/>
      <c r="VI347" s="4"/>
      <c r="VJ347" s="4"/>
      <c r="VK347" s="4"/>
      <c r="VL347" s="4"/>
      <c r="VM347" s="4"/>
      <c r="VN347" s="4"/>
      <c r="VO347" s="4"/>
      <c r="VP347" s="4"/>
      <c r="VQ347" s="4"/>
      <c r="VR347" s="4"/>
      <c r="VS347" s="4"/>
      <c r="VT347" s="4"/>
      <c r="VU347" s="4"/>
      <c r="VV347" s="4"/>
      <c r="VW347" s="4"/>
      <c r="VX347" s="4"/>
      <c r="VY347" s="4"/>
      <c r="VZ347" s="4"/>
      <c r="WA347" s="4"/>
      <c r="WB347" s="4"/>
      <c r="WC347" s="4"/>
      <c r="WD347" s="4"/>
      <c r="WE347" s="4"/>
      <c r="WF347" s="4"/>
      <c r="WG347" s="4"/>
      <c r="WH347" s="4"/>
      <c r="WI347" s="4"/>
      <c r="WJ347" s="4"/>
      <c r="WK347" s="4"/>
      <c r="WL347" s="4"/>
      <c r="WM347" s="4"/>
      <c r="WN347" s="4"/>
      <c r="WO347" s="4"/>
      <c r="WP347" s="4"/>
      <c r="WQ347" s="4"/>
      <c r="WR347" s="4"/>
      <c r="WS347" s="4"/>
      <c r="WT347" s="4"/>
      <c r="WU347" s="4"/>
      <c r="WV347" s="4"/>
      <c r="WW347" s="4"/>
      <c r="WX347" s="4"/>
      <c r="WY347" s="4"/>
      <c r="WZ347" s="4"/>
      <c r="XA347" s="4"/>
      <c r="XB347" s="4"/>
      <c r="XC347" s="4"/>
      <c r="XD347" s="4"/>
      <c r="XE347" s="4"/>
      <c r="XF347" s="4"/>
      <c r="XG347" s="4"/>
      <c r="XH347" s="4"/>
      <c r="XI347" s="4"/>
      <c r="XJ347" s="4"/>
      <c r="XK347" s="4"/>
      <c r="XL347" s="4"/>
      <c r="XM347" s="4"/>
      <c r="XN347" s="4"/>
      <c r="XO347" s="4"/>
      <c r="XP347" s="4"/>
      <c r="XQ347" s="4"/>
      <c r="XR347" s="4"/>
      <c r="XS347" s="4"/>
      <c r="XT347" s="4"/>
      <c r="XU347" s="4"/>
      <c r="XV347" s="4"/>
      <c r="XW347" s="4"/>
      <c r="XX347" s="4"/>
      <c r="XY347" s="4"/>
      <c r="XZ347" s="4"/>
      <c r="YA347" s="4"/>
      <c r="YB347" s="4"/>
      <c r="YC347" s="4"/>
      <c r="YD347" s="4"/>
      <c r="YE347" s="4"/>
      <c r="YF347" s="4"/>
      <c r="YG347" s="4"/>
      <c r="YH347" s="4"/>
      <c r="YI347" s="4"/>
      <c r="YJ347" s="4"/>
      <c r="YK347" s="4"/>
      <c r="YL347" s="4"/>
      <c r="YM347" s="4"/>
      <c r="YN347" s="4"/>
      <c r="YO347" s="4"/>
      <c r="YP347" s="4"/>
      <c r="YQ347" s="4"/>
      <c r="YR347" s="4"/>
      <c r="YS347" s="4"/>
      <c r="YT347" s="4"/>
      <c r="YU347" s="4"/>
      <c r="YV347" s="4"/>
      <c r="YW347" s="4"/>
      <c r="YX347" s="4"/>
      <c r="YY347" s="4"/>
      <c r="YZ347" s="4"/>
      <c r="ZA347" s="4"/>
      <c r="ZB347" s="4"/>
      <c r="ZC347" s="4"/>
      <c r="ZD347" s="4"/>
      <c r="ZE347" s="4"/>
      <c r="ZF347" s="4"/>
      <c r="ZG347" s="4"/>
      <c r="ZH347" s="4"/>
      <c r="ZI347" s="4"/>
      <c r="ZJ347" s="4"/>
      <c r="ZK347" s="4"/>
      <c r="ZL347" s="4"/>
      <c r="ZM347" s="4"/>
      <c r="ZN347" s="4"/>
      <c r="ZO347" s="4"/>
      <c r="ZP347" s="4"/>
      <c r="ZQ347" s="4"/>
      <c r="ZR347" s="4"/>
      <c r="ZS347" s="4"/>
      <c r="ZT347" s="4"/>
      <c r="ZU347" s="4"/>
      <c r="ZV347" s="4"/>
      <c r="ZW347" s="4"/>
      <c r="ZX347" s="4"/>
      <c r="ZY347" s="4"/>
      <c r="ZZ347" s="4"/>
      <c r="AAA347" s="4"/>
      <c r="AAB347" s="4"/>
      <c r="AAC347" s="4"/>
      <c r="AAD347" s="4"/>
      <c r="AAE347" s="4"/>
      <c r="AAF347" s="4"/>
      <c r="AAG347" s="4"/>
      <c r="AAH347" s="4"/>
      <c r="AAI347" s="4"/>
      <c r="AAJ347" s="4"/>
      <c r="AAK347" s="4"/>
      <c r="AAL347" s="4"/>
      <c r="AAM347" s="4"/>
      <c r="AAN347" s="4"/>
      <c r="AAO347" s="4"/>
      <c r="AAP347" s="4"/>
      <c r="AAQ347" s="4"/>
      <c r="AAR347" s="4"/>
      <c r="AAS347" s="4"/>
      <c r="AAT347" s="4"/>
      <c r="AAU347" s="4"/>
      <c r="AAV347" s="4"/>
      <c r="AAW347" s="4"/>
      <c r="AAX347" s="4"/>
      <c r="AAY347" s="4"/>
      <c r="AAZ347" s="4"/>
      <c r="ABA347" s="4"/>
      <c r="ABB347" s="4"/>
      <c r="ABC347" s="4"/>
      <c r="ABD347" s="4"/>
      <c r="ABE347" s="4"/>
      <c r="ABF347" s="4"/>
      <c r="ABG347" s="4"/>
      <c r="ABH347" s="4"/>
      <c r="ABI347" s="4"/>
      <c r="ABJ347" s="4"/>
      <c r="ABK347" s="4"/>
      <c r="ABL347" s="4"/>
      <c r="ABM347" s="4"/>
      <c r="ABN347" s="4"/>
      <c r="ABO347" s="4"/>
      <c r="ABP347" s="4"/>
      <c r="ABQ347" s="4"/>
      <c r="ABR347" s="4"/>
      <c r="ABS347" s="4"/>
      <c r="ABT347" s="4"/>
      <c r="ABU347" s="4"/>
      <c r="ABV347" s="4"/>
      <c r="ABW347" s="4"/>
      <c r="ABX347" s="4"/>
      <c r="ABY347" s="4"/>
      <c r="ABZ347" s="4"/>
      <c r="ACA347" s="4"/>
      <c r="ACB347" s="4"/>
      <c r="ACC347" s="4"/>
      <c r="ACD347" s="4"/>
      <c r="ACE347" s="4"/>
      <c r="ACF347" s="4"/>
      <c r="ACG347" s="4"/>
      <c r="ACH347" s="4"/>
      <c r="ACI347" s="4"/>
      <c r="ACJ347" s="4"/>
      <c r="ACK347" s="4"/>
      <c r="ACL347" s="4"/>
      <c r="ACM347" s="4"/>
      <c r="ACN347" s="4"/>
      <c r="ACO347" s="4"/>
      <c r="ACP347" s="4"/>
      <c r="ACQ347" s="4"/>
      <c r="ACR347" s="4"/>
      <c r="ACS347" s="4"/>
      <c r="ACT347" s="4"/>
      <c r="ACU347" s="4"/>
      <c r="ACV347" s="4"/>
      <c r="ACW347" s="4"/>
      <c r="ACX347" s="4"/>
      <c r="ACY347" s="4"/>
      <c r="ACZ347" s="4"/>
      <c r="ADA347" s="4"/>
      <c r="ADB347" s="4"/>
      <c r="ADC347" s="4"/>
      <c r="ADD347" s="4"/>
      <c r="ADE347" s="4"/>
      <c r="ADF347" s="4"/>
      <c r="ADG347" s="4"/>
      <c r="ADH347" s="4"/>
      <c r="ADI347" s="4"/>
      <c r="ADJ347" s="4"/>
      <c r="ADK347" s="4"/>
      <c r="ADL347" s="4"/>
      <c r="ADM347" s="4"/>
      <c r="ADN347" s="4"/>
      <c r="ADO347" s="4"/>
      <c r="ADP347" s="4"/>
      <c r="ADQ347" s="4"/>
      <c r="ADR347" s="4"/>
      <c r="ADS347" s="4"/>
      <c r="ADT347" s="4"/>
      <c r="ADU347" s="4"/>
      <c r="ADV347" s="4"/>
      <c r="ADW347" s="4"/>
      <c r="ADX347" s="4"/>
      <c r="ADY347" s="4"/>
      <c r="ADZ347" s="4"/>
      <c r="AEA347" s="4"/>
      <c r="AEB347" s="4"/>
      <c r="AEC347" s="4"/>
      <c r="AED347" s="4"/>
      <c r="AEE347" s="4"/>
      <c r="AEF347" s="4"/>
      <c r="AEG347" s="4"/>
      <c r="AEH347" s="4"/>
      <c r="AEI347" s="4"/>
      <c r="AEJ347" s="4"/>
      <c r="AEK347" s="4"/>
      <c r="AEL347" s="4"/>
      <c r="AEM347" s="4"/>
      <c r="AEN347" s="4"/>
      <c r="AEO347" s="4"/>
      <c r="AEP347" s="4"/>
      <c r="AEQ347" s="4"/>
      <c r="AER347" s="4"/>
      <c r="AES347" s="4"/>
      <c r="AET347" s="4"/>
      <c r="AEU347" s="4"/>
      <c r="AEV347" s="4"/>
      <c r="AEW347" s="4"/>
      <c r="AEX347" s="4"/>
      <c r="AEY347" s="4"/>
      <c r="AEZ347" s="4"/>
      <c r="AFA347" s="4"/>
      <c r="AFB347" s="4"/>
      <c r="AFC347" s="4"/>
      <c r="AFD347" s="4"/>
      <c r="AFE347" s="4"/>
      <c r="AFF347" s="4"/>
      <c r="AFG347" s="4"/>
      <c r="AFH347" s="4"/>
      <c r="AFI347" s="4"/>
      <c r="AFJ347" s="4"/>
      <c r="AFK347" s="4"/>
      <c r="AFL347" s="4"/>
      <c r="AFM347" s="4"/>
      <c r="AFN347" s="4"/>
      <c r="AFO347" s="4"/>
      <c r="AFP347" s="4"/>
      <c r="AFQ347" s="4"/>
      <c r="AFR347" s="4"/>
      <c r="AFS347" s="4"/>
      <c r="AFT347" s="4"/>
      <c r="AFU347" s="4"/>
      <c r="AFV347" s="4"/>
      <c r="AFW347" s="4"/>
      <c r="AFX347" s="4"/>
      <c r="AFY347" s="4"/>
      <c r="AFZ347" s="4"/>
      <c r="AGA347" s="4"/>
      <c r="AGB347" s="4"/>
      <c r="AGC347" s="4"/>
      <c r="AGD347" s="4"/>
      <c r="AGE347" s="4"/>
      <c r="AGF347" s="4"/>
      <c r="AGG347" s="4"/>
      <c r="AGH347" s="4"/>
      <c r="AGI347" s="4"/>
      <c r="AGJ347" s="4"/>
      <c r="AGK347" s="4"/>
      <c r="AGL347" s="4"/>
      <c r="AGM347" s="4"/>
      <c r="AGN347" s="4"/>
      <c r="AGO347" s="4"/>
      <c r="AGP347" s="4"/>
      <c r="AGQ347" s="4"/>
      <c r="AGR347" s="4"/>
      <c r="AGS347" s="4"/>
      <c r="AGT347" s="4"/>
      <c r="AGU347" s="4"/>
      <c r="AGV347" s="4"/>
      <c r="AGW347" s="4"/>
      <c r="AGX347" s="4"/>
      <c r="AGY347" s="4"/>
      <c r="AGZ347" s="4"/>
      <c r="AHA347" s="4"/>
      <c r="AHB347" s="4"/>
      <c r="AHC347" s="4"/>
      <c r="AHD347" s="4"/>
      <c r="AHE347" s="4"/>
      <c r="AHF347" s="4"/>
      <c r="AHG347" s="4"/>
      <c r="AHH347" s="4"/>
      <c r="AHI347" s="4"/>
      <c r="AHJ347" s="4"/>
      <c r="AHK347" s="4"/>
      <c r="AHL347" s="4"/>
      <c r="AHM347" s="4"/>
      <c r="AHN347" s="4"/>
      <c r="AHO347" s="4"/>
      <c r="AHP347" s="4"/>
      <c r="AHQ347" s="4"/>
      <c r="AHR347" s="4"/>
      <c r="AHS347" s="4"/>
      <c r="AHT347" s="4"/>
      <c r="AHU347" s="4"/>
      <c r="AHV347" s="4"/>
      <c r="AHW347" s="4"/>
      <c r="AHX347" s="4"/>
      <c r="AHY347" s="4"/>
      <c r="AHZ347" s="4"/>
      <c r="AIA347" s="4"/>
      <c r="AIB347" s="4"/>
      <c r="AIC347" s="4"/>
      <c r="AID347" s="4"/>
      <c r="AIE347" s="4"/>
      <c r="AIF347" s="4"/>
      <c r="AIG347" s="4"/>
      <c r="AIH347" s="4"/>
      <c r="AII347" s="4"/>
      <c r="AIJ347" s="4"/>
      <c r="AIK347" s="4"/>
      <c r="AIL347" s="4"/>
      <c r="AIM347" s="4"/>
      <c r="AIN347" s="4"/>
      <c r="AIO347" s="4"/>
      <c r="AIP347" s="4"/>
      <c r="AIQ347" s="4"/>
      <c r="AIR347" s="4"/>
      <c r="AIS347" s="4"/>
      <c r="AIT347" s="4"/>
      <c r="AIU347" s="4"/>
      <c r="AIV347" s="4"/>
      <c r="AIW347" s="4"/>
      <c r="AIX347" s="4"/>
      <c r="AIY347" s="4"/>
      <c r="AIZ347" s="4"/>
      <c r="AJA347" s="4"/>
      <c r="AJB347" s="4"/>
      <c r="AJC347" s="4"/>
      <c r="AJD347" s="4"/>
      <c r="AJE347" s="4"/>
      <c r="AJF347" s="4"/>
      <c r="AJG347" s="4"/>
      <c r="AJH347" s="4"/>
      <c r="AJI347" s="4"/>
      <c r="AJJ347" s="4"/>
      <c r="AJK347" s="4"/>
      <c r="AJL347" s="4"/>
      <c r="AJM347" s="4"/>
      <c r="AJN347" s="4"/>
      <c r="AJO347" s="4"/>
      <c r="AJP347" s="4"/>
      <c r="AJQ347" s="4"/>
      <c r="AJR347" s="4"/>
      <c r="AJS347" s="4"/>
      <c r="AJT347" s="4"/>
      <c r="AJU347" s="4"/>
      <c r="AJV347" s="4"/>
      <c r="AJW347" s="4"/>
      <c r="AJX347" s="4"/>
      <c r="AJY347" s="4"/>
      <c r="AJZ347" s="4"/>
      <c r="AKA347" s="4"/>
      <c r="AKB347" s="4"/>
      <c r="AKC347" s="4"/>
      <c r="AKD347" s="4"/>
      <c r="AKE347" s="4"/>
      <c r="AKF347" s="4"/>
      <c r="AKG347" s="4"/>
      <c r="AKH347" s="4"/>
      <c r="AKI347" s="4"/>
      <c r="AKJ347" s="4"/>
      <c r="AKK347" s="4"/>
      <c r="AKL347" s="4"/>
      <c r="AKM347" s="4"/>
      <c r="AKN347" s="4"/>
      <c r="AKO347" s="4"/>
      <c r="AKP347" s="4"/>
      <c r="AKQ347" s="4"/>
      <c r="AKR347" s="4"/>
      <c r="AKS347" s="4"/>
      <c r="AKT347" s="4"/>
      <c r="AKU347" s="4"/>
      <c r="AKV347" s="4"/>
      <c r="AKW347" s="4"/>
      <c r="AKX347" s="4"/>
      <c r="AKY347" s="4"/>
      <c r="AKZ347" s="4"/>
      <c r="ALA347" s="4"/>
      <c r="ALB347" s="4"/>
      <c r="ALC347" s="4"/>
      <c r="ALD347" s="4"/>
      <c r="ALE347" s="4"/>
      <c r="ALF347" s="4"/>
      <c r="ALG347" s="4"/>
      <c r="ALH347" s="4"/>
      <c r="ALI347" s="4"/>
      <c r="ALJ347" s="4"/>
      <c r="ALK347" s="4"/>
      <c r="ALL347" s="4"/>
      <c r="ALM347" s="4"/>
      <c r="ALN347" s="4"/>
      <c r="ALO347" s="4"/>
      <c r="ALP347" s="4"/>
      <c r="ALQ347" s="4"/>
      <c r="ALR347" s="4"/>
      <c r="ALS347" s="4"/>
      <c r="ALT347" s="4"/>
      <c r="ALU347" s="4"/>
      <c r="ALV347" s="4"/>
      <c r="ALW347" s="4"/>
      <c r="ALX347" s="4"/>
      <c r="ALY347" s="4"/>
      <c r="ALZ347" s="4"/>
      <c r="AMA347" s="4"/>
      <c r="AMB347" s="4"/>
      <c r="AMC347" s="4"/>
      <c r="AMD347" s="4"/>
      <c r="AME347" s="4"/>
      <c r="AMF347" s="4"/>
      <c r="AMG347" s="4"/>
      <c r="AMH347" s="4"/>
      <c r="AMI347" s="4"/>
      <c r="AMJ347" s="4"/>
      <c r="AMK347" s="4"/>
      <c r="AML347" s="4"/>
      <c r="AMM347" s="4"/>
      <c r="AMN347" s="4"/>
      <c r="AMO347" s="4"/>
      <c r="AMP347" s="4"/>
      <c r="AMQ347" s="4"/>
      <c r="AMR347" s="4"/>
      <c r="AMS347" s="4"/>
      <c r="AMT347" s="4"/>
      <c r="AMU347" s="4"/>
      <c r="AMV347" s="4"/>
      <c r="AMW347" s="4"/>
      <c r="AMX347" s="4"/>
      <c r="AMY347" s="4"/>
      <c r="AMZ347" s="4"/>
      <c r="ANA347" s="4"/>
      <c r="ANB347" s="4"/>
      <c r="ANC347" s="4"/>
      <c r="AND347" s="4"/>
      <c r="ANE347" s="4"/>
      <c r="ANF347" s="4"/>
      <c r="ANG347" s="4"/>
      <c r="ANH347" s="4"/>
      <c r="ANI347" s="4"/>
      <c r="ANJ347" s="4"/>
      <c r="ANK347" s="4"/>
      <c r="ANL347" s="4"/>
      <c r="ANM347" s="4"/>
      <c r="ANN347" s="4"/>
      <c r="ANO347" s="4"/>
      <c r="ANP347" s="4"/>
      <c r="ANQ347" s="4"/>
      <c r="ANR347" s="4"/>
      <c r="ANS347" s="4"/>
      <c r="ANT347" s="4"/>
      <c r="ANU347" s="4"/>
      <c r="ANV347" s="4"/>
      <c r="ANW347" s="4"/>
      <c r="ANX347" s="4"/>
      <c r="ANY347" s="4"/>
      <c r="ANZ347" s="4"/>
      <c r="AOA347" s="4"/>
      <c r="AOB347" s="4"/>
      <c r="AOC347" s="4"/>
    </row>
    <row r="348" spans="6:1069" x14ac:dyDescent="0.35">
      <c r="F348" s="4"/>
      <c r="H348" s="4"/>
      <c r="I348" s="4"/>
      <c r="J348" s="4"/>
      <c r="L348" s="4"/>
      <c r="M348" s="4"/>
      <c r="AJ348" s="4"/>
      <c r="AL348" s="4"/>
      <c r="AQ348" s="4"/>
      <c r="AR348" s="4"/>
      <c r="AS348" s="4"/>
      <c r="AT348" s="4"/>
      <c r="AU348" s="4"/>
      <c r="AV348" s="4"/>
      <c r="AW348" s="4"/>
      <c r="AX348" s="33"/>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c r="TV348" s="4"/>
      <c r="TW348" s="4"/>
      <c r="TX348" s="4"/>
      <c r="TY348" s="4"/>
      <c r="TZ348" s="4"/>
      <c r="UA348" s="4"/>
      <c r="UB348" s="4"/>
      <c r="UC348" s="4"/>
      <c r="UD348" s="4"/>
      <c r="UE348" s="4"/>
      <c r="UF348" s="4"/>
      <c r="UG348" s="4"/>
      <c r="UH348" s="4"/>
      <c r="UI348" s="4"/>
      <c r="UJ348" s="4"/>
      <c r="UK348" s="4"/>
      <c r="UL348" s="4"/>
      <c r="UM348" s="4"/>
      <c r="UN348" s="4"/>
      <c r="UO348" s="4"/>
      <c r="UP348" s="4"/>
      <c r="UQ348" s="4"/>
      <c r="UR348" s="4"/>
      <c r="US348" s="4"/>
      <c r="UT348" s="4"/>
      <c r="UU348" s="4"/>
      <c r="UV348" s="4"/>
      <c r="UW348" s="4"/>
      <c r="UX348" s="4"/>
      <c r="UY348" s="4"/>
      <c r="UZ348" s="4"/>
      <c r="VA348" s="4"/>
      <c r="VB348" s="4"/>
      <c r="VC348" s="4"/>
      <c r="VD348" s="4"/>
      <c r="VE348" s="4"/>
      <c r="VF348" s="4"/>
      <c r="VG348" s="4"/>
      <c r="VH348" s="4"/>
      <c r="VI348" s="4"/>
      <c r="VJ348" s="4"/>
      <c r="VK348" s="4"/>
      <c r="VL348" s="4"/>
      <c r="VM348" s="4"/>
      <c r="VN348" s="4"/>
      <c r="VO348" s="4"/>
      <c r="VP348" s="4"/>
      <c r="VQ348" s="4"/>
      <c r="VR348" s="4"/>
      <c r="VS348" s="4"/>
      <c r="VT348" s="4"/>
      <c r="VU348" s="4"/>
      <c r="VV348" s="4"/>
      <c r="VW348" s="4"/>
      <c r="VX348" s="4"/>
      <c r="VY348" s="4"/>
      <c r="VZ348" s="4"/>
      <c r="WA348" s="4"/>
      <c r="WB348" s="4"/>
      <c r="WC348" s="4"/>
      <c r="WD348" s="4"/>
      <c r="WE348" s="4"/>
      <c r="WF348" s="4"/>
      <c r="WG348" s="4"/>
      <c r="WH348" s="4"/>
      <c r="WI348" s="4"/>
      <c r="WJ348" s="4"/>
      <c r="WK348" s="4"/>
      <c r="WL348" s="4"/>
      <c r="WM348" s="4"/>
      <c r="WN348" s="4"/>
      <c r="WO348" s="4"/>
      <c r="WP348" s="4"/>
      <c r="WQ348" s="4"/>
      <c r="WR348" s="4"/>
      <c r="WS348" s="4"/>
      <c r="WT348" s="4"/>
      <c r="WU348" s="4"/>
      <c r="WV348" s="4"/>
      <c r="WW348" s="4"/>
      <c r="WX348" s="4"/>
      <c r="WY348" s="4"/>
      <c r="WZ348" s="4"/>
      <c r="XA348" s="4"/>
      <c r="XB348" s="4"/>
      <c r="XC348" s="4"/>
      <c r="XD348" s="4"/>
      <c r="XE348" s="4"/>
      <c r="XF348" s="4"/>
      <c r="XG348" s="4"/>
      <c r="XH348" s="4"/>
      <c r="XI348" s="4"/>
      <c r="XJ348" s="4"/>
      <c r="XK348" s="4"/>
      <c r="XL348" s="4"/>
      <c r="XM348" s="4"/>
      <c r="XN348" s="4"/>
      <c r="XO348" s="4"/>
      <c r="XP348" s="4"/>
      <c r="XQ348" s="4"/>
      <c r="XR348" s="4"/>
      <c r="XS348" s="4"/>
      <c r="XT348" s="4"/>
      <c r="XU348" s="4"/>
      <c r="XV348" s="4"/>
      <c r="XW348" s="4"/>
      <c r="XX348" s="4"/>
      <c r="XY348" s="4"/>
      <c r="XZ348" s="4"/>
      <c r="YA348" s="4"/>
      <c r="YB348" s="4"/>
      <c r="YC348" s="4"/>
      <c r="YD348" s="4"/>
      <c r="YE348" s="4"/>
      <c r="YF348" s="4"/>
      <c r="YG348" s="4"/>
      <c r="YH348" s="4"/>
      <c r="YI348" s="4"/>
      <c r="YJ348" s="4"/>
      <c r="YK348" s="4"/>
      <c r="YL348" s="4"/>
      <c r="YM348" s="4"/>
      <c r="YN348" s="4"/>
      <c r="YO348" s="4"/>
      <c r="YP348" s="4"/>
      <c r="YQ348" s="4"/>
      <c r="YR348" s="4"/>
      <c r="YS348" s="4"/>
      <c r="YT348" s="4"/>
      <c r="YU348" s="4"/>
      <c r="YV348" s="4"/>
      <c r="YW348" s="4"/>
      <c r="YX348" s="4"/>
      <c r="YY348" s="4"/>
      <c r="YZ348" s="4"/>
      <c r="ZA348" s="4"/>
      <c r="ZB348" s="4"/>
      <c r="ZC348" s="4"/>
      <c r="ZD348" s="4"/>
      <c r="ZE348" s="4"/>
      <c r="ZF348" s="4"/>
      <c r="ZG348" s="4"/>
      <c r="ZH348" s="4"/>
      <c r="ZI348" s="4"/>
      <c r="ZJ348" s="4"/>
      <c r="ZK348" s="4"/>
      <c r="ZL348" s="4"/>
      <c r="ZM348" s="4"/>
      <c r="ZN348" s="4"/>
      <c r="ZO348" s="4"/>
      <c r="ZP348" s="4"/>
      <c r="ZQ348" s="4"/>
      <c r="ZR348" s="4"/>
      <c r="ZS348" s="4"/>
      <c r="ZT348" s="4"/>
      <c r="ZU348" s="4"/>
      <c r="ZV348" s="4"/>
      <c r="ZW348" s="4"/>
      <c r="ZX348" s="4"/>
      <c r="ZY348" s="4"/>
      <c r="ZZ348" s="4"/>
      <c r="AAA348" s="4"/>
      <c r="AAB348" s="4"/>
      <c r="AAC348" s="4"/>
      <c r="AAD348" s="4"/>
      <c r="AAE348" s="4"/>
      <c r="AAF348" s="4"/>
      <c r="AAG348" s="4"/>
      <c r="AAH348" s="4"/>
      <c r="AAI348" s="4"/>
      <c r="AAJ348" s="4"/>
      <c r="AAK348" s="4"/>
      <c r="AAL348" s="4"/>
      <c r="AAM348" s="4"/>
      <c r="AAN348" s="4"/>
      <c r="AAO348" s="4"/>
      <c r="AAP348" s="4"/>
      <c r="AAQ348" s="4"/>
      <c r="AAR348" s="4"/>
      <c r="AAS348" s="4"/>
      <c r="AAT348" s="4"/>
      <c r="AAU348" s="4"/>
      <c r="AAV348" s="4"/>
      <c r="AAW348" s="4"/>
      <c r="AAX348" s="4"/>
      <c r="AAY348" s="4"/>
      <c r="AAZ348" s="4"/>
      <c r="ABA348" s="4"/>
      <c r="ABB348" s="4"/>
      <c r="ABC348" s="4"/>
      <c r="ABD348" s="4"/>
      <c r="ABE348" s="4"/>
      <c r="ABF348" s="4"/>
      <c r="ABG348" s="4"/>
      <c r="ABH348" s="4"/>
      <c r="ABI348" s="4"/>
      <c r="ABJ348" s="4"/>
      <c r="ABK348" s="4"/>
      <c r="ABL348" s="4"/>
      <c r="ABM348" s="4"/>
      <c r="ABN348" s="4"/>
      <c r="ABO348" s="4"/>
      <c r="ABP348" s="4"/>
      <c r="ABQ348" s="4"/>
      <c r="ABR348" s="4"/>
      <c r="ABS348" s="4"/>
      <c r="ABT348" s="4"/>
      <c r="ABU348" s="4"/>
      <c r="ABV348" s="4"/>
      <c r="ABW348" s="4"/>
      <c r="ABX348" s="4"/>
      <c r="ABY348" s="4"/>
      <c r="ABZ348" s="4"/>
      <c r="ACA348" s="4"/>
      <c r="ACB348" s="4"/>
      <c r="ACC348" s="4"/>
      <c r="ACD348" s="4"/>
      <c r="ACE348" s="4"/>
      <c r="ACF348" s="4"/>
      <c r="ACG348" s="4"/>
      <c r="ACH348" s="4"/>
      <c r="ACI348" s="4"/>
      <c r="ACJ348" s="4"/>
      <c r="ACK348" s="4"/>
      <c r="ACL348" s="4"/>
      <c r="ACM348" s="4"/>
      <c r="ACN348" s="4"/>
      <c r="ACO348" s="4"/>
      <c r="ACP348" s="4"/>
      <c r="ACQ348" s="4"/>
      <c r="ACR348" s="4"/>
      <c r="ACS348" s="4"/>
      <c r="ACT348" s="4"/>
      <c r="ACU348" s="4"/>
      <c r="ACV348" s="4"/>
      <c r="ACW348" s="4"/>
      <c r="ACX348" s="4"/>
      <c r="ACY348" s="4"/>
      <c r="ACZ348" s="4"/>
      <c r="ADA348" s="4"/>
      <c r="ADB348" s="4"/>
      <c r="ADC348" s="4"/>
      <c r="ADD348" s="4"/>
      <c r="ADE348" s="4"/>
      <c r="ADF348" s="4"/>
      <c r="ADG348" s="4"/>
      <c r="ADH348" s="4"/>
      <c r="ADI348" s="4"/>
      <c r="ADJ348" s="4"/>
      <c r="ADK348" s="4"/>
      <c r="ADL348" s="4"/>
      <c r="ADM348" s="4"/>
      <c r="ADN348" s="4"/>
      <c r="ADO348" s="4"/>
      <c r="ADP348" s="4"/>
      <c r="ADQ348" s="4"/>
      <c r="ADR348" s="4"/>
      <c r="ADS348" s="4"/>
      <c r="ADT348" s="4"/>
      <c r="ADU348" s="4"/>
      <c r="ADV348" s="4"/>
      <c r="ADW348" s="4"/>
      <c r="ADX348" s="4"/>
      <c r="ADY348" s="4"/>
      <c r="ADZ348" s="4"/>
      <c r="AEA348" s="4"/>
      <c r="AEB348" s="4"/>
      <c r="AEC348" s="4"/>
      <c r="AED348" s="4"/>
      <c r="AEE348" s="4"/>
      <c r="AEF348" s="4"/>
      <c r="AEG348" s="4"/>
      <c r="AEH348" s="4"/>
      <c r="AEI348" s="4"/>
      <c r="AEJ348" s="4"/>
      <c r="AEK348" s="4"/>
      <c r="AEL348" s="4"/>
      <c r="AEM348" s="4"/>
      <c r="AEN348" s="4"/>
      <c r="AEO348" s="4"/>
      <c r="AEP348" s="4"/>
      <c r="AEQ348" s="4"/>
      <c r="AER348" s="4"/>
      <c r="AES348" s="4"/>
      <c r="AET348" s="4"/>
      <c r="AEU348" s="4"/>
      <c r="AEV348" s="4"/>
      <c r="AEW348" s="4"/>
      <c r="AEX348" s="4"/>
      <c r="AEY348" s="4"/>
      <c r="AEZ348" s="4"/>
      <c r="AFA348" s="4"/>
      <c r="AFB348" s="4"/>
      <c r="AFC348" s="4"/>
      <c r="AFD348" s="4"/>
      <c r="AFE348" s="4"/>
      <c r="AFF348" s="4"/>
      <c r="AFG348" s="4"/>
      <c r="AFH348" s="4"/>
      <c r="AFI348" s="4"/>
      <c r="AFJ348" s="4"/>
      <c r="AFK348" s="4"/>
      <c r="AFL348" s="4"/>
      <c r="AFM348" s="4"/>
      <c r="AFN348" s="4"/>
      <c r="AFO348" s="4"/>
      <c r="AFP348" s="4"/>
      <c r="AFQ348" s="4"/>
      <c r="AFR348" s="4"/>
      <c r="AFS348" s="4"/>
      <c r="AFT348" s="4"/>
      <c r="AFU348" s="4"/>
      <c r="AFV348" s="4"/>
      <c r="AFW348" s="4"/>
      <c r="AFX348" s="4"/>
      <c r="AFY348" s="4"/>
      <c r="AFZ348" s="4"/>
      <c r="AGA348" s="4"/>
      <c r="AGB348" s="4"/>
      <c r="AGC348" s="4"/>
      <c r="AGD348" s="4"/>
      <c r="AGE348" s="4"/>
      <c r="AGF348" s="4"/>
      <c r="AGG348" s="4"/>
      <c r="AGH348" s="4"/>
      <c r="AGI348" s="4"/>
      <c r="AGJ348" s="4"/>
      <c r="AGK348" s="4"/>
      <c r="AGL348" s="4"/>
      <c r="AGM348" s="4"/>
      <c r="AGN348" s="4"/>
      <c r="AGO348" s="4"/>
      <c r="AGP348" s="4"/>
      <c r="AGQ348" s="4"/>
      <c r="AGR348" s="4"/>
      <c r="AGS348" s="4"/>
      <c r="AGT348" s="4"/>
      <c r="AGU348" s="4"/>
      <c r="AGV348" s="4"/>
      <c r="AGW348" s="4"/>
      <c r="AGX348" s="4"/>
      <c r="AGY348" s="4"/>
      <c r="AGZ348" s="4"/>
      <c r="AHA348" s="4"/>
      <c r="AHB348" s="4"/>
      <c r="AHC348" s="4"/>
      <c r="AHD348" s="4"/>
      <c r="AHE348" s="4"/>
      <c r="AHF348" s="4"/>
      <c r="AHG348" s="4"/>
      <c r="AHH348" s="4"/>
      <c r="AHI348" s="4"/>
      <c r="AHJ348" s="4"/>
      <c r="AHK348" s="4"/>
      <c r="AHL348" s="4"/>
      <c r="AHM348" s="4"/>
      <c r="AHN348" s="4"/>
      <c r="AHO348" s="4"/>
      <c r="AHP348" s="4"/>
      <c r="AHQ348" s="4"/>
      <c r="AHR348" s="4"/>
      <c r="AHS348" s="4"/>
      <c r="AHT348" s="4"/>
      <c r="AHU348" s="4"/>
      <c r="AHV348" s="4"/>
      <c r="AHW348" s="4"/>
      <c r="AHX348" s="4"/>
      <c r="AHY348" s="4"/>
      <c r="AHZ348" s="4"/>
      <c r="AIA348" s="4"/>
      <c r="AIB348" s="4"/>
      <c r="AIC348" s="4"/>
      <c r="AID348" s="4"/>
      <c r="AIE348" s="4"/>
      <c r="AIF348" s="4"/>
      <c r="AIG348" s="4"/>
      <c r="AIH348" s="4"/>
      <c r="AII348" s="4"/>
      <c r="AIJ348" s="4"/>
      <c r="AIK348" s="4"/>
      <c r="AIL348" s="4"/>
      <c r="AIM348" s="4"/>
      <c r="AIN348" s="4"/>
      <c r="AIO348" s="4"/>
      <c r="AIP348" s="4"/>
      <c r="AIQ348" s="4"/>
      <c r="AIR348" s="4"/>
      <c r="AIS348" s="4"/>
      <c r="AIT348" s="4"/>
      <c r="AIU348" s="4"/>
      <c r="AIV348" s="4"/>
      <c r="AIW348" s="4"/>
      <c r="AIX348" s="4"/>
      <c r="AIY348" s="4"/>
      <c r="AIZ348" s="4"/>
      <c r="AJA348" s="4"/>
      <c r="AJB348" s="4"/>
      <c r="AJC348" s="4"/>
      <c r="AJD348" s="4"/>
      <c r="AJE348" s="4"/>
      <c r="AJF348" s="4"/>
      <c r="AJG348" s="4"/>
      <c r="AJH348" s="4"/>
      <c r="AJI348" s="4"/>
      <c r="AJJ348" s="4"/>
      <c r="AJK348" s="4"/>
      <c r="AJL348" s="4"/>
      <c r="AJM348" s="4"/>
      <c r="AJN348" s="4"/>
      <c r="AJO348" s="4"/>
      <c r="AJP348" s="4"/>
      <c r="AJQ348" s="4"/>
      <c r="AJR348" s="4"/>
      <c r="AJS348" s="4"/>
      <c r="AJT348" s="4"/>
      <c r="AJU348" s="4"/>
      <c r="AJV348" s="4"/>
      <c r="AJW348" s="4"/>
      <c r="AJX348" s="4"/>
      <c r="AJY348" s="4"/>
      <c r="AJZ348" s="4"/>
      <c r="AKA348" s="4"/>
      <c r="AKB348" s="4"/>
      <c r="AKC348" s="4"/>
      <c r="AKD348" s="4"/>
      <c r="AKE348" s="4"/>
      <c r="AKF348" s="4"/>
      <c r="AKG348" s="4"/>
      <c r="AKH348" s="4"/>
      <c r="AKI348" s="4"/>
      <c r="AKJ348" s="4"/>
      <c r="AKK348" s="4"/>
      <c r="AKL348" s="4"/>
      <c r="AKM348" s="4"/>
      <c r="AKN348" s="4"/>
      <c r="AKO348" s="4"/>
      <c r="AKP348" s="4"/>
      <c r="AKQ348" s="4"/>
      <c r="AKR348" s="4"/>
      <c r="AKS348" s="4"/>
      <c r="AKT348" s="4"/>
      <c r="AKU348" s="4"/>
      <c r="AKV348" s="4"/>
      <c r="AKW348" s="4"/>
      <c r="AKX348" s="4"/>
      <c r="AKY348" s="4"/>
      <c r="AKZ348" s="4"/>
      <c r="ALA348" s="4"/>
      <c r="ALB348" s="4"/>
      <c r="ALC348" s="4"/>
      <c r="ALD348" s="4"/>
      <c r="ALE348" s="4"/>
      <c r="ALF348" s="4"/>
      <c r="ALG348" s="4"/>
      <c r="ALH348" s="4"/>
      <c r="ALI348" s="4"/>
      <c r="ALJ348" s="4"/>
      <c r="ALK348" s="4"/>
      <c r="ALL348" s="4"/>
      <c r="ALM348" s="4"/>
      <c r="ALN348" s="4"/>
      <c r="ALO348" s="4"/>
      <c r="ALP348" s="4"/>
      <c r="ALQ348" s="4"/>
      <c r="ALR348" s="4"/>
      <c r="ALS348" s="4"/>
      <c r="ALT348" s="4"/>
      <c r="ALU348" s="4"/>
      <c r="ALV348" s="4"/>
      <c r="ALW348" s="4"/>
      <c r="ALX348" s="4"/>
      <c r="ALY348" s="4"/>
      <c r="ALZ348" s="4"/>
      <c r="AMA348" s="4"/>
      <c r="AMB348" s="4"/>
      <c r="AMC348" s="4"/>
      <c r="AMD348" s="4"/>
      <c r="AME348" s="4"/>
      <c r="AMF348" s="4"/>
      <c r="AMG348" s="4"/>
      <c r="AMH348" s="4"/>
      <c r="AMI348" s="4"/>
      <c r="AMJ348" s="4"/>
      <c r="AMK348" s="4"/>
      <c r="AML348" s="4"/>
      <c r="AMM348" s="4"/>
      <c r="AMN348" s="4"/>
      <c r="AMO348" s="4"/>
      <c r="AMP348" s="4"/>
      <c r="AMQ348" s="4"/>
      <c r="AMR348" s="4"/>
      <c r="AMS348" s="4"/>
      <c r="AMT348" s="4"/>
      <c r="AMU348" s="4"/>
      <c r="AMV348" s="4"/>
      <c r="AMW348" s="4"/>
      <c r="AMX348" s="4"/>
      <c r="AMY348" s="4"/>
      <c r="AMZ348" s="4"/>
      <c r="ANA348" s="4"/>
      <c r="ANB348" s="4"/>
      <c r="ANC348" s="4"/>
      <c r="AND348" s="4"/>
      <c r="ANE348" s="4"/>
      <c r="ANF348" s="4"/>
      <c r="ANG348" s="4"/>
      <c r="ANH348" s="4"/>
      <c r="ANI348" s="4"/>
      <c r="ANJ348" s="4"/>
      <c r="ANK348" s="4"/>
      <c r="ANL348" s="4"/>
      <c r="ANM348" s="4"/>
      <c r="ANN348" s="4"/>
      <c r="ANO348" s="4"/>
      <c r="ANP348" s="4"/>
      <c r="ANQ348" s="4"/>
      <c r="ANR348" s="4"/>
      <c r="ANS348" s="4"/>
      <c r="ANT348" s="4"/>
      <c r="ANU348" s="4"/>
      <c r="ANV348" s="4"/>
      <c r="ANW348" s="4"/>
      <c r="ANX348" s="4"/>
      <c r="ANY348" s="4"/>
      <c r="ANZ348" s="4"/>
      <c r="AOA348" s="4"/>
      <c r="AOB348" s="4"/>
      <c r="AOC348" s="4"/>
    </row>
    <row r="349" spans="6:1069" x14ac:dyDescent="0.35">
      <c r="F349" s="4"/>
      <c r="H349" s="4"/>
      <c r="I349" s="4"/>
      <c r="J349" s="4"/>
      <c r="L349" s="4"/>
      <c r="M349" s="4"/>
      <c r="AJ349" s="4"/>
      <c r="AL349" s="4"/>
      <c r="AQ349" s="4"/>
      <c r="AR349" s="4"/>
      <c r="AS349" s="4"/>
      <c r="AT349" s="4"/>
      <c r="AU349" s="4"/>
      <c r="AV349" s="4"/>
      <c r="AW349" s="4"/>
      <c r="AX349" s="33"/>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c r="TV349" s="4"/>
      <c r="TW349" s="4"/>
      <c r="TX349" s="4"/>
      <c r="TY349" s="4"/>
      <c r="TZ349" s="4"/>
      <c r="UA349" s="4"/>
      <c r="UB349" s="4"/>
      <c r="UC349" s="4"/>
      <c r="UD349" s="4"/>
      <c r="UE349" s="4"/>
      <c r="UF349" s="4"/>
      <c r="UG349" s="4"/>
      <c r="UH349" s="4"/>
      <c r="UI349" s="4"/>
      <c r="UJ349" s="4"/>
      <c r="UK349" s="4"/>
      <c r="UL349" s="4"/>
      <c r="UM349" s="4"/>
      <c r="UN349" s="4"/>
      <c r="UO349" s="4"/>
      <c r="UP349" s="4"/>
      <c r="UQ349" s="4"/>
      <c r="UR349" s="4"/>
      <c r="US349" s="4"/>
      <c r="UT349" s="4"/>
      <c r="UU349" s="4"/>
      <c r="UV349" s="4"/>
      <c r="UW349" s="4"/>
      <c r="UX349" s="4"/>
      <c r="UY349" s="4"/>
      <c r="UZ349" s="4"/>
      <c r="VA349" s="4"/>
      <c r="VB349" s="4"/>
      <c r="VC349" s="4"/>
      <c r="VD349" s="4"/>
      <c r="VE349" s="4"/>
      <c r="VF349" s="4"/>
      <c r="VG349" s="4"/>
      <c r="VH349" s="4"/>
      <c r="VI349" s="4"/>
      <c r="VJ349" s="4"/>
      <c r="VK349" s="4"/>
      <c r="VL349" s="4"/>
      <c r="VM349" s="4"/>
      <c r="VN349" s="4"/>
      <c r="VO349" s="4"/>
      <c r="VP349" s="4"/>
      <c r="VQ349" s="4"/>
      <c r="VR349" s="4"/>
      <c r="VS349" s="4"/>
      <c r="VT349" s="4"/>
      <c r="VU349" s="4"/>
      <c r="VV349" s="4"/>
      <c r="VW349" s="4"/>
      <c r="VX349" s="4"/>
      <c r="VY349" s="4"/>
      <c r="VZ349" s="4"/>
      <c r="WA349" s="4"/>
      <c r="WB349" s="4"/>
      <c r="WC349" s="4"/>
      <c r="WD349" s="4"/>
      <c r="WE349" s="4"/>
      <c r="WF349" s="4"/>
      <c r="WG349" s="4"/>
      <c r="WH349" s="4"/>
      <c r="WI349" s="4"/>
      <c r="WJ349" s="4"/>
      <c r="WK349" s="4"/>
      <c r="WL349" s="4"/>
      <c r="WM349" s="4"/>
      <c r="WN349" s="4"/>
      <c r="WO349" s="4"/>
      <c r="WP349" s="4"/>
      <c r="WQ349" s="4"/>
      <c r="WR349" s="4"/>
      <c r="WS349" s="4"/>
      <c r="WT349" s="4"/>
      <c r="WU349" s="4"/>
      <c r="WV349" s="4"/>
      <c r="WW349" s="4"/>
      <c r="WX349" s="4"/>
      <c r="WY349" s="4"/>
      <c r="WZ349" s="4"/>
      <c r="XA349" s="4"/>
      <c r="XB349" s="4"/>
      <c r="XC349" s="4"/>
      <c r="XD349" s="4"/>
      <c r="XE349" s="4"/>
      <c r="XF349" s="4"/>
      <c r="XG349" s="4"/>
      <c r="XH349" s="4"/>
      <c r="XI349" s="4"/>
      <c r="XJ349" s="4"/>
      <c r="XK349" s="4"/>
      <c r="XL349" s="4"/>
      <c r="XM349" s="4"/>
      <c r="XN349" s="4"/>
      <c r="XO349" s="4"/>
      <c r="XP349" s="4"/>
      <c r="XQ349" s="4"/>
      <c r="XR349" s="4"/>
      <c r="XS349" s="4"/>
      <c r="XT349" s="4"/>
      <c r="XU349" s="4"/>
      <c r="XV349" s="4"/>
      <c r="XW349" s="4"/>
      <c r="XX349" s="4"/>
      <c r="XY349" s="4"/>
      <c r="XZ349" s="4"/>
      <c r="YA349" s="4"/>
      <c r="YB349" s="4"/>
      <c r="YC349" s="4"/>
      <c r="YD349" s="4"/>
      <c r="YE349" s="4"/>
      <c r="YF349" s="4"/>
      <c r="YG349" s="4"/>
      <c r="YH349" s="4"/>
      <c r="YI349" s="4"/>
      <c r="YJ349" s="4"/>
      <c r="YK349" s="4"/>
      <c r="YL349" s="4"/>
      <c r="YM349" s="4"/>
      <c r="YN349" s="4"/>
      <c r="YO349" s="4"/>
      <c r="YP349" s="4"/>
      <c r="YQ349" s="4"/>
      <c r="YR349" s="4"/>
      <c r="YS349" s="4"/>
      <c r="YT349" s="4"/>
      <c r="YU349" s="4"/>
      <c r="YV349" s="4"/>
      <c r="YW349" s="4"/>
      <c r="YX349" s="4"/>
      <c r="YY349" s="4"/>
      <c r="YZ349" s="4"/>
      <c r="ZA349" s="4"/>
      <c r="ZB349" s="4"/>
      <c r="ZC349" s="4"/>
      <c r="ZD349" s="4"/>
      <c r="ZE349" s="4"/>
      <c r="ZF349" s="4"/>
      <c r="ZG349" s="4"/>
      <c r="ZH349" s="4"/>
      <c r="ZI349" s="4"/>
      <c r="ZJ349" s="4"/>
      <c r="ZK349" s="4"/>
      <c r="ZL349" s="4"/>
      <c r="ZM349" s="4"/>
      <c r="ZN349" s="4"/>
      <c r="ZO349" s="4"/>
      <c r="ZP349" s="4"/>
      <c r="ZQ349" s="4"/>
      <c r="ZR349" s="4"/>
      <c r="ZS349" s="4"/>
      <c r="ZT349" s="4"/>
      <c r="ZU349" s="4"/>
      <c r="ZV349" s="4"/>
      <c r="ZW349" s="4"/>
      <c r="ZX349" s="4"/>
      <c r="ZY349" s="4"/>
      <c r="ZZ349" s="4"/>
      <c r="AAA349" s="4"/>
      <c r="AAB349" s="4"/>
      <c r="AAC349" s="4"/>
      <c r="AAD349" s="4"/>
      <c r="AAE349" s="4"/>
      <c r="AAF349" s="4"/>
      <c r="AAG349" s="4"/>
      <c r="AAH349" s="4"/>
      <c r="AAI349" s="4"/>
      <c r="AAJ349" s="4"/>
      <c r="AAK349" s="4"/>
      <c r="AAL349" s="4"/>
      <c r="AAM349" s="4"/>
      <c r="AAN349" s="4"/>
      <c r="AAO349" s="4"/>
      <c r="AAP349" s="4"/>
      <c r="AAQ349" s="4"/>
      <c r="AAR349" s="4"/>
      <c r="AAS349" s="4"/>
      <c r="AAT349" s="4"/>
      <c r="AAU349" s="4"/>
      <c r="AAV349" s="4"/>
      <c r="AAW349" s="4"/>
      <c r="AAX349" s="4"/>
      <c r="AAY349" s="4"/>
      <c r="AAZ349" s="4"/>
      <c r="ABA349" s="4"/>
      <c r="ABB349" s="4"/>
      <c r="ABC349" s="4"/>
      <c r="ABD349" s="4"/>
      <c r="ABE349" s="4"/>
      <c r="ABF349" s="4"/>
      <c r="ABG349" s="4"/>
      <c r="ABH349" s="4"/>
      <c r="ABI349" s="4"/>
      <c r="ABJ349" s="4"/>
      <c r="ABK349" s="4"/>
      <c r="ABL349" s="4"/>
      <c r="ABM349" s="4"/>
      <c r="ABN349" s="4"/>
      <c r="ABO349" s="4"/>
      <c r="ABP349" s="4"/>
      <c r="ABQ349" s="4"/>
      <c r="ABR349" s="4"/>
      <c r="ABS349" s="4"/>
      <c r="ABT349" s="4"/>
      <c r="ABU349" s="4"/>
      <c r="ABV349" s="4"/>
      <c r="ABW349" s="4"/>
      <c r="ABX349" s="4"/>
      <c r="ABY349" s="4"/>
      <c r="ABZ349" s="4"/>
      <c r="ACA349" s="4"/>
      <c r="ACB349" s="4"/>
      <c r="ACC349" s="4"/>
      <c r="ACD349" s="4"/>
      <c r="ACE349" s="4"/>
      <c r="ACF349" s="4"/>
      <c r="ACG349" s="4"/>
      <c r="ACH349" s="4"/>
      <c r="ACI349" s="4"/>
      <c r="ACJ349" s="4"/>
      <c r="ACK349" s="4"/>
      <c r="ACL349" s="4"/>
      <c r="ACM349" s="4"/>
      <c r="ACN349" s="4"/>
      <c r="ACO349" s="4"/>
      <c r="ACP349" s="4"/>
      <c r="ACQ349" s="4"/>
      <c r="ACR349" s="4"/>
      <c r="ACS349" s="4"/>
      <c r="ACT349" s="4"/>
      <c r="ACU349" s="4"/>
      <c r="ACV349" s="4"/>
      <c r="ACW349" s="4"/>
      <c r="ACX349" s="4"/>
      <c r="ACY349" s="4"/>
      <c r="ACZ349" s="4"/>
      <c r="ADA349" s="4"/>
      <c r="ADB349" s="4"/>
      <c r="ADC349" s="4"/>
      <c r="ADD349" s="4"/>
      <c r="ADE349" s="4"/>
      <c r="ADF349" s="4"/>
      <c r="ADG349" s="4"/>
      <c r="ADH349" s="4"/>
      <c r="ADI349" s="4"/>
      <c r="ADJ349" s="4"/>
      <c r="ADK349" s="4"/>
      <c r="ADL349" s="4"/>
      <c r="ADM349" s="4"/>
      <c r="ADN349" s="4"/>
      <c r="ADO349" s="4"/>
      <c r="ADP349" s="4"/>
      <c r="ADQ349" s="4"/>
      <c r="ADR349" s="4"/>
      <c r="ADS349" s="4"/>
      <c r="ADT349" s="4"/>
      <c r="ADU349" s="4"/>
      <c r="ADV349" s="4"/>
      <c r="ADW349" s="4"/>
      <c r="ADX349" s="4"/>
      <c r="ADY349" s="4"/>
      <c r="ADZ349" s="4"/>
      <c r="AEA349" s="4"/>
      <c r="AEB349" s="4"/>
      <c r="AEC349" s="4"/>
      <c r="AED349" s="4"/>
      <c r="AEE349" s="4"/>
      <c r="AEF349" s="4"/>
      <c r="AEG349" s="4"/>
      <c r="AEH349" s="4"/>
      <c r="AEI349" s="4"/>
      <c r="AEJ349" s="4"/>
      <c r="AEK349" s="4"/>
      <c r="AEL349" s="4"/>
      <c r="AEM349" s="4"/>
      <c r="AEN349" s="4"/>
      <c r="AEO349" s="4"/>
      <c r="AEP349" s="4"/>
      <c r="AEQ349" s="4"/>
      <c r="AER349" s="4"/>
      <c r="AES349" s="4"/>
      <c r="AET349" s="4"/>
      <c r="AEU349" s="4"/>
      <c r="AEV349" s="4"/>
      <c r="AEW349" s="4"/>
      <c r="AEX349" s="4"/>
      <c r="AEY349" s="4"/>
      <c r="AEZ349" s="4"/>
      <c r="AFA349" s="4"/>
      <c r="AFB349" s="4"/>
      <c r="AFC349" s="4"/>
      <c r="AFD349" s="4"/>
      <c r="AFE349" s="4"/>
      <c r="AFF349" s="4"/>
      <c r="AFG349" s="4"/>
      <c r="AFH349" s="4"/>
      <c r="AFI349" s="4"/>
      <c r="AFJ349" s="4"/>
      <c r="AFK349" s="4"/>
      <c r="AFL349" s="4"/>
      <c r="AFM349" s="4"/>
      <c r="AFN349" s="4"/>
      <c r="AFO349" s="4"/>
      <c r="AFP349" s="4"/>
      <c r="AFQ349" s="4"/>
      <c r="AFR349" s="4"/>
      <c r="AFS349" s="4"/>
      <c r="AFT349" s="4"/>
      <c r="AFU349" s="4"/>
      <c r="AFV349" s="4"/>
      <c r="AFW349" s="4"/>
      <c r="AFX349" s="4"/>
      <c r="AFY349" s="4"/>
      <c r="AFZ349" s="4"/>
      <c r="AGA349" s="4"/>
      <c r="AGB349" s="4"/>
      <c r="AGC349" s="4"/>
      <c r="AGD349" s="4"/>
      <c r="AGE349" s="4"/>
      <c r="AGF349" s="4"/>
      <c r="AGG349" s="4"/>
      <c r="AGH349" s="4"/>
      <c r="AGI349" s="4"/>
      <c r="AGJ349" s="4"/>
      <c r="AGK349" s="4"/>
      <c r="AGL349" s="4"/>
      <c r="AGM349" s="4"/>
      <c r="AGN349" s="4"/>
      <c r="AGO349" s="4"/>
      <c r="AGP349" s="4"/>
      <c r="AGQ349" s="4"/>
      <c r="AGR349" s="4"/>
      <c r="AGS349" s="4"/>
      <c r="AGT349" s="4"/>
      <c r="AGU349" s="4"/>
      <c r="AGV349" s="4"/>
      <c r="AGW349" s="4"/>
      <c r="AGX349" s="4"/>
      <c r="AGY349" s="4"/>
      <c r="AGZ349" s="4"/>
      <c r="AHA349" s="4"/>
      <c r="AHB349" s="4"/>
      <c r="AHC349" s="4"/>
      <c r="AHD349" s="4"/>
      <c r="AHE349" s="4"/>
      <c r="AHF349" s="4"/>
      <c r="AHG349" s="4"/>
      <c r="AHH349" s="4"/>
      <c r="AHI349" s="4"/>
      <c r="AHJ349" s="4"/>
      <c r="AHK349" s="4"/>
      <c r="AHL349" s="4"/>
      <c r="AHM349" s="4"/>
      <c r="AHN349" s="4"/>
      <c r="AHO349" s="4"/>
      <c r="AHP349" s="4"/>
      <c r="AHQ349" s="4"/>
      <c r="AHR349" s="4"/>
      <c r="AHS349" s="4"/>
      <c r="AHT349" s="4"/>
      <c r="AHU349" s="4"/>
      <c r="AHV349" s="4"/>
      <c r="AHW349" s="4"/>
      <c r="AHX349" s="4"/>
      <c r="AHY349" s="4"/>
      <c r="AHZ349" s="4"/>
      <c r="AIA349" s="4"/>
      <c r="AIB349" s="4"/>
      <c r="AIC349" s="4"/>
      <c r="AID349" s="4"/>
      <c r="AIE349" s="4"/>
      <c r="AIF349" s="4"/>
      <c r="AIG349" s="4"/>
      <c r="AIH349" s="4"/>
      <c r="AII349" s="4"/>
      <c r="AIJ349" s="4"/>
      <c r="AIK349" s="4"/>
      <c r="AIL349" s="4"/>
      <c r="AIM349" s="4"/>
      <c r="AIN349" s="4"/>
      <c r="AIO349" s="4"/>
      <c r="AIP349" s="4"/>
      <c r="AIQ349" s="4"/>
      <c r="AIR349" s="4"/>
      <c r="AIS349" s="4"/>
      <c r="AIT349" s="4"/>
      <c r="AIU349" s="4"/>
      <c r="AIV349" s="4"/>
      <c r="AIW349" s="4"/>
      <c r="AIX349" s="4"/>
      <c r="AIY349" s="4"/>
      <c r="AIZ349" s="4"/>
      <c r="AJA349" s="4"/>
      <c r="AJB349" s="4"/>
      <c r="AJC349" s="4"/>
      <c r="AJD349" s="4"/>
      <c r="AJE349" s="4"/>
      <c r="AJF349" s="4"/>
      <c r="AJG349" s="4"/>
      <c r="AJH349" s="4"/>
      <c r="AJI349" s="4"/>
      <c r="AJJ349" s="4"/>
      <c r="AJK349" s="4"/>
      <c r="AJL349" s="4"/>
      <c r="AJM349" s="4"/>
      <c r="AJN349" s="4"/>
      <c r="AJO349" s="4"/>
      <c r="AJP349" s="4"/>
      <c r="AJQ349" s="4"/>
      <c r="AJR349" s="4"/>
      <c r="AJS349" s="4"/>
      <c r="AJT349" s="4"/>
      <c r="AJU349" s="4"/>
      <c r="AJV349" s="4"/>
      <c r="AJW349" s="4"/>
      <c r="AJX349" s="4"/>
      <c r="AJY349" s="4"/>
      <c r="AJZ349" s="4"/>
      <c r="AKA349" s="4"/>
      <c r="AKB349" s="4"/>
      <c r="AKC349" s="4"/>
      <c r="AKD349" s="4"/>
      <c r="AKE349" s="4"/>
      <c r="AKF349" s="4"/>
      <c r="AKG349" s="4"/>
      <c r="AKH349" s="4"/>
      <c r="AKI349" s="4"/>
      <c r="AKJ349" s="4"/>
      <c r="AKK349" s="4"/>
      <c r="AKL349" s="4"/>
      <c r="AKM349" s="4"/>
      <c r="AKN349" s="4"/>
      <c r="AKO349" s="4"/>
      <c r="AKP349" s="4"/>
      <c r="AKQ349" s="4"/>
      <c r="AKR349" s="4"/>
      <c r="AKS349" s="4"/>
      <c r="AKT349" s="4"/>
      <c r="AKU349" s="4"/>
      <c r="AKV349" s="4"/>
      <c r="AKW349" s="4"/>
      <c r="AKX349" s="4"/>
      <c r="AKY349" s="4"/>
      <c r="AKZ349" s="4"/>
      <c r="ALA349" s="4"/>
      <c r="ALB349" s="4"/>
      <c r="ALC349" s="4"/>
      <c r="ALD349" s="4"/>
      <c r="ALE349" s="4"/>
      <c r="ALF349" s="4"/>
      <c r="ALG349" s="4"/>
      <c r="ALH349" s="4"/>
      <c r="ALI349" s="4"/>
      <c r="ALJ349" s="4"/>
      <c r="ALK349" s="4"/>
      <c r="ALL349" s="4"/>
      <c r="ALM349" s="4"/>
      <c r="ALN349" s="4"/>
      <c r="ALO349" s="4"/>
      <c r="ALP349" s="4"/>
      <c r="ALQ349" s="4"/>
      <c r="ALR349" s="4"/>
      <c r="ALS349" s="4"/>
      <c r="ALT349" s="4"/>
      <c r="ALU349" s="4"/>
      <c r="ALV349" s="4"/>
      <c r="ALW349" s="4"/>
      <c r="ALX349" s="4"/>
      <c r="ALY349" s="4"/>
      <c r="ALZ349" s="4"/>
      <c r="AMA349" s="4"/>
      <c r="AMB349" s="4"/>
      <c r="AMC349" s="4"/>
      <c r="AMD349" s="4"/>
      <c r="AME349" s="4"/>
      <c r="AMF349" s="4"/>
      <c r="AMG349" s="4"/>
      <c r="AMH349" s="4"/>
      <c r="AMI349" s="4"/>
      <c r="AMJ349" s="4"/>
      <c r="AMK349" s="4"/>
      <c r="AML349" s="4"/>
      <c r="AMM349" s="4"/>
      <c r="AMN349" s="4"/>
      <c r="AMO349" s="4"/>
      <c r="AMP349" s="4"/>
      <c r="AMQ349" s="4"/>
      <c r="AMR349" s="4"/>
      <c r="AMS349" s="4"/>
      <c r="AMT349" s="4"/>
      <c r="AMU349" s="4"/>
      <c r="AMV349" s="4"/>
      <c r="AMW349" s="4"/>
      <c r="AMX349" s="4"/>
      <c r="AMY349" s="4"/>
      <c r="AMZ349" s="4"/>
      <c r="ANA349" s="4"/>
      <c r="ANB349" s="4"/>
      <c r="ANC349" s="4"/>
      <c r="AND349" s="4"/>
      <c r="ANE349" s="4"/>
      <c r="ANF349" s="4"/>
      <c r="ANG349" s="4"/>
      <c r="ANH349" s="4"/>
      <c r="ANI349" s="4"/>
      <c r="ANJ349" s="4"/>
      <c r="ANK349" s="4"/>
      <c r="ANL349" s="4"/>
      <c r="ANM349" s="4"/>
      <c r="ANN349" s="4"/>
      <c r="ANO349" s="4"/>
      <c r="ANP349" s="4"/>
      <c r="ANQ349" s="4"/>
      <c r="ANR349" s="4"/>
      <c r="ANS349" s="4"/>
      <c r="ANT349" s="4"/>
      <c r="ANU349" s="4"/>
      <c r="ANV349" s="4"/>
      <c r="ANW349" s="4"/>
      <c r="ANX349" s="4"/>
      <c r="ANY349" s="4"/>
      <c r="ANZ349" s="4"/>
      <c r="AOA349" s="4"/>
      <c r="AOB349" s="4"/>
      <c r="AOC349" s="4"/>
    </row>
    <row r="350" spans="6:1069" x14ac:dyDescent="0.35">
      <c r="F350" s="4"/>
      <c r="H350" s="4"/>
      <c r="I350" s="4"/>
      <c r="J350" s="4"/>
      <c r="L350" s="4"/>
      <c r="M350" s="4"/>
      <c r="AJ350" s="4"/>
      <c r="AL350" s="4"/>
      <c r="AQ350" s="4"/>
      <c r="AR350" s="4"/>
      <c r="AS350" s="4"/>
      <c r="AT350" s="4"/>
      <c r="AU350" s="4"/>
      <c r="AV350" s="4"/>
      <c r="AW350" s="4"/>
      <c r="AX350" s="33"/>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c r="TO350" s="4"/>
      <c r="TP350" s="4"/>
      <c r="TQ350" s="4"/>
      <c r="TR350" s="4"/>
      <c r="TS350" s="4"/>
      <c r="TT350" s="4"/>
      <c r="TU350" s="4"/>
      <c r="TV350" s="4"/>
      <c r="TW350" s="4"/>
      <c r="TX350" s="4"/>
      <c r="TY350" s="4"/>
      <c r="TZ350" s="4"/>
      <c r="UA350" s="4"/>
      <c r="UB350" s="4"/>
      <c r="UC350" s="4"/>
      <c r="UD350" s="4"/>
      <c r="UE350" s="4"/>
      <c r="UF350" s="4"/>
      <c r="UG350" s="4"/>
      <c r="UH350" s="4"/>
      <c r="UI350" s="4"/>
      <c r="UJ350" s="4"/>
      <c r="UK350" s="4"/>
      <c r="UL350" s="4"/>
      <c r="UM350" s="4"/>
      <c r="UN350" s="4"/>
      <c r="UO350" s="4"/>
      <c r="UP350" s="4"/>
      <c r="UQ350" s="4"/>
      <c r="UR350" s="4"/>
      <c r="US350" s="4"/>
      <c r="UT350" s="4"/>
      <c r="UU350" s="4"/>
      <c r="UV350" s="4"/>
      <c r="UW350" s="4"/>
      <c r="UX350" s="4"/>
      <c r="UY350" s="4"/>
      <c r="UZ350" s="4"/>
      <c r="VA350" s="4"/>
      <c r="VB350" s="4"/>
      <c r="VC350" s="4"/>
      <c r="VD350" s="4"/>
      <c r="VE350" s="4"/>
      <c r="VF350" s="4"/>
      <c r="VG350" s="4"/>
      <c r="VH350" s="4"/>
      <c r="VI350" s="4"/>
      <c r="VJ350" s="4"/>
      <c r="VK350" s="4"/>
      <c r="VL350" s="4"/>
      <c r="VM350" s="4"/>
      <c r="VN350" s="4"/>
      <c r="VO350" s="4"/>
      <c r="VP350" s="4"/>
      <c r="VQ350" s="4"/>
      <c r="VR350" s="4"/>
      <c r="VS350" s="4"/>
      <c r="VT350" s="4"/>
      <c r="VU350" s="4"/>
      <c r="VV350" s="4"/>
      <c r="VW350" s="4"/>
      <c r="VX350" s="4"/>
      <c r="VY350" s="4"/>
      <c r="VZ350" s="4"/>
      <c r="WA350" s="4"/>
      <c r="WB350" s="4"/>
      <c r="WC350" s="4"/>
      <c r="WD350" s="4"/>
      <c r="WE350" s="4"/>
      <c r="WF350" s="4"/>
      <c r="WG350" s="4"/>
      <c r="WH350" s="4"/>
      <c r="WI350" s="4"/>
      <c r="WJ350" s="4"/>
      <c r="WK350" s="4"/>
      <c r="WL350" s="4"/>
      <c r="WM350" s="4"/>
      <c r="WN350" s="4"/>
      <c r="WO350" s="4"/>
      <c r="WP350" s="4"/>
      <c r="WQ350" s="4"/>
      <c r="WR350" s="4"/>
      <c r="WS350" s="4"/>
      <c r="WT350" s="4"/>
      <c r="WU350" s="4"/>
      <c r="WV350" s="4"/>
      <c r="WW350" s="4"/>
      <c r="WX350" s="4"/>
      <c r="WY350" s="4"/>
      <c r="WZ350" s="4"/>
      <c r="XA350" s="4"/>
      <c r="XB350" s="4"/>
      <c r="XC350" s="4"/>
      <c r="XD350" s="4"/>
      <c r="XE350" s="4"/>
      <c r="XF350" s="4"/>
      <c r="XG350" s="4"/>
      <c r="XH350" s="4"/>
      <c r="XI350" s="4"/>
      <c r="XJ350" s="4"/>
      <c r="XK350" s="4"/>
      <c r="XL350" s="4"/>
      <c r="XM350" s="4"/>
      <c r="XN350" s="4"/>
      <c r="XO350" s="4"/>
      <c r="XP350" s="4"/>
      <c r="XQ350" s="4"/>
      <c r="XR350" s="4"/>
      <c r="XS350" s="4"/>
      <c r="XT350" s="4"/>
      <c r="XU350" s="4"/>
      <c r="XV350" s="4"/>
      <c r="XW350" s="4"/>
      <c r="XX350" s="4"/>
      <c r="XY350" s="4"/>
      <c r="XZ350" s="4"/>
      <c r="YA350" s="4"/>
      <c r="YB350" s="4"/>
      <c r="YC350" s="4"/>
      <c r="YD350" s="4"/>
      <c r="YE350" s="4"/>
      <c r="YF350" s="4"/>
      <c r="YG350" s="4"/>
      <c r="YH350" s="4"/>
      <c r="YI350" s="4"/>
      <c r="YJ350" s="4"/>
      <c r="YK350" s="4"/>
      <c r="YL350" s="4"/>
      <c r="YM350" s="4"/>
      <c r="YN350" s="4"/>
      <c r="YO350" s="4"/>
      <c r="YP350" s="4"/>
      <c r="YQ350" s="4"/>
      <c r="YR350" s="4"/>
      <c r="YS350" s="4"/>
      <c r="YT350" s="4"/>
      <c r="YU350" s="4"/>
      <c r="YV350" s="4"/>
      <c r="YW350" s="4"/>
      <c r="YX350" s="4"/>
      <c r="YY350" s="4"/>
      <c r="YZ350" s="4"/>
      <c r="ZA350" s="4"/>
      <c r="ZB350" s="4"/>
      <c r="ZC350" s="4"/>
      <c r="ZD350" s="4"/>
      <c r="ZE350" s="4"/>
      <c r="ZF350" s="4"/>
      <c r="ZG350" s="4"/>
      <c r="ZH350" s="4"/>
      <c r="ZI350" s="4"/>
      <c r="ZJ350" s="4"/>
      <c r="ZK350" s="4"/>
      <c r="ZL350" s="4"/>
      <c r="ZM350" s="4"/>
      <c r="ZN350" s="4"/>
      <c r="ZO350" s="4"/>
      <c r="ZP350" s="4"/>
      <c r="ZQ350" s="4"/>
      <c r="ZR350" s="4"/>
      <c r="ZS350" s="4"/>
      <c r="ZT350" s="4"/>
      <c r="ZU350" s="4"/>
      <c r="ZV350" s="4"/>
      <c r="ZW350" s="4"/>
      <c r="ZX350" s="4"/>
      <c r="ZY350" s="4"/>
      <c r="ZZ350" s="4"/>
      <c r="AAA350" s="4"/>
      <c r="AAB350" s="4"/>
      <c r="AAC350" s="4"/>
      <c r="AAD350" s="4"/>
      <c r="AAE350" s="4"/>
      <c r="AAF350" s="4"/>
      <c r="AAG350" s="4"/>
      <c r="AAH350" s="4"/>
      <c r="AAI350" s="4"/>
      <c r="AAJ350" s="4"/>
      <c r="AAK350" s="4"/>
      <c r="AAL350" s="4"/>
      <c r="AAM350" s="4"/>
      <c r="AAN350" s="4"/>
      <c r="AAO350" s="4"/>
      <c r="AAP350" s="4"/>
      <c r="AAQ350" s="4"/>
      <c r="AAR350" s="4"/>
      <c r="AAS350" s="4"/>
      <c r="AAT350" s="4"/>
      <c r="AAU350" s="4"/>
      <c r="AAV350" s="4"/>
      <c r="AAW350" s="4"/>
      <c r="AAX350" s="4"/>
      <c r="AAY350" s="4"/>
      <c r="AAZ350" s="4"/>
      <c r="ABA350" s="4"/>
      <c r="ABB350" s="4"/>
      <c r="ABC350" s="4"/>
      <c r="ABD350" s="4"/>
      <c r="ABE350" s="4"/>
      <c r="ABF350" s="4"/>
      <c r="ABG350" s="4"/>
      <c r="ABH350" s="4"/>
      <c r="ABI350" s="4"/>
      <c r="ABJ350" s="4"/>
      <c r="ABK350" s="4"/>
      <c r="ABL350" s="4"/>
      <c r="ABM350" s="4"/>
      <c r="ABN350" s="4"/>
      <c r="ABO350" s="4"/>
      <c r="ABP350" s="4"/>
      <c r="ABQ350" s="4"/>
      <c r="ABR350" s="4"/>
      <c r="ABS350" s="4"/>
      <c r="ABT350" s="4"/>
      <c r="ABU350" s="4"/>
      <c r="ABV350" s="4"/>
      <c r="ABW350" s="4"/>
      <c r="ABX350" s="4"/>
      <c r="ABY350" s="4"/>
      <c r="ABZ350" s="4"/>
      <c r="ACA350" s="4"/>
      <c r="ACB350" s="4"/>
      <c r="ACC350" s="4"/>
      <c r="ACD350" s="4"/>
      <c r="ACE350" s="4"/>
      <c r="ACF350" s="4"/>
      <c r="ACG350" s="4"/>
      <c r="ACH350" s="4"/>
      <c r="ACI350" s="4"/>
      <c r="ACJ350" s="4"/>
      <c r="ACK350" s="4"/>
      <c r="ACL350" s="4"/>
      <c r="ACM350" s="4"/>
      <c r="ACN350" s="4"/>
      <c r="ACO350" s="4"/>
      <c r="ACP350" s="4"/>
      <c r="ACQ350" s="4"/>
      <c r="ACR350" s="4"/>
      <c r="ACS350" s="4"/>
      <c r="ACT350" s="4"/>
      <c r="ACU350" s="4"/>
      <c r="ACV350" s="4"/>
      <c r="ACW350" s="4"/>
      <c r="ACX350" s="4"/>
      <c r="ACY350" s="4"/>
      <c r="ACZ350" s="4"/>
      <c r="ADA350" s="4"/>
      <c r="ADB350" s="4"/>
      <c r="ADC350" s="4"/>
      <c r="ADD350" s="4"/>
      <c r="ADE350" s="4"/>
      <c r="ADF350" s="4"/>
      <c r="ADG350" s="4"/>
      <c r="ADH350" s="4"/>
      <c r="ADI350" s="4"/>
      <c r="ADJ350" s="4"/>
      <c r="ADK350" s="4"/>
      <c r="ADL350" s="4"/>
      <c r="ADM350" s="4"/>
      <c r="ADN350" s="4"/>
      <c r="ADO350" s="4"/>
      <c r="ADP350" s="4"/>
      <c r="ADQ350" s="4"/>
      <c r="ADR350" s="4"/>
      <c r="ADS350" s="4"/>
      <c r="ADT350" s="4"/>
      <c r="ADU350" s="4"/>
      <c r="ADV350" s="4"/>
      <c r="ADW350" s="4"/>
      <c r="ADX350" s="4"/>
      <c r="ADY350" s="4"/>
      <c r="ADZ350" s="4"/>
      <c r="AEA350" s="4"/>
      <c r="AEB350" s="4"/>
      <c r="AEC350" s="4"/>
      <c r="AED350" s="4"/>
      <c r="AEE350" s="4"/>
      <c r="AEF350" s="4"/>
      <c r="AEG350" s="4"/>
      <c r="AEH350" s="4"/>
      <c r="AEI350" s="4"/>
      <c r="AEJ350" s="4"/>
      <c r="AEK350" s="4"/>
      <c r="AEL350" s="4"/>
      <c r="AEM350" s="4"/>
      <c r="AEN350" s="4"/>
      <c r="AEO350" s="4"/>
      <c r="AEP350" s="4"/>
      <c r="AEQ350" s="4"/>
      <c r="AER350" s="4"/>
      <c r="AES350" s="4"/>
      <c r="AET350" s="4"/>
      <c r="AEU350" s="4"/>
      <c r="AEV350" s="4"/>
      <c r="AEW350" s="4"/>
      <c r="AEX350" s="4"/>
      <c r="AEY350" s="4"/>
      <c r="AEZ350" s="4"/>
      <c r="AFA350" s="4"/>
      <c r="AFB350" s="4"/>
      <c r="AFC350" s="4"/>
      <c r="AFD350" s="4"/>
      <c r="AFE350" s="4"/>
      <c r="AFF350" s="4"/>
      <c r="AFG350" s="4"/>
      <c r="AFH350" s="4"/>
      <c r="AFI350" s="4"/>
      <c r="AFJ350" s="4"/>
      <c r="AFK350" s="4"/>
      <c r="AFL350" s="4"/>
      <c r="AFM350" s="4"/>
      <c r="AFN350" s="4"/>
      <c r="AFO350" s="4"/>
      <c r="AFP350" s="4"/>
      <c r="AFQ350" s="4"/>
      <c r="AFR350" s="4"/>
      <c r="AFS350" s="4"/>
      <c r="AFT350" s="4"/>
      <c r="AFU350" s="4"/>
      <c r="AFV350" s="4"/>
      <c r="AFW350" s="4"/>
      <c r="AFX350" s="4"/>
      <c r="AFY350" s="4"/>
      <c r="AFZ350" s="4"/>
      <c r="AGA350" s="4"/>
      <c r="AGB350" s="4"/>
      <c r="AGC350" s="4"/>
      <c r="AGD350" s="4"/>
      <c r="AGE350" s="4"/>
      <c r="AGF350" s="4"/>
      <c r="AGG350" s="4"/>
      <c r="AGH350" s="4"/>
      <c r="AGI350" s="4"/>
      <c r="AGJ350" s="4"/>
      <c r="AGK350" s="4"/>
      <c r="AGL350" s="4"/>
      <c r="AGM350" s="4"/>
      <c r="AGN350" s="4"/>
      <c r="AGO350" s="4"/>
      <c r="AGP350" s="4"/>
      <c r="AGQ350" s="4"/>
      <c r="AGR350" s="4"/>
      <c r="AGS350" s="4"/>
      <c r="AGT350" s="4"/>
      <c r="AGU350" s="4"/>
      <c r="AGV350" s="4"/>
      <c r="AGW350" s="4"/>
      <c r="AGX350" s="4"/>
      <c r="AGY350" s="4"/>
      <c r="AGZ350" s="4"/>
      <c r="AHA350" s="4"/>
      <c r="AHB350" s="4"/>
      <c r="AHC350" s="4"/>
      <c r="AHD350" s="4"/>
      <c r="AHE350" s="4"/>
      <c r="AHF350" s="4"/>
      <c r="AHG350" s="4"/>
      <c r="AHH350" s="4"/>
      <c r="AHI350" s="4"/>
      <c r="AHJ350" s="4"/>
      <c r="AHK350" s="4"/>
      <c r="AHL350" s="4"/>
      <c r="AHM350" s="4"/>
      <c r="AHN350" s="4"/>
      <c r="AHO350" s="4"/>
      <c r="AHP350" s="4"/>
      <c r="AHQ350" s="4"/>
      <c r="AHR350" s="4"/>
      <c r="AHS350" s="4"/>
      <c r="AHT350" s="4"/>
      <c r="AHU350" s="4"/>
      <c r="AHV350" s="4"/>
      <c r="AHW350" s="4"/>
      <c r="AHX350" s="4"/>
      <c r="AHY350" s="4"/>
      <c r="AHZ350" s="4"/>
      <c r="AIA350" s="4"/>
      <c r="AIB350" s="4"/>
      <c r="AIC350" s="4"/>
      <c r="AID350" s="4"/>
      <c r="AIE350" s="4"/>
      <c r="AIF350" s="4"/>
      <c r="AIG350" s="4"/>
      <c r="AIH350" s="4"/>
      <c r="AII350" s="4"/>
      <c r="AIJ350" s="4"/>
      <c r="AIK350" s="4"/>
      <c r="AIL350" s="4"/>
      <c r="AIM350" s="4"/>
      <c r="AIN350" s="4"/>
      <c r="AIO350" s="4"/>
      <c r="AIP350" s="4"/>
      <c r="AIQ350" s="4"/>
      <c r="AIR350" s="4"/>
      <c r="AIS350" s="4"/>
      <c r="AIT350" s="4"/>
      <c r="AIU350" s="4"/>
      <c r="AIV350" s="4"/>
      <c r="AIW350" s="4"/>
      <c r="AIX350" s="4"/>
      <c r="AIY350" s="4"/>
      <c r="AIZ350" s="4"/>
      <c r="AJA350" s="4"/>
      <c r="AJB350" s="4"/>
      <c r="AJC350" s="4"/>
      <c r="AJD350" s="4"/>
      <c r="AJE350" s="4"/>
      <c r="AJF350" s="4"/>
      <c r="AJG350" s="4"/>
      <c r="AJH350" s="4"/>
      <c r="AJI350" s="4"/>
      <c r="AJJ350" s="4"/>
      <c r="AJK350" s="4"/>
      <c r="AJL350" s="4"/>
      <c r="AJM350" s="4"/>
      <c r="AJN350" s="4"/>
      <c r="AJO350" s="4"/>
      <c r="AJP350" s="4"/>
      <c r="AJQ350" s="4"/>
      <c r="AJR350" s="4"/>
      <c r="AJS350" s="4"/>
      <c r="AJT350" s="4"/>
      <c r="AJU350" s="4"/>
      <c r="AJV350" s="4"/>
      <c r="AJW350" s="4"/>
      <c r="AJX350" s="4"/>
      <c r="AJY350" s="4"/>
      <c r="AJZ350" s="4"/>
      <c r="AKA350" s="4"/>
      <c r="AKB350" s="4"/>
      <c r="AKC350" s="4"/>
      <c r="AKD350" s="4"/>
      <c r="AKE350" s="4"/>
      <c r="AKF350" s="4"/>
      <c r="AKG350" s="4"/>
      <c r="AKH350" s="4"/>
      <c r="AKI350" s="4"/>
      <c r="AKJ350" s="4"/>
      <c r="AKK350" s="4"/>
      <c r="AKL350" s="4"/>
      <c r="AKM350" s="4"/>
      <c r="AKN350" s="4"/>
      <c r="AKO350" s="4"/>
      <c r="AKP350" s="4"/>
      <c r="AKQ350" s="4"/>
      <c r="AKR350" s="4"/>
      <c r="AKS350" s="4"/>
      <c r="AKT350" s="4"/>
      <c r="AKU350" s="4"/>
      <c r="AKV350" s="4"/>
      <c r="AKW350" s="4"/>
      <c r="AKX350" s="4"/>
      <c r="AKY350" s="4"/>
      <c r="AKZ350" s="4"/>
      <c r="ALA350" s="4"/>
      <c r="ALB350" s="4"/>
      <c r="ALC350" s="4"/>
      <c r="ALD350" s="4"/>
      <c r="ALE350" s="4"/>
      <c r="ALF350" s="4"/>
      <c r="ALG350" s="4"/>
      <c r="ALH350" s="4"/>
      <c r="ALI350" s="4"/>
      <c r="ALJ350" s="4"/>
      <c r="ALK350" s="4"/>
      <c r="ALL350" s="4"/>
      <c r="ALM350" s="4"/>
      <c r="ALN350" s="4"/>
      <c r="ALO350" s="4"/>
      <c r="ALP350" s="4"/>
      <c r="ALQ350" s="4"/>
      <c r="ALR350" s="4"/>
      <c r="ALS350" s="4"/>
      <c r="ALT350" s="4"/>
      <c r="ALU350" s="4"/>
      <c r="ALV350" s="4"/>
      <c r="ALW350" s="4"/>
      <c r="ALX350" s="4"/>
      <c r="ALY350" s="4"/>
      <c r="ALZ350" s="4"/>
      <c r="AMA350" s="4"/>
      <c r="AMB350" s="4"/>
      <c r="AMC350" s="4"/>
      <c r="AMD350" s="4"/>
      <c r="AME350" s="4"/>
      <c r="AMF350" s="4"/>
      <c r="AMG350" s="4"/>
      <c r="AMH350" s="4"/>
      <c r="AMI350" s="4"/>
      <c r="AMJ350" s="4"/>
      <c r="AMK350" s="4"/>
      <c r="AML350" s="4"/>
      <c r="AMM350" s="4"/>
      <c r="AMN350" s="4"/>
      <c r="AMO350" s="4"/>
      <c r="AMP350" s="4"/>
      <c r="AMQ350" s="4"/>
      <c r="AMR350" s="4"/>
      <c r="AMS350" s="4"/>
      <c r="AMT350" s="4"/>
      <c r="AMU350" s="4"/>
      <c r="AMV350" s="4"/>
      <c r="AMW350" s="4"/>
      <c r="AMX350" s="4"/>
      <c r="AMY350" s="4"/>
      <c r="AMZ350" s="4"/>
      <c r="ANA350" s="4"/>
      <c r="ANB350" s="4"/>
      <c r="ANC350" s="4"/>
      <c r="AND350" s="4"/>
      <c r="ANE350" s="4"/>
      <c r="ANF350" s="4"/>
      <c r="ANG350" s="4"/>
      <c r="ANH350" s="4"/>
      <c r="ANI350" s="4"/>
      <c r="ANJ350" s="4"/>
      <c r="ANK350" s="4"/>
      <c r="ANL350" s="4"/>
      <c r="ANM350" s="4"/>
      <c r="ANN350" s="4"/>
      <c r="ANO350" s="4"/>
      <c r="ANP350" s="4"/>
      <c r="ANQ350" s="4"/>
      <c r="ANR350" s="4"/>
      <c r="ANS350" s="4"/>
      <c r="ANT350" s="4"/>
      <c r="ANU350" s="4"/>
      <c r="ANV350" s="4"/>
      <c r="ANW350" s="4"/>
      <c r="ANX350" s="4"/>
      <c r="ANY350" s="4"/>
      <c r="ANZ350" s="4"/>
      <c r="AOA350" s="4"/>
      <c r="AOB350" s="4"/>
      <c r="AOC350" s="4"/>
    </row>
    <row r="351" spans="6:1069" x14ac:dyDescent="0.35">
      <c r="F351" s="4"/>
      <c r="H351" s="4"/>
      <c r="I351" s="4"/>
      <c r="J351" s="4"/>
      <c r="L351" s="4"/>
      <c r="M351" s="4"/>
      <c r="AJ351" s="4"/>
      <c r="AL351" s="4"/>
      <c r="AQ351" s="4"/>
      <c r="AR351" s="4"/>
      <c r="AS351" s="4"/>
      <c r="AT351" s="4"/>
      <c r="AU351" s="4"/>
      <c r="AV351" s="4"/>
      <c r="AW351" s="4"/>
      <c r="AX351" s="33"/>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c r="TV351" s="4"/>
      <c r="TW351" s="4"/>
      <c r="TX351" s="4"/>
      <c r="TY351" s="4"/>
      <c r="TZ351" s="4"/>
      <c r="UA351" s="4"/>
      <c r="UB351" s="4"/>
      <c r="UC351" s="4"/>
      <c r="UD351" s="4"/>
      <c r="UE351" s="4"/>
      <c r="UF351" s="4"/>
      <c r="UG351" s="4"/>
      <c r="UH351" s="4"/>
      <c r="UI351" s="4"/>
      <c r="UJ351" s="4"/>
      <c r="UK351" s="4"/>
      <c r="UL351" s="4"/>
      <c r="UM351" s="4"/>
      <c r="UN351" s="4"/>
      <c r="UO351" s="4"/>
      <c r="UP351" s="4"/>
      <c r="UQ351" s="4"/>
      <c r="UR351" s="4"/>
      <c r="US351" s="4"/>
      <c r="UT351" s="4"/>
      <c r="UU351" s="4"/>
      <c r="UV351" s="4"/>
      <c r="UW351" s="4"/>
      <c r="UX351" s="4"/>
      <c r="UY351" s="4"/>
      <c r="UZ351" s="4"/>
      <c r="VA351" s="4"/>
      <c r="VB351" s="4"/>
      <c r="VC351" s="4"/>
      <c r="VD351" s="4"/>
      <c r="VE351" s="4"/>
      <c r="VF351" s="4"/>
      <c r="VG351" s="4"/>
      <c r="VH351" s="4"/>
      <c r="VI351" s="4"/>
      <c r="VJ351" s="4"/>
      <c r="VK351" s="4"/>
      <c r="VL351" s="4"/>
      <c r="VM351" s="4"/>
      <c r="VN351" s="4"/>
      <c r="VO351" s="4"/>
      <c r="VP351" s="4"/>
      <c r="VQ351" s="4"/>
      <c r="VR351" s="4"/>
      <c r="VS351" s="4"/>
      <c r="VT351" s="4"/>
      <c r="VU351" s="4"/>
      <c r="VV351" s="4"/>
      <c r="VW351" s="4"/>
      <c r="VX351" s="4"/>
      <c r="VY351" s="4"/>
      <c r="VZ351" s="4"/>
      <c r="WA351" s="4"/>
      <c r="WB351" s="4"/>
      <c r="WC351" s="4"/>
      <c r="WD351" s="4"/>
      <c r="WE351" s="4"/>
      <c r="WF351" s="4"/>
      <c r="WG351" s="4"/>
      <c r="WH351" s="4"/>
      <c r="WI351" s="4"/>
      <c r="WJ351" s="4"/>
      <c r="WK351" s="4"/>
      <c r="WL351" s="4"/>
      <c r="WM351" s="4"/>
      <c r="WN351" s="4"/>
      <c r="WO351" s="4"/>
      <c r="WP351" s="4"/>
      <c r="WQ351" s="4"/>
      <c r="WR351" s="4"/>
      <c r="WS351" s="4"/>
      <c r="WT351" s="4"/>
      <c r="WU351" s="4"/>
      <c r="WV351" s="4"/>
      <c r="WW351" s="4"/>
      <c r="WX351" s="4"/>
      <c r="WY351" s="4"/>
      <c r="WZ351" s="4"/>
      <c r="XA351" s="4"/>
      <c r="XB351" s="4"/>
      <c r="XC351" s="4"/>
      <c r="XD351" s="4"/>
      <c r="XE351" s="4"/>
      <c r="XF351" s="4"/>
      <c r="XG351" s="4"/>
      <c r="XH351" s="4"/>
      <c r="XI351" s="4"/>
      <c r="XJ351" s="4"/>
      <c r="XK351" s="4"/>
      <c r="XL351" s="4"/>
      <c r="XM351" s="4"/>
      <c r="XN351" s="4"/>
      <c r="XO351" s="4"/>
      <c r="XP351" s="4"/>
      <c r="XQ351" s="4"/>
      <c r="XR351" s="4"/>
      <c r="XS351" s="4"/>
      <c r="XT351" s="4"/>
      <c r="XU351" s="4"/>
      <c r="XV351" s="4"/>
      <c r="XW351" s="4"/>
      <c r="XX351" s="4"/>
      <c r="XY351" s="4"/>
      <c r="XZ351" s="4"/>
      <c r="YA351" s="4"/>
      <c r="YB351" s="4"/>
      <c r="YC351" s="4"/>
      <c r="YD351" s="4"/>
      <c r="YE351" s="4"/>
      <c r="YF351" s="4"/>
      <c r="YG351" s="4"/>
      <c r="YH351" s="4"/>
      <c r="YI351" s="4"/>
      <c r="YJ351" s="4"/>
      <c r="YK351" s="4"/>
      <c r="YL351" s="4"/>
      <c r="YM351" s="4"/>
      <c r="YN351" s="4"/>
      <c r="YO351" s="4"/>
      <c r="YP351" s="4"/>
      <c r="YQ351" s="4"/>
      <c r="YR351" s="4"/>
      <c r="YS351" s="4"/>
      <c r="YT351" s="4"/>
      <c r="YU351" s="4"/>
      <c r="YV351" s="4"/>
      <c r="YW351" s="4"/>
      <c r="YX351" s="4"/>
      <c r="YY351" s="4"/>
      <c r="YZ351" s="4"/>
      <c r="ZA351" s="4"/>
      <c r="ZB351" s="4"/>
      <c r="ZC351" s="4"/>
      <c r="ZD351" s="4"/>
      <c r="ZE351" s="4"/>
      <c r="ZF351" s="4"/>
      <c r="ZG351" s="4"/>
      <c r="ZH351" s="4"/>
      <c r="ZI351" s="4"/>
      <c r="ZJ351" s="4"/>
      <c r="ZK351" s="4"/>
      <c r="ZL351" s="4"/>
      <c r="ZM351" s="4"/>
      <c r="ZN351" s="4"/>
      <c r="ZO351" s="4"/>
      <c r="ZP351" s="4"/>
      <c r="ZQ351" s="4"/>
      <c r="ZR351" s="4"/>
      <c r="ZS351" s="4"/>
      <c r="ZT351" s="4"/>
      <c r="ZU351" s="4"/>
      <c r="ZV351" s="4"/>
      <c r="ZW351" s="4"/>
      <c r="ZX351" s="4"/>
      <c r="ZY351" s="4"/>
      <c r="ZZ351" s="4"/>
      <c r="AAA351" s="4"/>
      <c r="AAB351" s="4"/>
      <c r="AAC351" s="4"/>
      <c r="AAD351" s="4"/>
      <c r="AAE351" s="4"/>
      <c r="AAF351" s="4"/>
      <c r="AAG351" s="4"/>
      <c r="AAH351" s="4"/>
      <c r="AAI351" s="4"/>
      <c r="AAJ351" s="4"/>
      <c r="AAK351" s="4"/>
      <c r="AAL351" s="4"/>
      <c r="AAM351" s="4"/>
      <c r="AAN351" s="4"/>
      <c r="AAO351" s="4"/>
      <c r="AAP351" s="4"/>
      <c r="AAQ351" s="4"/>
      <c r="AAR351" s="4"/>
      <c r="AAS351" s="4"/>
      <c r="AAT351" s="4"/>
      <c r="AAU351" s="4"/>
      <c r="AAV351" s="4"/>
      <c r="AAW351" s="4"/>
      <c r="AAX351" s="4"/>
      <c r="AAY351" s="4"/>
      <c r="AAZ351" s="4"/>
      <c r="ABA351" s="4"/>
      <c r="ABB351" s="4"/>
      <c r="ABC351" s="4"/>
      <c r="ABD351" s="4"/>
      <c r="ABE351" s="4"/>
      <c r="ABF351" s="4"/>
      <c r="ABG351" s="4"/>
      <c r="ABH351" s="4"/>
      <c r="ABI351" s="4"/>
      <c r="ABJ351" s="4"/>
      <c r="ABK351" s="4"/>
      <c r="ABL351" s="4"/>
      <c r="ABM351" s="4"/>
      <c r="ABN351" s="4"/>
      <c r="ABO351" s="4"/>
      <c r="ABP351" s="4"/>
      <c r="ABQ351" s="4"/>
      <c r="ABR351" s="4"/>
      <c r="ABS351" s="4"/>
      <c r="ABT351" s="4"/>
      <c r="ABU351" s="4"/>
      <c r="ABV351" s="4"/>
      <c r="ABW351" s="4"/>
      <c r="ABX351" s="4"/>
      <c r="ABY351" s="4"/>
      <c r="ABZ351" s="4"/>
      <c r="ACA351" s="4"/>
      <c r="ACB351" s="4"/>
      <c r="ACC351" s="4"/>
      <c r="ACD351" s="4"/>
      <c r="ACE351" s="4"/>
      <c r="ACF351" s="4"/>
      <c r="ACG351" s="4"/>
      <c r="ACH351" s="4"/>
      <c r="ACI351" s="4"/>
      <c r="ACJ351" s="4"/>
      <c r="ACK351" s="4"/>
      <c r="ACL351" s="4"/>
      <c r="ACM351" s="4"/>
      <c r="ACN351" s="4"/>
      <c r="ACO351" s="4"/>
      <c r="ACP351" s="4"/>
      <c r="ACQ351" s="4"/>
      <c r="ACR351" s="4"/>
      <c r="ACS351" s="4"/>
      <c r="ACT351" s="4"/>
      <c r="ACU351" s="4"/>
      <c r="ACV351" s="4"/>
      <c r="ACW351" s="4"/>
      <c r="ACX351" s="4"/>
      <c r="ACY351" s="4"/>
      <c r="ACZ351" s="4"/>
      <c r="ADA351" s="4"/>
      <c r="ADB351" s="4"/>
      <c r="ADC351" s="4"/>
      <c r="ADD351" s="4"/>
      <c r="ADE351" s="4"/>
      <c r="ADF351" s="4"/>
      <c r="ADG351" s="4"/>
      <c r="ADH351" s="4"/>
      <c r="ADI351" s="4"/>
      <c r="ADJ351" s="4"/>
      <c r="ADK351" s="4"/>
      <c r="ADL351" s="4"/>
      <c r="ADM351" s="4"/>
      <c r="ADN351" s="4"/>
      <c r="ADO351" s="4"/>
      <c r="ADP351" s="4"/>
      <c r="ADQ351" s="4"/>
      <c r="ADR351" s="4"/>
      <c r="ADS351" s="4"/>
      <c r="ADT351" s="4"/>
      <c r="ADU351" s="4"/>
      <c r="ADV351" s="4"/>
      <c r="ADW351" s="4"/>
      <c r="ADX351" s="4"/>
      <c r="ADY351" s="4"/>
      <c r="ADZ351" s="4"/>
      <c r="AEA351" s="4"/>
      <c r="AEB351" s="4"/>
      <c r="AEC351" s="4"/>
      <c r="AED351" s="4"/>
      <c r="AEE351" s="4"/>
      <c r="AEF351" s="4"/>
      <c r="AEG351" s="4"/>
      <c r="AEH351" s="4"/>
      <c r="AEI351" s="4"/>
      <c r="AEJ351" s="4"/>
      <c r="AEK351" s="4"/>
      <c r="AEL351" s="4"/>
      <c r="AEM351" s="4"/>
      <c r="AEN351" s="4"/>
      <c r="AEO351" s="4"/>
      <c r="AEP351" s="4"/>
      <c r="AEQ351" s="4"/>
      <c r="AER351" s="4"/>
      <c r="AES351" s="4"/>
      <c r="AET351" s="4"/>
      <c r="AEU351" s="4"/>
      <c r="AEV351" s="4"/>
      <c r="AEW351" s="4"/>
      <c r="AEX351" s="4"/>
      <c r="AEY351" s="4"/>
      <c r="AEZ351" s="4"/>
      <c r="AFA351" s="4"/>
      <c r="AFB351" s="4"/>
      <c r="AFC351" s="4"/>
      <c r="AFD351" s="4"/>
      <c r="AFE351" s="4"/>
      <c r="AFF351" s="4"/>
      <c r="AFG351" s="4"/>
      <c r="AFH351" s="4"/>
      <c r="AFI351" s="4"/>
      <c r="AFJ351" s="4"/>
      <c r="AFK351" s="4"/>
      <c r="AFL351" s="4"/>
      <c r="AFM351" s="4"/>
      <c r="AFN351" s="4"/>
      <c r="AFO351" s="4"/>
      <c r="AFP351" s="4"/>
      <c r="AFQ351" s="4"/>
      <c r="AFR351" s="4"/>
      <c r="AFS351" s="4"/>
      <c r="AFT351" s="4"/>
      <c r="AFU351" s="4"/>
      <c r="AFV351" s="4"/>
      <c r="AFW351" s="4"/>
      <c r="AFX351" s="4"/>
      <c r="AFY351" s="4"/>
      <c r="AFZ351" s="4"/>
      <c r="AGA351" s="4"/>
      <c r="AGB351" s="4"/>
      <c r="AGC351" s="4"/>
      <c r="AGD351" s="4"/>
      <c r="AGE351" s="4"/>
      <c r="AGF351" s="4"/>
      <c r="AGG351" s="4"/>
      <c r="AGH351" s="4"/>
      <c r="AGI351" s="4"/>
      <c r="AGJ351" s="4"/>
      <c r="AGK351" s="4"/>
      <c r="AGL351" s="4"/>
      <c r="AGM351" s="4"/>
      <c r="AGN351" s="4"/>
      <c r="AGO351" s="4"/>
      <c r="AGP351" s="4"/>
      <c r="AGQ351" s="4"/>
      <c r="AGR351" s="4"/>
      <c r="AGS351" s="4"/>
      <c r="AGT351" s="4"/>
      <c r="AGU351" s="4"/>
      <c r="AGV351" s="4"/>
      <c r="AGW351" s="4"/>
      <c r="AGX351" s="4"/>
      <c r="AGY351" s="4"/>
      <c r="AGZ351" s="4"/>
      <c r="AHA351" s="4"/>
      <c r="AHB351" s="4"/>
      <c r="AHC351" s="4"/>
      <c r="AHD351" s="4"/>
      <c r="AHE351" s="4"/>
      <c r="AHF351" s="4"/>
      <c r="AHG351" s="4"/>
      <c r="AHH351" s="4"/>
      <c r="AHI351" s="4"/>
      <c r="AHJ351" s="4"/>
      <c r="AHK351" s="4"/>
      <c r="AHL351" s="4"/>
      <c r="AHM351" s="4"/>
      <c r="AHN351" s="4"/>
      <c r="AHO351" s="4"/>
      <c r="AHP351" s="4"/>
      <c r="AHQ351" s="4"/>
      <c r="AHR351" s="4"/>
      <c r="AHS351" s="4"/>
      <c r="AHT351" s="4"/>
      <c r="AHU351" s="4"/>
      <c r="AHV351" s="4"/>
      <c r="AHW351" s="4"/>
      <c r="AHX351" s="4"/>
      <c r="AHY351" s="4"/>
      <c r="AHZ351" s="4"/>
      <c r="AIA351" s="4"/>
      <c r="AIB351" s="4"/>
      <c r="AIC351" s="4"/>
      <c r="AID351" s="4"/>
      <c r="AIE351" s="4"/>
      <c r="AIF351" s="4"/>
      <c r="AIG351" s="4"/>
      <c r="AIH351" s="4"/>
      <c r="AII351" s="4"/>
      <c r="AIJ351" s="4"/>
      <c r="AIK351" s="4"/>
      <c r="AIL351" s="4"/>
      <c r="AIM351" s="4"/>
      <c r="AIN351" s="4"/>
      <c r="AIO351" s="4"/>
      <c r="AIP351" s="4"/>
      <c r="AIQ351" s="4"/>
      <c r="AIR351" s="4"/>
      <c r="AIS351" s="4"/>
      <c r="AIT351" s="4"/>
      <c r="AIU351" s="4"/>
      <c r="AIV351" s="4"/>
      <c r="AIW351" s="4"/>
      <c r="AIX351" s="4"/>
      <c r="AIY351" s="4"/>
      <c r="AIZ351" s="4"/>
      <c r="AJA351" s="4"/>
      <c r="AJB351" s="4"/>
      <c r="AJC351" s="4"/>
      <c r="AJD351" s="4"/>
      <c r="AJE351" s="4"/>
      <c r="AJF351" s="4"/>
      <c r="AJG351" s="4"/>
      <c r="AJH351" s="4"/>
      <c r="AJI351" s="4"/>
      <c r="AJJ351" s="4"/>
      <c r="AJK351" s="4"/>
      <c r="AJL351" s="4"/>
      <c r="AJM351" s="4"/>
      <c r="AJN351" s="4"/>
      <c r="AJO351" s="4"/>
      <c r="AJP351" s="4"/>
      <c r="AJQ351" s="4"/>
      <c r="AJR351" s="4"/>
      <c r="AJS351" s="4"/>
      <c r="AJT351" s="4"/>
      <c r="AJU351" s="4"/>
      <c r="AJV351" s="4"/>
      <c r="AJW351" s="4"/>
      <c r="AJX351" s="4"/>
      <c r="AJY351" s="4"/>
      <c r="AJZ351" s="4"/>
      <c r="AKA351" s="4"/>
      <c r="AKB351" s="4"/>
      <c r="AKC351" s="4"/>
      <c r="AKD351" s="4"/>
      <c r="AKE351" s="4"/>
      <c r="AKF351" s="4"/>
      <c r="AKG351" s="4"/>
      <c r="AKH351" s="4"/>
      <c r="AKI351" s="4"/>
      <c r="AKJ351" s="4"/>
      <c r="AKK351" s="4"/>
      <c r="AKL351" s="4"/>
      <c r="AKM351" s="4"/>
      <c r="AKN351" s="4"/>
      <c r="AKO351" s="4"/>
      <c r="AKP351" s="4"/>
      <c r="AKQ351" s="4"/>
      <c r="AKR351" s="4"/>
      <c r="AKS351" s="4"/>
      <c r="AKT351" s="4"/>
      <c r="AKU351" s="4"/>
      <c r="AKV351" s="4"/>
      <c r="AKW351" s="4"/>
      <c r="AKX351" s="4"/>
      <c r="AKY351" s="4"/>
      <c r="AKZ351" s="4"/>
      <c r="ALA351" s="4"/>
      <c r="ALB351" s="4"/>
      <c r="ALC351" s="4"/>
      <c r="ALD351" s="4"/>
      <c r="ALE351" s="4"/>
      <c r="ALF351" s="4"/>
      <c r="ALG351" s="4"/>
      <c r="ALH351" s="4"/>
      <c r="ALI351" s="4"/>
      <c r="ALJ351" s="4"/>
      <c r="ALK351" s="4"/>
      <c r="ALL351" s="4"/>
      <c r="ALM351" s="4"/>
      <c r="ALN351" s="4"/>
      <c r="ALO351" s="4"/>
      <c r="ALP351" s="4"/>
      <c r="ALQ351" s="4"/>
      <c r="ALR351" s="4"/>
      <c r="ALS351" s="4"/>
      <c r="ALT351" s="4"/>
      <c r="ALU351" s="4"/>
      <c r="ALV351" s="4"/>
      <c r="ALW351" s="4"/>
      <c r="ALX351" s="4"/>
      <c r="ALY351" s="4"/>
      <c r="ALZ351" s="4"/>
      <c r="AMA351" s="4"/>
      <c r="AMB351" s="4"/>
      <c r="AMC351" s="4"/>
      <c r="AMD351" s="4"/>
      <c r="AME351" s="4"/>
      <c r="AMF351" s="4"/>
      <c r="AMG351" s="4"/>
      <c r="AMH351" s="4"/>
      <c r="AMI351" s="4"/>
      <c r="AMJ351" s="4"/>
      <c r="AMK351" s="4"/>
      <c r="AML351" s="4"/>
      <c r="AMM351" s="4"/>
      <c r="AMN351" s="4"/>
      <c r="AMO351" s="4"/>
      <c r="AMP351" s="4"/>
      <c r="AMQ351" s="4"/>
      <c r="AMR351" s="4"/>
      <c r="AMS351" s="4"/>
      <c r="AMT351" s="4"/>
      <c r="AMU351" s="4"/>
      <c r="AMV351" s="4"/>
      <c r="AMW351" s="4"/>
      <c r="AMX351" s="4"/>
      <c r="AMY351" s="4"/>
      <c r="AMZ351" s="4"/>
      <c r="ANA351" s="4"/>
      <c r="ANB351" s="4"/>
      <c r="ANC351" s="4"/>
      <c r="AND351" s="4"/>
      <c r="ANE351" s="4"/>
      <c r="ANF351" s="4"/>
      <c r="ANG351" s="4"/>
      <c r="ANH351" s="4"/>
      <c r="ANI351" s="4"/>
      <c r="ANJ351" s="4"/>
      <c r="ANK351" s="4"/>
      <c r="ANL351" s="4"/>
      <c r="ANM351" s="4"/>
      <c r="ANN351" s="4"/>
      <c r="ANO351" s="4"/>
      <c r="ANP351" s="4"/>
      <c r="ANQ351" s="4"/>
      <c r="ANR351" s="4"/>
      <c r="ANS351" s="4"/>
      <c r="ANT351" s="4"/>
      <c r="ANU351" s="4"/>
      <c r="ANV351" s="4"/>
      <c r="ANW351" s="4"/>
      <c r="ANX351" s="4"/>
      <c r="ANY351" s="4"/>
      <c r="ANZ351" s="4"/>
      <c r="AOA351" s="4"/>
      <c r="AOB351" s="4"/>
      <c r="AOC351" s="4"/>
    </row>
    <row r="352" spans="6:1069" x14ac:dyDescent="0.35">
      <c r="F352" s="4"/>
      <c r="H352" s="4"/>
      <c r="I352" s="4"/>
      <c r="J352" s="4"/>
      <c r="L352" s="4"/>
      <c r="M352" s="4"/>
      <c r="AJ352" s="4"/>
      <c r="AL352" s="4"/>
      <c r="AQ352" s="4"/>
      <c r="AR352" s="4"/>
      <c r="AS352" s="4"/>
      <c r="AT352" s="4"/>
      <c r="AU352" s="4"/>
      <c r="AV352" s="4"/>
      <c r="AW352" s="4"/>
      <c r="AX352" s="33"/>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c r="TO352" s="4"/>
      <c r="TP352" s="4"/>
      <c r="TQ352" s="4"/>
      <c r="TR352" s="4"/>
      <c r="TS352" s="4"/>
      <c r="TT352" s="4"/>
      <c r="TU352" s="4"/>
      <c r="TV352" s="4"/>
      <c r="TW352" s="4"/>
      <c r="TX352" s="4"/>
      <c r="TY352" s="4"/>
      <c r="TZ352" s="4"/>
      <c r="UA352" s="4"/>
      <c r="UB352" s="4"/>
      <c r="UC352" s="4"/>
      <c r="UD352" s="4"/>
      <c r="UE352" s="4"/>
      <c r="UF352" s="4"/>
      <c r="UG352" s="4"/>
      <c r="UH352" s="4"/>
      <c r="UI352" s="4"/>
      <c r="UJ352" s="4"/>
      <c r="UK352" s="4"/>
      <c r="UL352" s="4"/>
      <c r="UM352" s="4"/>
      <c r="UN352" s="4"/>
      <c r="UO352" s="4"/>
      <c r="UP352" s="4"/>
      <c r="UQ352" s="4"/>
      <c r="UR352" s="4"/>
      <c r="US352" s="4"/>
      <c r="UT352" s="4"/>
      <c r="UU352" s="4"/>
      <c r="UV352" s="4"/>
      <c r="UW352" s="4"/>
      <c r="UX352" s="4"/>
      <c r="UY352" s="4"/>
      <c r="UZ352" s="4"/>
      <c r="VA352" s="4"/>
      <c r="VB352" s="4"/>
      <c r="VC352" s="4"/>
      <c r="VD352" s="4"/>
      <c r="VE352" s="4"/>
      <c r="VF352" s="4"/>
      <c r="VG352" s="4"/>
      <c r="VH352" s="4"/>
      <c r="VI352" s="4"/>
      <c r="VJ352" s="4"/>
      <c r="VK352" s="4"/>
      <c r="VL352" s="4"/>
      <c r="VM352" s="4"/>
      <c r="VN352" s="4"/>
      <c r="VO352" s="4"/>
      <c r="VP352" s="4"/>
      <c r="VQ352" s="4"/>
      <c r="VR352" s="4"/>
      <c r="VS352" s="4"/>
      <c r="VT352" s="4"/>
      <c r="VU352" s="4"/>
      <c r="VV352" s="4"/>
      <c r="VW352" s="4"/>
      <c r="VX352" s="4"/>
      <c r="VY352" s="4"/>
      <c r="VZ352" s="4"/>
      <c r="WA352" s="4"/>
      <c r="WB352" s="4"/>
      <c r="WC352" s="4"/>
      <c r="WD352" s="4"/>
      <c r="WE352" s="4"/>
      <c r="WF352" s="4"/>
      <c r="WG352" s="4"/>
      <c r="WH352" s="4"/>
      <c r="WI352" s="4"/>
      <c r="WJ352" s="4"/>
      <c r="WK352" s="4"/>
      <c r="WL352" s="4"/>
      <c r="WM352" s="4"/>
      <c r="WN352" s="4"/>
      <c r="WO352" s="4"/>
      <c r="WP352" s="4"/>
      <c r="WQ352" s="4"/>
      <c r="WR352" s="4"/>
      <c r="WS352" s="4"/>
      <c r="WT352" s="4"/>
      <c r="WU352" s="4"/>
      <c r="WV352" s="4"/>
      <c r="WW352" s="4"/>
      <c r="WX352" s="4"/>
      <c r="WY352" s="4"/>
      <c r="WZ352" s="4"/>
      <c r="XA352" s="4"/>
      <c r="XB352" s="4"/>
      <c r="XC352" s="4"/>
      <c r="XD352" s="4"/>
      <c r="XE352" s="4"/>
      <c r="XF352" s="4"/>
      <c r="XG352" s="4"/>
      <c r="XH352" s="4"/>
      <c r="XI352" s="4"/>
      <c r="XJ352" s="4"/>
      <c r="XK352" s="4"/>
      <c r="XL352" s="4"/>
      <c r="XM352" s="4"/>
      <c r="XN352" s="4"/>
      <c r="XO352" s="4"/>
      <c r="XP352" s="4"/>
      <c r="XQ352" s="4"/>
      <c r="XR352" s="4"/>
      <c r="XS352" s="4"/>
      <c r="XT352" s="4"/>
      <c r="XU352" s="4"/>
      <c r="XV352" s="4"/>
      <c r="XW352" s="4"/>
      <c r="XX352" s="4"/>
      <c r="XY352" s="4"/>
      <c r="XZ352" s="4"/>
      <c r="YA352" s="4"/>
      <c r="YB352" s="4"/>
      <c r="YC352" s="4"/>
      <c r="YD352" s="4"/>
      <c r="YE352" s="4"/>
      <c r="YF352" s="4"/>
      <c r="YG352" s="4"/>
      <c r="YH352" s="4"/>
      <c r="YI352" s="4"/>
      <c r="YJ352" s="4"/>
      <c r="YK352" s="4"/>
      <c r="YL352" s="4"/>
      <c r="YM352" s="4"/>
      <c r="YN352" s="4"/>
      <c r="YO352" s="4"/>
      <c r="YP352" s="4"/>
      <c r="YQ352" s="4"/>
      <c r="YR352" s="4"/>
      <c r="YS352" s="4"/>
      <c r="YT352" s="4"/>
      <c r="YU352" s="4"/>
      <c r="YV352" s="4"/>
      <c r="YW352" s="4"/>
      <c r="YX352" s="4"/>
      <c r="YY352" s="4"/>
      <c r="YZ352" s="4"/>
      <c r="ZA352" s="4"/>
      <c r="ZB352" s="4"/>
      <c r="ZC352" s="4"/>
      <c r="ZD352" s="4"/>
      <c r="ZE352" s="4"/>
      <c r="ZF352" s="4"/>
      <c r="ZG352" s="4"/>
      <c r="ZH352" s="4"/>
      <c r="ZI352" s="4"/>
      <c r="ZJ352" s="4"/>
      <c r="ZK352" s="4"/>
      <c r="ZL352" s="4"/>
      <c r="ZM352" s="4"/>
      <c r="ZN352" s="4"/>
      <c r="ZO352" s="4"/>
      <c r="ZP352" s="4"/>
      <c r="ZQ352" s="4"/>
      <c r="ZR352" s="4"/>
      <c r="ZS352" s="4"/>
      <c r="ZT352" s="4"/>
      <c r="ZU352" s="4"/>
      <c r="ZV352" s="4"/>
      <c r="ZW352" s="4"/>
      <c r="ZX352" s="4"/>
      <c r="ZY352" s="4"/>
      <c r="ZZ352" s="4"/>
      <c r="AAA352" s="4"/>
      <c r="AAB352" s="4"/>
      <c r="AAC352" s="4"/>
      <c r="AAD352" s="4"/>
      <c r="AAE352" s="4"/>
      <c r="AAF352" s="4"/>
      <c r="AAG352" s="4"/>
      <c r="AAH352" s="4"/>
      <c r="AAI352" s="4"/>
      <c r="AAJ352" s="4"/>
      <c r="AAK352" s="4"/>
      <c r="AAL352" s="4"/>
      <c r="AAM352" s="4"/>
      <c r="AAN352" s="4"/>
      <c r="AAO352" s="4"/>
      <c r="AAP352" s="4"/>
      <c r="AAQ352" s="4"/>
      <c r="AAR352" s="4"/>
      <c r="AAS352" s="4"/>
      <c r="AAT352" s="4"/>
      <c r="AAU352" s="4"/>
      <c r="AAV352" s="4"/>
      <c r="AAW352" s="4"/>
      <c r="AAX352" s="4"/>
      <c r="AAY352" s="4"/>
      <c r="AAZ352" s="4"/>
      <c r="ABA352" s="4"/>
      <c r="ABB352" s="4"/>
      <c r="ABC352" s="4"/>
      <c r="ABD352" s="4"/>
      <c r="ABE352" s="4"/>
      <c r="ABF352" s="4"/>
      <c r="ABG352" s="4"/>
      <c r="ABH352" s="4"/>
      <c r="ABI352" s="4"/>
      <c r="ABJ352" s="4"/>
      <c r="ABK352" s="4"/>
      <c r="ABL352" s="4"/>
      <c r="ABM352" s="4"/>
      <c r="ABN352" s="4"/>
      <c r="ABO352" s="4"/>
      <c r="ABP352" s="4"/>
      <c r="ABQ352" s="4"/>
      <c r="ABR352" s="4"/>
      <c r="ABS352" s="4"/>
      <c r="ABT352" s="4"/>
      <c r="ABU352" s="4"/>
      <c r="ABV352" s="4"/>
      <c r="ABW352" s="4"/>
      <c r="ABX352" s="4"/>
      <c r="ABY352" s="4"/>
      <c r="ABZ352" s="4"/>
      <c r="ACA352" s="4"/>
      <c r="ACB352" s="4"/>
      <c r="ACC352" s="4"/>
      <c r="ACD352" s="4"/>
      <c r="ACE352" s="4"/>
      <c r="ACF352" s="4"/>
      <c r="ACG352" s="4"/>
      <c r="ACH352" s="4"/>
      <c r="ACI352" s="4"/>
      <c r="ACJ352" s="4"/>
      <c r="ACK352" s="4"/>
      <c r="ACL352" s="4"/>
      <c r="ACM352" s="4"/>
      <c r="ACN352" s="4"/>
      <c r="ACO352" s="4"/>
      <c r="ACP352" s="4"/>
      <c r="ACQ352" s="4"/>
      <c r="ACR352" s="4"/>
      <c r="ACS352" s="4"/>
      <c r="ACT352" s="4"/>
      <c r="ACU352" s="4"/>
      <c r="ACV352" s="4"/>
      <c r="ACW352" s="4"/>
      <c r="ACX352" s="4"/>
      <c r="ACY352" s="4"/>
      <c r="ACZ352" s="4"/>
      <c r="ADA352" s="4"/>
      <c r="ADB352" s="4"/>
      <c r="ADC352" s="4"/>
      <c r="ADD352" s="4"/>
      <c r="ADE352" s="4"/>
      <c r="ADF352" s="4"/>
      <c r="ADG352" s="4"/>
      <c r="ADH352" s="4"/>
      <c r="ADI352" s="4"/>
      <c r="ADJ352" s="4"/>
      <c r="ADK352" s="4"/>
      <c r="ADL352" s="4"/>
      <c r="ADM352" s="4"/>
      <c r="ADN352" s="4"/>
      <c r="ADO352" s="4"/>
      <c r="ADP352" s="4"/>
      <c r="ADQ352" s="4"/>
      <c r="ADR352" s="4"/>
      <c r="ADS352" s="4"/>
      <c r="ADT352" s="4"/>
      <c r="ADU352" s="4"/>
      <c r="ADV352" s="4"/>
      <c r="ADW352" s="4"/>
      <c r="ADX352" s="4"/>
      <c r="ADY352" s="4"/>
      <c r="ADZ352" s="4"/>
      <c r="AEA352" s="4"/>
      <c r="AEB352" s="4"/>
      <c r="AEC352" s="4"/>
      <c r="AED352" s="4"/>
      <c r="AEE352" s="4"/>
      <c r="AEF352" s="4"/>
      <c r="AEG352" s="4"/>
      <c r="AEH352" s="4"/>
      <c r="AEI352" s="4"/>
      <c r="AEJ352" s="4"/>
      <c r="AEK352" s="4"/>
      <c r="AEL352" s="4"/>
      <c r="AEM352" s="4"/>
      <c r="AEN352" s="4"/>
      <c r="AEO352" s="4"/>
      <c r="AEP352" s="4"/>
      <c r="AEQ352" s="4"/>
      <c r="AER352" s="4"/>
      <c r="AES352" s="4"/>
      <c r="AET352" s="4"/>
      <c r="AEU352" s="4"/>
      <c r="AEV352" s="4"/>
      <c r="AEW352" s="4"/>
      <c r="AEX352" s="4"/>
      <c r="AEY352" s="4"/>
      <c r="AEZ352" s="4"/>
      <c r="AFA352" s="4"/>
      <c r="AFB352" s="4"/>
      <c r="AFC352" s="4"/>
      <c r="AFD352" s="4"/>
      <c r="AFE352" s="4"/>
      <c r="AFF352" s="4"/>
      <c r="AFG352" s="4"/>
      <c r="AFH352" s="4"/>
      <c r="AFI352" s="4"/>
      <c r="AFJ352" s="4"/>
      <c r="AFK352" s="4"/>
      <c r="AFL352" s="4"/>
      <c r="AFM352" s="4"/>
      <c r="AFN352" s="4"/>
      <c r="AFO352" s="4"/>
      <c r="AFP352" s="4"/>
      <c r="AFQ352" s="4"/>
      <c r="AFR352" s="4"/>
      <c r="AFS352" s="4"/>
      <c r="AFT352" s="4"/>
      <c r="AFU352" s="4"/>
      <c r="AFV352" s="4"/>
      <c r="AFW352" s="4"/>
      <c r="AFX352" s="4"/>
      <c r="AFY352" s="4"/>
      <c r="AFZ352" s="4"/>
      <c r="AGA352" s="4"/>
      <c r="AGB352" s="4"/>
      <c r="AGC352" s="4"/>
      <c r="AGD352" s="4"/>
      <c r="AGE352" s="4"/>
      <c r="AGF352" s="4"/>
      <c r="AGG352" s="4"/>
      <c r="AGH352" s="4"/>
      <c r="AGI352" s="4"/>
      <c r="AGJ352" s="4"/>
      <c r="AGK352" s="4"/>
      <c r="AGL352" s="4"/>
      <c r="AGM352" s="4"/>
      <c r="AGN352" s="4"/>
      <c r="AGO352" s="4"/>
      <c r="AGP352" s="4"/>
      <c r="AGQ352" s="4"/>
      <c r="AGR352" s="4"/>
      <c r="AGS352" s="4"/>
      <c r="AGT352" s="4"/>
      <c r="AGU352" s="4"/>
      <c r="AGV352" s="4"/>
      <c r="AGW352" s="4"/>
      <c r="AGX352" s="4"/>
      <c r="AGY352" s="4"/>
      <c r="AGZ352" s="4"/>
      <c r="AHA352" s="4"/>
      <c r="AHB352" s="4"/>
      <c r="AHC352" s="4"/>
      <c r="AHD352" s="4"/>
      <c r="AHE352" s="4"/>
      <c r="AHF352" s="4"/>
      <c r="AHG352" s="4"/>
      <c r="AHH352" s="4"/>
      <c r="AHI352" s="4"/>
      <c r="AHJ352" s="4"/>
      <c r="AHK352" s="4"/>
      <c r="AHL352" s="4"/>
      <c r="AHM352" s="4"/>
      <c r="AHN352" s="4"/>
      <c r="AHO352" s="4"/>
      <c r="AHP352" s="4"/>
      <c r="AHQ352" s="4"/>
      <c r="AHR352" s="4"/>
      <c r="AHS352" s="4"/>
      <c r="AHT352" s="4"/>
      <c r="AHU352" s="4"/>
      <c r="AHV352" s="4"/>
      <c r="AHW352" s="4"/>
      <c r="AHX352" s="4"/>
      <c r="AHY352" s="4"/>
      <c r="AHZ352" s="4"/>
      <c r="AIA352" s="4"/>
      <c r="AIB352" s="4"/>
      <c r="AIC352" s="4"/>
      <c r="AID352" s="4"/>
      <c r="AIE352" s="4"/>
      <c r="AIF352" s="4"/>
      <c r="AIG352" s="4"/>
      <c r="AIH352" s="4"/>
      <c r="AII352" s="4"/>
      <c r="AIJ352" s="4"/>
      <c r="AIK352" s="4"/>
      <c r="AIL352" s="4"/>
      <c r="AIM352" s="4"/>
      <c r="AIN352" s="4"/>
      <c r="AIO352" s="4"/>
      <c r="AIP352" s="4"/>
      <c r="AIQ352" s="4"/>
      <c r="AIR352" s="4"/>
      <c r="AIS352" s="4"/>
      <c r="AIT352" s="4"/>
      <c r="AIU352" s="4"/>
      <c r="AIV352" s="4"/>
      <c r="AIW352" s="4"/>
      <c r="AIX352" s="4"/>
      <c r="AIY352" s="4"/>
      <c r="AIZ352" s="4"/>
      <c r="AJA352" s="4"/>
      <c r="AJB352" s="4"/>
      <c r="AJC352" s="4"/>
      <c r="AJD352" s="4"/>
      <c r="AJE352" s="4"/>
      <c r="AJF352" s="4"/>
      <c r="AJG352" s="4"/>
      <c r="AJH352" s="4"/>
      <c r="AJI352" s="4"/>
      <c r="AJJ352" s="4"/>
      <c r="AJK352" s="4"/>
      <c r="AJL352" s="4"/>
      <c r="AJM352" s="4"/>
      <c r="AJN352" s="4"/>
      <c r="AJO352" s="4"/>
      <c r="AJP352" s="4"/>
      <c r="AJQ352" s="4"/>
      <c r="AJR352" s="4"/>
      <c r="AJS352" s="4"/>
      <c r="AJT352" s="4"/>
      <c r="AJU352" s="4"/>
      <c r="AJV352" s="4"/>
      <c r="AJW352" s="4"/>
      <c r="AJX352" s="4"/>
      <c r="AJY352" s="4"/>
      <c r="AJZ352" s="4"/>
      <c r="AKA352" s="4"/>
      <c r="AKB352" s="4"/>
      <c r="AKC352" s="4"/>
      <c r="AKD352" s="4"/>
      <c r="AKE352" s="4"/>
      <c r="AKF352" s="4"/>
      <c r="AKG352" s="4"/>
      <c r="AKH352" s="4"/>
      <c r="AKI352" s="4"/>
      <c r="AKJ352" s="4"/>
      <c r="AKK352" s="4"/>
      <c r="AKL352" s="4"/>
      <c r="AKM352" s="4"/>
      <c r="AKN352" s="4"/>
      <c r="AKO352" s="4"/>
      <c r="AKP352" s="4"/>
      <c r="AKQ352" s="4"/>
      <c r="AKR352" s="4"/>
      <c r="AKS352" s="4"/>
      <c r="AKT352" s="4"/>
      <c r="AKU352" s="4"/>
      <c r="AKV352" s="4"/>
      <c r="AKW352" s="4"/>
      <c r="AKX352" s="4"/>
      <c r="AKY352" s="4"/>
      <c r="AKZ352" s="4"/>
      <c r="ALA352" s="4"/>
      <c r="ALB352" s="4"/>
      <c r="ALC352" s="4"/>
      <c r="ALD352" s="4"/>
      <c r="ALE352" s="4"/>
      <c r="ALF352" s="4"/>
      <c r="ALG352" s="4"/>
      <c r="ALH352" s="4"/>
      <c r="ALI352" s="4"/>
      <c r="ALJ352" s="4"/>
      <c r="ALK352" s="4"/>
      <c r="ALL352" s="4"/>
      <c r="ALM352" s="4"/>
      <c r="ALN352" s="4"/>
      <c r="ALO352" s="4"/>
      <c r="ALP352" s="4"/>
      <c r="ALQ352" s="4"/>
      <c r="ALR352" s="4"/>
      <c r="ALS352" s="4"/>
      <c r="ALT352" s="4"/>
      <c r="ALU352" s="4"/>
      <c r="ALV352" s="4"/>
      <c r="ALW352" s="4"/>
      <c r="ALX352" s="4"/>
      <c r="ALY352" s="4"/>
      <c r="ALZ352" s="4"/>
      <c r="AMA352" s="4"/>
      <c r="AMB352" s="4"/>
      <c r="AMC352" s="4"/>
      <c r="AMD352" s="4"/>
      <c r="AME352" s="4"/>
      <c r="AMF352" s="4"/>
      <c r="AMG352" s="4"/>
      <c r="AMH352" s="4"/>
      <c r="AMI352" s="4"/>
      <c r="AMJ352" s="4"/>
      <c r="AMK352" s="4"/>
      <c r="AML352" s="4"/>
      <c r="AMM352" s="4"/>
      <c r="AMN352" s="4"/>
      <c r="AMO352" s="4"/>
      <c r="AMP352" s="4"/>
      <c r="AMQ352" s="4"/>
      <c r="AMR352" s="4"/>
      <c r="AMS352" s="4"/>
      <c r="AMT352" s="4"/>
      <c r="AMU352" s="4"/>
      <c r="AMV352" s="4"/>
      <c r="AMW352" s="4"/>
      <c r="AMX352" s="4"/>
      <c r="AMY352" s="4"/>
      <c r="AMZ352" s="4"/>
      <c r="ANA352" s="4"/>
      <c r="ANB352" s="4"/>
      <c r="ANC352" s="4"/>
      <c r="AND352" s="4"/>
      <c r="ANE352" s="4"/>
      <c r="ANF352" s="4"/>
      <c r="ANG352" s="4"/>
      <c r="ANH352" s="4"/>
      <c r="ANI352" s="4"/>
      <c r="ANJ352" s="4"/>
      <c r="ANK352" s="4"/>
      <c r="ANL352" s="4"/>
      <c r="ANM352" s="4"/>
      <c r="ANN352" s="4"/>
      <c r="ANO352" s="4"/>
      <c r="ANP352" s="4"/>
      <c r="ANQ352" s="4"/>
      <c r="ANR352" s="4"/>
      <c r="ANS352" s="4"/>
      <c r="ANT352" s="4"/>
      <c r="ANU352" s="4"/>
      <c r="ANV352" s="4"/>
      <c r="ANW352" s="4"/>
      <c r="ANX352" s="4"/>
      <c r="ANY352" s="4"/>
      <c r="ANZ352" s="4"/>
      <c r="AOA352" s="4"/>
      <c r="AOB352" s="4"/>
      <c r="AOC352" s="4"/>
    </row>
    <row r="353" spans="6:1069" x14ac:dyDescent="0.35">
      <c r="F353" s="4"/>
      <c r="H353" s="4"/>
      <c r="I353" s="4"/>
      <c r="J353" s="4"/>
      <c r="L353" s="4"/>
      <c r="M353" s="4"/>
      <c r="AJ353" s="4"/>
      <c r="AL353" s="4"/>
      <c r="AQ353" s="4"/>
      <c r="AR353" s="4"/>
      <c r="AS353" s="4"/>
      <c r="AT353" s="4"/>
      <c r="AU353" s="4"/>
      <c r="AV353" s="4"/>
      <c r="AW353" s="4"/>
      <c r="AX353" s="33"/>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c r="TO353" s="4"/>
      <c r="TP353" s="4"/>
      <c r="TQ353" s="4"/>
      <c r="TR353" s="4"/>
      <c r="TS353" s="4"/>
      <c r="TT353" s="4"/>
      <c r="TU353" s="4"/>
      <c r="TV353" s="4"/>
      <c r="TW353" s="4"/>
      <c r="TX353" s="4"/>
      <c r="TY353" s="4"/>
      <c r="TZ353" s="4"/>
      <c r="UA353" s="4"/>
      <c r="UB353" s="4"/>
      <c r="UC353" s="4"/>
      <c r="UD353" s="4"/>
      <c r="UE353" s="4"/>
      <c r="UF353" s="4"/>
      <c r="UG353" s="4"/>
      <c r="UH353" s="4"/>
      <c r="UI353" s="4"/>
      <c r="UJ353" s="4"/>
      <c r="UK353" s="4"/>
      <c r="UL353" s="4"/>
      <c r="UM353" s="4"/>
      <c r="UN353" s="4"/>
      <c r="UO353" s="4"/>
      <c r="UP353" s="4"/>
      <c r="UQ353" s="4"/>
      <c r="UR353" s="4"/>
      <c r="US353" s="4"/>
      <c r="UT353" s="4"/>
      <c r="UU353" s="4"/>
      <c r="UV353" s="4"/>
      <c r="UW353" s="4"/>
      <c r="UX353" s="4"/>
      <c r="UY353" s="4"/>
      <c r="UZ353" s="4"/>
      <c r="VA353" s="4"/>
      <c r="VB353" s="4"/>
      <c r="VC353" s="4"/>
      <c r="VD353" s="4"/>
      <c r="VE353" s="4"/>
      <c r="VF353" s="4"/>
      <c r="VG353" s="4"/>
      <c r="VH353" s="4"/>
      <c r="VI353" s="4"/>
      <c r="VJ353" s="4"/>
      <c r="VK353" s="4"/>
      <c r="VL353" s="4"/>
      <c r="VM353" s="4"/>
      <c r="VN353" s="4"/>
      <c r="VO353" s="4"/>
      <c r="VP353" s="4"/>
      <c r="VQ353" s="4"/>
      <c r="VR353" s="4"/>
      <c r="VS353" s="4"/>
      <c r="VT353" s="4"/>
      <c r="VU353" s="4"/>
      <c r="VV353" s="4"/>
      <c r="VW353" s="4"/>
      <c r="VX353" s="4"/>
      <c r="VY353" s="4"/>
      <c r="VZ353" s="4"/>
      <c r="WA353" s="4"/>
      <c r="WB353" s="4"/>
      <c r="WC353" s="4"/>
      <c r="WD353" s="4"/>
      <c r="WE353" s="4"/>
      <c r="WF353" s="4"/>
      <c r="WG353" s="4"/>
      <c r="WH353" s="4"/>
      <c r="WI353" s="4"/>
      <c r="WJ353" s="4"/>
      <c r="WK353" s="4"/>
      <c r="WL353" s="4"/>
      <c r="WM353" s="4"/>
      <c r="WN353" s="4"/>
      <c r="WO353" s="4"/>
      <c r="WP353" s="4"/>
      <c r="WQ353" s="4"/>
      <c r="WR353" s="4"/>
      <c r="WS353" s="4"/>
      <c r="WT353" s="4"/>
      <c r="WU353" s="4"/>
      <c r="WV353" s="4"/>
      <c r="WW353" s="4"/>
      <c r="WX353" s="4"/>
      <c r="WY353" s="4"/>
      <c r="WZ353" s="4"/>
      <c r="XA353" s="4"/>
      <c r="XB353" s="4"/>
      <c r="XC353" s="4"/>
      <c r="XD353" s="4"/>
      <c r="XE353" s="4"/>
      <c r="XF353" s="4"/>
      <c r="XG353" s="4"/>
      <c r="XH353" s="4"/>
      <c r="XI353" s="4"/>
      <c r="XJ353" s="4"/>
      <c r="XK353" s="4"/>
      <c r="XL353" s="4"/>
      <c r="XM353" s="4"/>
      <c r="XN353" s="4"/>
      <c r="XO353" s="4"/>
      <c r="XP353" s="4"/>
      <c r="XQ353" s="4"/>
      <c r="XR353" s="4"/>
      <c r="XS353" s="4"/>
      <c r="XT353" s="4"/>
      <c r="XU353" s="4"/>
      <c r="XV353" s="4"/>
      <c r="XW353" s="4"/>
      <c r="XX353" s="4"/>
      <c r="XY353" s="4"/>
      <c r="XZ353" s="4"/>
      <c r="YA353" s="4"/>
      <c r="YB353" s="4"/>
      <c r="YC353" s="4"/>
      <c r="YD353" s="4"/>
      <c r="YE353" s="4"/>
      <c r="YF353" s="4"/>
      <c r="YG353" s="4"/>
      <c r="YH353" s="4"/>
      <c r="YI353" s="4"/>
      <c r="YJ353" s="4"/>
      <c r="YK353" s="4"/>
      <c r="YL353" s="4"/>
      <c r="YM353" s="4"/>
      <c r="YN353" s="4"/>
      <c r="YO353" s="4"/>
      <c r="YP353" s="4"/>
      <c r="YQ353" s="4"/>
      <c r="YR353" s="4"/>
      <c r="YS353" s="4"/>
      <c r="YT353" s="4"/>
      <c r="YU353" s="4"/>
      <c r="YV353" s="4"/>
      <c r="YW353" s="4"/>
      <c r="YX353" s="4"/>
      <c r="YY353" s="4"/>
      <c r="YZ353" s="4"/>
      <c r="ZA353" s="4"/>
      <c r="ZB353" s="4"/>
      <c r="ZC353" s="4"/>
      <c r="ZD353" s="4"/>
      <c r="ZE353" s="4"/>
      <c r="ZF353" s="4"/>
      <c r="ZG353" s="4"/>
      <c r="ZH353" s="4"/>
      <c r="ZI353" s="4"/>
      <c r="ZJ353" s="4"/>
      <c r="ZK353" s="4"/>
      <c r="ZL353" s="4"/>
      <c r="ZM353" s="4"/>
      <c r="ZN353" s="4"/>
      <c r="ZO353" s="4"/>
      <c r="ZP353" s="4"/>
      <c r="ZQ353" s="4"/>
      <c r="ZR353" s="4"/>
      <c r="ZS353" s="4"/>
      <c r="ZT353" s="4"/>
      <c r="ZU353" s="4"/>
      <c r="ZV353" s="4"/>
      <c r="ZW353" s="4"/>
      <c r="ZX353" s="4"/>
      <c r="ZY353" s="4"/>
      <c r="ZZ353" s="4"/>
      <c r="AAA353" s="4"/>
      <c r="AAB353" s="4"/>
      <c r="AAC353" s="4"/>
      <c r="AAD353" s="4"/>
      <c r="AAE353" s="4"/>
      <c r="AAF353" s="4"/>
      <c r="AAG353" s="4"/>
      <c r="AAH353" s="4"/>
      <c r="AAI353" s="4"/>
      <c r="AAJ353" s="4"/>
      <c r="AAK353" s="4"/>
      <c r="AAL353" s="4"/>
      <c r="AAM353" s="4"/>
      <c r="AAN353" s="4"/>
      <c r="AAO353" s="4"/>
      <c r="AAP353" s="4"/>
      <c r="AAQ353" s="4"/>
      <c r="AAR353" s="4"/>
      <c r="AAS353" s="4"/>
      <c r="AAT353" s="4"/>
      <c r="AAU353" s="4"/>
      <c r="AAV353" s="4"/>
      <c r="AAW353" s="4"/>
      <c r="AAX353" s="4"/>
      <c r="AAY353" s="4"/>
      <c r="AAZ353" s="4"/>
      <c r="ABA353" s="4"/>
      <c r="ABB353" s="4"/>
      <c r="ABC353" s="4"/>
      <c r="ABD353" s="4"/>
      <c r="ABE353" s="4"/>
      <c r="ABF353" s="4"/>
      <c r="ABG353" s="4"/>
      <c r="ABH353" s="4"/>
      <c r="ABI353" s="4"/>
      <c r="ABJ353" s="4"/>
      <c r="ABK353" s="4"/>
      <c r="ABL353" s="4"/>
      <c r="ABM353" s="4"/>
      <c r="ABN353" s="4"/>
      <c r="ABO353" s="4"/>
      <c r="ABP353" s="4"/>
      <c r="ABQ353" s="4"/>
      <c r="ABR353" s="4"/>
      <c r="ABS353" s="4"/>
      <c r="ABT353" s="4"/>
      <c r="ABU353" s="4"/>
      <c r="ABV353" s="4"/>
      <c r="ABW353" s="4"/>
      <c r="ABX353" s="4"/>
      <c r="ABY353" s="4"/>
      <c r="ABZ353" s="4"/>
      <c r="ACA353" s="4"/>
      <c r="ACB353" s="4"/>
      <c r="ACC353" s="4"/>
      <c r="ACD353" s="4"/>
      <c r="ACE353" s="4"/>
      <c r="ACF353" s="4"/>
      <c r="ACG353" s="4"/>
      <c r="ACH353" s="4"/>
      <c r="ACI353" s="4"/>
      <c r="ACJ353" s="4"/>
      <c r="ACK353" s="4"/>
      <c r="ACL353" s="4"/>
      <c r="ACM353" s="4"/>
      <c r="ACN353" s="4"/>
      <c r="ACO353" s="4"/>
      <c r="ACP353" s="4"/>
      <c r="ACQ353" s="4"/>
      <c r="ACR353" s="4"/>
      <c r="ACS353" s="4"/>
      <c r="ACT353" s="4"/>
      <c r="ACU353" s="4"/>
      <c r="ACV353" s="4"/>
      <c r="ACW353" s="4"/>
      <c r="ACX353" s="4"/>
      <c r="ACY353" s="4"/>
      <c r="ACZ353" s="4"/>
      <c r="ADA353" s="4"/>
      <c r="ADB353" s="4"/>
      <c r="ADC353" s="4"/>
      <c r="ADD353" s="4"/>
      <c r="ADE353" s="4"/>
      <c r="ADF353" s="4"/>
      <c r="ADG353" s="4"/>
      <c r="ADH353" s="4"/>
      <c r="ADI353" s="4"/>
      <c r="ADJ353" s="4"/>
      <c r="ADK353" s="4"/>
      <c r="ADL353" s="4"/>
      <c r="ADM353" s="4"/>
      <c r="ADN353" s="4"/>
      <c r="ADO353" s="4"/>
      <c r="ADP353" s="4"/>
      <c r="ADQ353" s="4"/>
      <c r="ADR353" s="4"/>
      <c r="ADS353" s="4"/>
      <c r="ADT353" s="4"/>
      <c r="ADU353" s="4"/>
      <c r="ADV353" s="4"/>
      <c r="ADW353" s="4"/>
      <c r="ADX353" s="4"/>
      <c r="ADY353" s="4"/>
      <c r="ADZ353" s="4"/>
      <c r="AEA353" s="4"/>
      <c r="AEB353" s="4"/>
      <c r="AEC353" s="4"/>
      <c r="AED353" s="4"/>
      <c r="AEE353" s="4"/>
      <c r="AEF353" s="4"/>
      <c r="AEG353" s="4"/>
      <c r="AEH353" s="4"/>
      <c r="AEI353" s="4"/>
      <c r="AEJ353" s="4"/>
      <c r="AEK353" s="4"/>
      <c r="AEL353" s="4"/>
      <c r="AEM353" s="4"/>
      <c r="AEN353" s="4"/>
      <c r="AEO353" s="4"/>
      <c r="AEP353" s="4"/>
      <c r="AEQ353" s="4"/>
      <c r="AER353" s="4"/>
      <c r="AES353" s="4"/>
      <c r="AET353" s="4"/>
      <c r="AEU353" s="4"/>
      <c r="AEV353" s="4"/>
      <c r="AEW353" s="4"/>
      <c r="AEX353" s="4"/>
      <c r="AEY353" s="4"/>
      <c r="AEZ353" s="4"/>
      <c r="AFA353" s="4"/>
      <c r="AFB353" s="4"/>
      <c r="AFC353" s="4"/>
      <c r="AFD353" s="4"/>
      <c r="AFE353" s="4"/>
      <c r="AFF353" s="4"/>
      <c r="AFG353" s="4"/>
      <c r="AFH353" s="4"/>
      <c r="AFI353" s="4"/>
      <c r="AFJ353" s="4"/>
      <c r="AFK353" s="4"/>
      <c r="AFL353" s="4"/>
      <c r="AFM353" s="4"/>
      <c r="AFN353" s="4"/>
      <c r="AFO353" s="4"/>
      <c r="AFP353" s="4"/>
      <c r="AFQ353" s="4"/>
      <c r="AFR353" s="4"/>
      <c r="AFS353" s="4"/>
      <c r="AFT353" s="4"/>
      <c r="AFU353" s="4"/>
      <c r="AFV353" s="4"/>
      <c r="AFW353" s="4"/>
      <c r="AFX353" s="4"/>
      <c r="AFY353" s="4"/>
      <c r="AFZ353" s="4"/>
      <c r="AGA353" s="4"/>
      <c r="AGB353" s="4"/>
      <c r="AGC353" s="4"/>
      <c r="AGD353" s="4"/>
      <c r="AGE353" s="4"/>
      <c r="AGF353" s="4"/>
      <c r="AGG353" s="4"/>
      <c r="AGH353" s="4"/>
      <c r="AGI353" s="4"/>
      <c r="AGJ353" s="4"/>
      <c r="AGK353" s="4"/>
      <c r="AGL353" s="4"/>
      <c r="AGM353" s="4"/>
      <c r="AGN353" s="4"/>
      <c r="AGO353" s="4"/>
      <c r="AGP353" s="4"/>
      <c r="AGQ353" s="4"/>
      <c r="AGR353" s="4"/>
      <c r="AGS353" s="4"/>
      <c r="AGT353" s="4"/>
      <c r="AGU353" s="4"/>
      <c r="AGV353" s="4"/>
      <c r="AGW353" s="4"/>
      <c r="AGX353" s="4"/>
      <c r="AGY353" s="4"/>
      <c r="AGZ353" s="4"/>
      <c r="AHA353" s="4"/>
      <c r="AHB353" s="4"/>
      <c r="AHC353" s="4"/>
      <c r="AHD353" s="4"/>
      <c r="AHE353" s="4"/>
      <c r="AHF353" s="4"/>
      <c r="AHG353" s="4"/>
      <c r="AHH353" s="4"/>
      <c r="AHI353" s="4"/>
      <c r="AHJ353" s="4"/>
      <c r="AHK353" s="4"/>
      <c r="AHL353" s="4"/>
      <c r="AHM353" s="4"/>
      <c r="AHN353" s="4"/>
      <c r="AHO353" s="4"/>
      <c r="AHP353" s="4"/>
      <c r="AHQ353" s="4"/>
      <c r="AHR353" s="4"/>
      <c r="AHS353" s="4"/>
      <c r="AHT353" s="4"/>
      <c r="AHU353" s="4"/>
      <c r="AHV353" s="4"/>
      <c r="AHW353" s="4"/>
      <c r="AHX353" s="4"/>
      <c r="AHY353" s="4"/>
      <c r="AHZ353" s="4"/>
      <c r="AIA353" s="4"/>
      <c r="AIB353" s="4"/>
      <c r="AIC353" s="4"/>
      <c r="AID353" s="4"/>
      <c r="AIE353" s="4"/>
      <c r="AIF353" s="4"/>
      <c r="AIG353" s="4"/>
      <c r="AIH353" s="4"/>
      <c r="AII353" s="4"/>
      <c r="AIJ353" s="4"/>
      <c r="AIK353" s="4"/>
      <c r="AIL353" s="4"/>
      <c r="AIM353" s="4"/>
      <c r="AIN353" s="4"/>
      <c r="AIO353" s="4"/>
      <c r="AIP353" s="4"/>
      <c r="AIQ353" s="4"/>
      <c r="AIR353" s="4"/>
      <c r="AIS353" s="4"/>
      <c r="AIT353" s="4"/>
      <c r="AIU353" s="4"/>
      <c r="AIV353" s="4"/>
      <c r="AIW353" s="4"/>
      <c r="AIX353" s="4"/>
      <c r="AIY353" s="4"/>
      <c r="AIZ353" s="4"/>
      <c r="AJA353" s="4"/>
      <c r="AJB353" s="4"/>
      <c r="AJC353" s="4"/>
      <c r="AJD353" s="4"/>
      <c r="AJE353" s="4"/>
      <c r="AJF353" s="4"/>
      <c r="AJG353" s="4"/>
      <c r="AJH353" s="4"/>
      <c r="AJI353" s="4"/>
      <c r="AJJ353" s="4"/>
      <c r="AJK353" s="4"/>
      <c r="AJL353" s="4"/>
      <c r="AJM353" s="4"/>
      <c r="AJN353" s="4"/>
      <c r="AJO353" s="4"/>
      <c r="AJP353" s="4"/>
      <c r="AJQ353" s="4"/>
      <c r="AJR353" s="4"/>
      <c r="AJS353" s="4"/>
      <c r="AJT353" s="4"/>
      <c r="AJU353" s="4"/>
      <c r="AJV353" s="4"/>
      <c r="AJW353" s="4"/>
      <c r="AJX353" s="4"/>
      <c r="AJY353" s="4"/>
      <c r="AJZ353" s="4"/>
      <c r="AKA353" s="4"/>
      <c r="AKB353" s="4"/>
      <c r="AKC353" s="4"/>
      <c r="AKD353" s="4"/>
      <c r="AKE353" s="4"/>
      <c r="AKF353" s="4"/>
      <c r="AKG353" s="4"/>
      <c r="AKH353" s="4"/>
      <c r="AKI353" s="4"/>
      <c r="AKJ353" s="4"/>
      <c r="AKK353" s="4"/>
      <c r="AKL353" s="4"/>
      <c r="AKM353" s="4"/>
      <c r="AKN353" s="4"/>
      <c r="AKO353" s="4"/>
      <c r="AKP353" s="4"/>
      <c r="AKQ353" s="4"/>
      <c r="AKR353" s="4"/>
      <c r="AKS353" s="4"/>
      <c r="AKT353" s="4"/>
      <c r="AKU353" s="4"/>
      <c r="AKV353" s="4"/>
      <c r="AKW353" s="4"/>
      <c r="AKX353" s="4"/>
      <c r="AKY353" s="4"/>
      <c r="AKZ353" s="4"/>
      <c r="ALA353" s="4"/>
      <c r="ALB353" s="4"/>
      <c r="ALC353" s="4"/>
      <c r="ALD353" s="4"/>
      <c r="ALE353" s="4"/>
      <c r="ALF353" s="4"/>
      <c r="ALG353" s="4"/>
      <c r="ALH353" s="4"/>
      <c r="ALI353" s="4"/>
      <c r="ALJ353" s="4"/>
      <c r="ALK353" s="4"/>
      <c r="ALL353" s="4"/>
      <c r="ALM353" s="4"/>
      <c r="ALN353" s="4"/>
      <c r="ALO353" s="4"/>
      <c r="ALP353" s="4"/>
      <c r="ALQ353" s="4"/>
      <c r="ALR353" s="4"/>
      <c r="ALS353" s="4"/>
      <c r="ALT353" s="4"/>
      <c r="ALU353" s="4"/>
      <c r="ALV353" s="4"/>
      <c r="ALW353" s="4"/>
      <c r="ALX353" s="4"/>
      <c r="ALY353" s="4"/>
      <c r="ALZ353" s="4"/>
      <c r="AMA353" s="4"/>
      <c r="AMB353" s="4"/>
      <c r="AMC353" s="4"/>
      <c r="AMD353" s="4"/>
      <c r="AME353" s="4"/>
      <c r="AMF353" s="4"/>
      <c r="AMG353" s="4"/>
      <c r="AMH353" s="4"/>
      <c r="AMI353" s="4"/>
      <c r="AMJ353" s="4"/>
      <c r="AMK353" s="4"/>
      <c r="AML353" s="4"/>
      <c r="AMM353" s="4"/>
      <c r="AMN353" s="4"/>
      <c r="AMO353" s="4"/>
      <c r="AMP353" s="4"/>
      <c r="AMQ353" s="4"/>
      <c r="AMR353" s="4"/>
      <c r="AMS353" s="4"/>
      <c r="AMT353" s="4"/>
      <c r="AMU353" s="4"/>
      <c r="AMV353" s="4"/>
      <c r="AMW353" s="4"/>
      <c r="AMX353" s="4"/>
      <c r="AMY353" s="4"/>
      <c r="AMZ353" s="4"/>
      <c r="ANA353" s="4"/>
      <c r="ANB353" s="4"/>
      <c r="ANC353" s="4"/>
      <c r="AND353" s="4"/>
      <c r="ANE353" s="4"/>
      <c r="ANF353" s="4"/>
      <c r="ANG353" s="4"/>
      <c r="ANH353" s="4"/>
      <c r="ANI353" s="4"/>
      <c r="ANJ353" s="4"/>
      <c r="ANK353" s="4"/>
      <c r="ANL353" s="4"/>
      <c r="ANM353" s="4"/>
      <c r="ANN353" s="4"/>
      <c r="ANO353" s="4"/>
      <c r="ANP353" s="4"/>
      <c r="ANQ353" s="4"/>
      <c r="ANR353" s="4"/>
      <c r="ANS353" s="4"/>
      <c r="ANT353" s="4"/>
      <c r="ANU353" s="4"/>
      <c r="ANV353" s="4"/>
      <c r="ANW353" s="4"/>
      <c r="ANX353" s="4"/>
      <c r="ANY353" s="4"/>
      <c r="ANZ353" s="4"/>
      <c r="AOA353" s="4"/>
      <c r="AOB353" s="4"/>
      <c r="AOC353" s="4"/>
    </row>
    <row r="354" spans="6:1069" x14ac:dyDescent="0.35">
      <c r="F354" s="4"/>
      <c r="H354" s="4"/>
      <c r="I354" s="4"/>
      <c r="J354" s="4"/>
      <c r="L354" s="4"/>
      <c r="M354" s="4"/>
      <c r="AJ354" s="4"/>
      <c r="AL354" s="4"/>
      <c r="AQ354" s="4"/>
      <c r="AR354" s="4"/>
      <c r="AS354" s="4"/>
      <c r="AT354" s="4"/>
      <c r="AU354" s="4"/>
      <c r="AV354" s="4"/>
      <c r="AW354" s="4"/>
      <c r="AX354" s="33"/>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c r="TV354" s="4"/>
      <c r="TW354" s="4"/>
      <c r="TX354" s="4"/>
      <c r="TY354" s="4"/>
      <c r="TZ354" s="4"/>
      <c r="UA354" s="4"/>
      <c r="UB354" s="4"/>
      <c r="UC354" s="4"/>
      <c r="UD354" s="4"/>
      <c r="UE354" s="4"/>
      <c r="UF354" s="4"/>
      <c r="UG354" s="4"/>
      <c r="UH354" s="4"/>
      <c r="UI354" s="4"/>
      <c r="UJ354" s="4"/>
      <c r="UK354" s="4"/>
      <c r="UL354" s="4"/>
      <c r="UM354" s="4"/>
      <c r="UN354" s="4"/>
      <c r="UO354" s="4"/>
      <c r="UP354" s="4"/>
      <c r="UQ354" s="4"/>
      <c r="UR354" s="4"/>
      <c r="US354" s="4"/>
      <c r="UT354" s="4"/>
      <c r="UU354" s="4"/>
      <c r="UV354" s="4"/>
      <c r="UW354" s="4"/>
      <c r="UX354" s="4"/>
      <c r="UY354" s="4"/>
      <c r="UZ354" s="4"/>
      <c r="VA354" s="4"/>
      <c r="VB354" s="4"/>
      <c r="VC354" s="4"/>
      <c r="VD354" s="4"/>
      <c r="VE354" s="4"/>
      <c r="VF354" s="4"/>
      <c r="VG354" s="4"/>
      <c r="VH354" s="4"/>
      <c r="VI354" s="4"/>
      <c r="VJ354" s="4"/>
      <c r="VK354" s="4"/>
      <c r="VL354" s="4"/>
      <c r="VM354" s="4"/>
      <c r="VN354" s="4"/>
      <c r="VO354" s="4"/>
      <c r="VP354" s="4"/>
      <c r="VQ354" s="4"/>
      <c r="VR354" s="4"/>
      <c r="VS354" s="4"/>
      <c r="VT354" s="4"/>
      <c r="VU354" s="4"/>
      <c r="VV354" s="4"/>
      <c r="VW354" s="4"/>
      <c r="VX354" s="4"/>
      <c r="VY354" s="4"/>
      <c r="VZ354" s="4"/>
      <c r="WA354" s="4"/>
      <c r="WB354" s="4"/>
      <c r="WC354" s="4"/>
      <c r="WD354" s="4"/>
      <c r="WE354" s="4"/>
      <c r="WF354" s="4"/>
      <c r="WG354" s="4"/>
      <c r="WH354" s="4"/>
      <c r="WI354" s="4"/>
      <c r="WJ354" s="4"/>
      <c r="WK354" s="4"/>
      <c r="WL354" s="4"/>
      <c r="WM354" s="4"/>
      <c r="WN354" s="4"/>
      <c r="WO354" s="4"/>
      <c r="WP354" s="4"/>
      <c r="WQ354" s="4"/>
      <c r="WR354" s="4"/>
      <c r="WS354" s="4"/>
      <c r="WT354" s="4"/>
      <c r="WU354" s="4"/>
      <c r="WV354" s="4"/>
      <c r="WW354" s="4"/>
      <c r="WX354" s="4"/>
      <c r="WY354" s="4"/>
      <c r="WZ354" s="4"/>
      <c r="XA354" s="4"/>
      <c r="XB354" s="4"/>
      <c r="XC354" s="4"/>
      <c r="XD354" s="4"/>
      <c r="XE354" s="4"/>
      <c r="XF354" s="4"/>
      <c r="XG354" s="4"/>
      <c r="XH354" s="4"/>
      <c r="XI354" s="4"/>
      <c r="XJ354" s="4"/>
      <c r="XK354" s="4"/>
      <c r="XL354" s="4"/>
      <c r="XM354" s="4"/>
      <c r="XN354" s="4"/>
      <c r="XO354" s="4"/>
      <c r="XP354" s="4"/>
      <c r="XQ354" s="4"/>
      <c r="XR354" s="4"/>
      <c r="XS354" s="4"/>
      <c r="XT354" s="4"/>
      <c r="XU354" s="4"/>
      <c r="XV354" s="4"/>
      <c r="XW354" s="4"/>
      <c r="XX354" s="4"/>
      <c r="XY354" s="4"/>
      <c r="XZ354" s="4"/>
      <c r="YA354" s="4"/>
      <c r="YB354" s="4"/>
      <c r="YC354" s="4"/>
      <c r="YD354" s="4"/>
      <c r="YE354" s="4"/>
      <c r="YF354" s="4"/>
      <c r="YG354" s="4"/>
      <c r="YH354" s="4"/>
      <c r="YI354" s="4"/>
      <c r="YJ354" s="4"/>
      <c r="YK354" s="4"/>
      <c r="YL354" s="4"/>
      <c r="YM354" s="4"/>
      <c r="YN354" s="4"/>
      <c r="YO354" s="4"/>
      <c r="YP354" s="4"/>
      <c r="YQ354" s="4"/>
      <c r="YR354" s="4"/>
      <c r="YS354" s="4"/>
      <c r="YT354" s="4"/>
      <c r="YU354" s="4"/>
      <c r="YV354" s="4"/>
      <c r="YW354" s="4"/>
      <c r="YX354" s="4"/>
      <c r="YY354" s="4"/>
      <c r="YZ354" s="4"/>
      <c r="ZA354" s="4"/>
      <c r="ZB354" s="4"/>
      <c r="ZC354" s="4"/>
      <c r="ZD354" s="4"/>
      <c r="ZE354" s="4"/>
      <c r="ZF354" s="4"/>
      <c r="ZG354" s="4"/>
      <c r="ZH354" s="4"/>
      <c r="ZI354" s="4"/>
      <c r="ZJ354" s="4"/>
      <c r="ZK354" s="4"/>
      <c r="ZL354" s="4"/>
      <c r="ZM354" s="4"/>
      <c r="ZN354" s="4"/>
      <c r="ZO354" s="4"/>
      <c r="ZP354" s="4"/>
      <c r="ZQ354" s="4"/>
      <c r="ZR354" s="4"/>
      <c r="ZS354" s="4"/>
      <c r="ZT354" s="4"/>
      <c r="ZU354" s="4"/>
      <c r="ZV354" s="4"/>
      <c r="ZW354" s="4"/>
      <c r="ZX354" s="4"/>
      <c r="ZY354" s="4"/>
      <c r="ZZ354" s="4"/>
      <c r="AAA354" s="4"/>
      <c r="AAB354" s="4"/>
      <c r="AAC354" s="4"/>
      <c r="AAD354" s="4"/>
      <c r="AAE354" s="4"/>
      <c r="AAF354" s="4"/>
      <c r="AAG354" s="4"/>
      <c r="AAH354" s="4"/>
      <c r="AAI354" s="4"/>
      <c r="AAJ354" s="4"/>
      <c r="AAK354" s="4"/>
      <c r="AAL354" s="4"/>
      <c r="AAM354" s="4"/>
      <c r="AAN354" s="4"/>
      <c r="AAO354" s="4"/>
      <c r="AAP354" s="4"/>
      <c r="AAQ354" s="4"/>
      <c r="AAR354" s="4"/>
      <c r="AAS354" s="4"/>
      <c r="AAT354" s="4"/>
      <c r="AAU354" s="4"/>
      <c r="AAV354" s="4"/>
      <c r="AAW354" s="4"/>
      <c r="AAX354" s="4"/>
      <c r="AAY354" s="4"/>
      <c r="AAZ354" s="4"/>
      <c r="ABA354" s="4"/>
      <c r="ABB354" s="4"/>
      <c r="ABC354" s="4"/>
      <c r="ABD354" s="4"/>
      <c r="ABE354" s="4"/>
      <c r="ABF354" s="4"/>
      <c r="ABG354" s="4"/>
      <c r="ABH354" s="4"/>
      <c r="ABI354" s="4"/>
      <c r="ABJ354" s="4"/>
      <c r="ABK354" s="4"/>
      <c r="ABL354" s="4"/>
      <c r="ABM354" s="4"/>
      <c r="ABN354" s="4"/>
      <c r="ABO354" s="4"/>
      <c r="ABP354" s="4"/>
      <c r="ABQ354" s="4"/>
      <c r="ABR354" s="4"/>
      <c r="ABS354" s="4"/>
      <c r="ABT354" s="4"/>
      <c r="ABU354" s="4"/>
      <c r="ABV354" s="4"/>
      <c r="ABW354" s="4"/>
      <c r="ABX354" s="4"/>
      <c r="ABY354" s="4"/>
      <c r="ABZ354" s="4"/>
      <c r="ACA354" s="4"/>
      <c r="ACB354" s="4"/>
      <c r="ACC354" s="4"/>
      <c r="ACD354" s="4"/>
      <c r="ACE354" s="4"/>
      <c r="ACF354" s="4"/>
      <c r="ACG354" s="4"/>
      <c r="ACH354" s="4"/>
      <c r="ACI354" s="4"/>
      <c r="ACJ354" s="4"/>
      <c r="ACK354" s="4"/>
      <c r="ACL354" s="4"/>
      <c r="ACM354" s="4"/>
      <c r="ACN354" s="4"/>
      <c r="ACO354" s="4"/>
      <c r="ACP354" s="4"/>
      <c r="ACQ354" s="4"/>
      <c r="ACR354" s="4"/>
      <c r="ACS354" s="4"/>
      <c r="ACT354" s="4"/>
      <c r="ACU354" s="4"/>
      <c r="ACV354" s="4"/>
      <c r="ACW354" s="4"/>
      <c r="ACX354" s="4"/>
      <c r="ACY354" s="4"/>
      <c r="ACZ354" s="4"/>
      <c r="ADA354" s="4"/>
      <c r="ADB354" s="4"/>
      <c r="ADC354" s="4"/>
      <c r="ADD354" s="4"/>
      <c r="ADE354" s="4"/>
      <c r="ADF354" s="4"/>
      <c r="ADG354" s="4"/>
      <c r="ADH354" s="4"/>
      <c r="ADI354" s="4"/>
      <c r="ADJ354" s="4"/>
      <c r="ADK354" s="4"/>
      <c r="ADL354" s="4"/>
      <c r="ADM354" s="4"/>
      <c r="ADN354" s="4"/>
      <c r="ADO354" s="4"/>
      <c r="ADP354" s="4"/>
      <c r="ADQ354" s="4"/>
      <c r="ADR354" s="4"/>
      <c r="ADS354" s="4"/>
      <c r="ADT354" s="4"/>
      <c r="ADU354" s="4"/>
      <c r="ADV354" s="4"/>
      <c r="ADW354" s="4"/>
      <c r="ADX354" s="4"/>
      <c r="ADY354" s="4"/>
      <c r="ADZ354" s="4"/>
      <c r="AEA354" s="4"/>
      <c r="AEB354" s="4"/>
      <c r="AEC354" s="4"/>
      <c r="AED354" s="4"/>
      <c r="AEE354" s="4"/>
      <c r="AEF354" s="4"/>
      <c r="AEG354" s="4"/>
      <c r="AEH354" s="4"/>
      <c r="AEI354" s="4"/>
      <c r="AEJ354" s="4"/>
      <c r="AEK354" s="4"/>
      <c r="AEL354" s="4"/>
      <c r="AEM354" s="4"/>
      <c r="AEN354" s="4"/>
      <c r="AEO354" s="4"/>
      <c r="AEP354" s="4"/>
      <c r="AEQ354" s="4"/>
      <c r="AER354" s="4"/>
      <c r="AES354" s="4"/>
      <c r="AET354" s="4"/>
      <c r="AEU354" s="4"/>
      <c r="AEV354" s="4"/>
      <c r="AEW354" s="4"/>
      <c r="AEX354" s="4"/>
      <c r="AEY354" s="4"/>
      <c r="AEZ354" s="4"/>
      <c r="AFA354" s="4"/>
      <c r="AFB354" s="4"/>
      <c r="AFC354" s="4"/>
      <c r="AFD354" s="4"/>
      <c r="AFE354" s="4"/>
      <c r="AFF354" s="4"/>
      <c r="AFG354" s="4"/>
      <c r="AFH354" s="4"/>
      <c r="AFI354" s="4"/>
      <c r="AFJ354" s="4"/>
      <c r="AFK354" s="4"/>
      <c r="AFL354" s="4"/>
      <c r="AFM354" s="4"/>
      <c r="AFN354" s="4"/>
      <c r="AFO354" s="4"/>
      <c r="AFP354" s="4"/>
      <c r="AFQ354" s="4"/>
      <c r="AFR354" s="4"/>
      <c r="AFS354" s="4"/>
      <c r="AFT354" s="4"/>
      <c r="AFU354" s="4"/>
      <c r="AFV354" s="4"/>
      <c r="AFW354" s="4"/>
      <c r="AFX354" s="4"/>
      <c r="AFY354" s="4"/>
      <c r="AFZ354" s="4"/>
      <c r="AGA354" s="4"/>
      <c r="AGB354" s="4"/>
      <c r="AGC354" s="4"/>
      <c r="AGD354" s="4"/>
      <c r="AGE354" s="4"/>
      <c r="AGF354" s="4"/>
      <c r="AGG354" s="4"/>
      <c r="AGH354" s="4"/>
      <c r="AGI354" s="4"/>
      <c r="AGJ354" s="4"/>
      <c r="AGK354" s="4"/>
      <c r="AGL354" s="4"/>
      <c r="AGM354" s="4"/>
      <c r="AGN354" s="4"/>
      <c r="AGO354" s="4"/>
      <c r="AGP354" s="4"/>
      <c r="AGQ354" s="4"/>
      <c r="AGR354" s="4"/>
      <c r="AGS354" s="4"/>
      <c r="AGT354" s="4"/>
      <c r="AGU354" s="4"/>
      <c r="AGV354" s="4"/>
      <c r="AGW354" s="4"/>
      <c r="AGX354" s="4"/>
      <c r="AGY354" s="4"/>
      <c r="AGZ354" s="4"/>
      <c r="AHA354" s="4"/>
      <c r="AHB354" s="4"/>
      <c r="AHC354" s="4"/>
      <c r="AHD354" s="4"/>
      <c r="AHE354" s="4"/>
      <c r="AHF354" s="4"/>
      <c r="AHG354" s="4"/>
      <c r="AHH354" s="4"/>
      <c r="AHI354" s="4"/>
      <c r="AHJ354" s="4"/>
      <c r="AHK354" s="4"/>
      <c r="AHL354" s="4"/>
      <c r="AHM354" s="4"/>
      <c r="AHN354" s="4"/>
      <c r="AHO354" s="4"/>
      <c r="AHP354" s="4"/>
      <c r="AHQ354" s="4"/>
      <c r="AHR354" s="4"/>
      <c r="AHS354" s="4"/>
      <c r="AHT354" s="4"/>
      <c r="AHU354" s="4"/>
      <c r="AHV354" s="4"/>
      <c r="AHW354" s="4"/>
      <c r="AHX354" s="4"/>
      <c r="AHY354" s="4"/>
      <c r="AHZ354" s="4"/>
      <c r="AIA354" s="4"/>
      <c r="AIB354" s="4"/>
      <c r="AIC354" s="4"/>
      <c r="AID354" s="4"/>
      <c r="AIE354" s="4"/>
      <c r="AIF354" s="4"/>
      <c r="AIG354" s="4"/>
      <c r="AIH354" s="4"/>
      <c r="AII354" s="4"/>
      <c r="AIJ354" s="4"/>
      <c r="AIK354" s="4"/>
      <c r="AIL354" s="4"/>
      <c r="AIM354" s="4"/>
      <c r="AIN354" s="4"/>
      <c r="AIO354" s="4"/>
      <c r="AIP354" s="4"/>
      <c r="AIQ354" s="4"/>
      <c r="AIR354" s="4"/>
      <c r="AIS354" s="4"/>
      <c r="AIT354" s="4"/>
      <c r="AIU354" s="4"/>
      <c r="AIV354" s="4"/>
      <c r="AIW354" s="4"/>
      <c r="AIX354" s="4"/>
      <c r="AIY354" s="4"/>
      <c r="AIZ354" s="4"/>
      <c r="AJA354" s="4"/>
      <c r="AJB354" s="4"/>
      <c r="AJC354" s="4"/>
      <c r="AJD354" s="4"/>
      <c r="AJE354" s="4"/>
      <c r="AJF354" s="4"/>
      <c r="AJG354" s="4"/>
      <c r="AJH354" s="4"/>
      <c r="AJI354" s="4"/>
      <c r="AJJ354" s="4"/>
      <c r="AJK354" s="4"/>
      <c r="AJL354" s="4"/>
      <c r="AJM354" s="4"/>
      <c r="AJN354" s="4"/>
      <c r="AJO354" s="4"/>
      <c r="AJP354" s="4"/>
      <c r="AJQ354" s="4"/>
      <c r="AJR354" s="4"/>
      <c r="AJS354" s="4"/>
      <c r="AJT354" s="4"/>
      <c r="AJU354" s="4"/>
      <c r="AJV354" s="4"/>
      <c r="AJW354" s="4"/>
      <c r="AJX354" s="4"/>
      <c r="AJY354" s="4"/>
      <c r="AJZ354" s="4"/>
      <c r="AKA354" s="4"/>
      <c r="AKB354" s="4"/>
      <c r="AKC354" s="4"/>
      <c r="AKD354" s="4"/>
      <c r="AKE354" s="4"/>
      <c r="AKF354" s="4"/>
      <c r="AKG354" s="4"/>
      <c r="AKH354" s="4"/>
      <c r="AKI354" s="4"/>
      <c r="AKJ354" s="4"/>
      <c r="AKK354" s="4"/>
      <c r="AKL354" s="4"/>
      <c r="AKM354" s="4"/>
      <c r="AKN354" s="4"/>
      <c r="AKO354" s="4"/>
      <c r="AKP354" s="4"/>
      <c r="AKQ354" s="4"/>
      <c r="AKR354" s="4"/>
      <c r="AKS354" s="4"/>
      <c r="AKT354" s="4"/>
      <c r="AKU354" s="4"/>
      <c r="AKV354" s="4"/>
      <c r="AKW354" s="4"/>
      <c r="AKX354" s="4"/>
      <c r="AKY354" s="4"/>
      <c r="AKZ354" s="4"/>
      <c r="ALA354" s="4"/>
      <c r="ALB354" s="4"/>
      <c r="ALC354" s="4"/>
      <c r="ALD354" s="4"/>
      <c r="ALE354" s="4"/>
      <c r="ALF354" s="4"/>
      <c r="ALG354" s="4"/>
      <c r="ALH354" s="4"/>
      <c r="ALI354" s="4"/>
      <c r="ALJ354" s="4"/>
      <c r="ALK354" s="4"/>
      <c r="ALL354" s="4"/>
      <c r="ALM354" s="4"/>
      <c r="ALN354" s="4"/>
      <c r="ALO354" s="4"/>
      <c r="ALP354" s="4"/>
      <c r="ALQ354" s="4"/>
      <c r="ALR354" s="4"/>
      <c r="ALS354" s="4"/>
      <c r="ALT354" s="4"/>
      <c r="ALU354" s="4"/>
      <c r="ALV354" s="4"/>
      <c r="ALW354" s="4"/>
      <c r="ALX354" s="4"/>
      <c r="ALY354" s="4"/>
      <c r="ALZ354" s="4"/>
      <c r="AMA354" s="4"/>
      <c r="AMB354" s="4"/>
      <c r="AMC354" s="4"/>
      <c r="AMD354" s="4"/>
      <c r="AME354" s="4"/>
      <c r="AMF354" s="4"/>
      <c r="AMG354" s="4"/>
      <c r="AMH354" s="4"/>
      <c r="AMI354" s="4"/>
      <c r="AMJ354" s="4"/>
      <c r="AMK354" s="4"/>
      <c r="AML354" s="4"/>
      <c r="AMM354" s="4"/>
      <c r="AMN354" s="4"/>
      <c r="AMO354" s="4"/>
      <c r="AMP354" s="4"/>
      <c r="AMQ354" s="4"/>
      <c r="AMR354" s="4"/>
      <c r="AMS354" s="4"/>
      <c r="AMT354" s="4"/>
      <c r="AMU354" s="4"/>
      <c r="AMV354" s="4"/>
      <c r="AMW354" s="4"/>
      <c r="AMX354" s="4"/>
      <c r="AMY354" s="4"/>
      <c r="AMZ354" s="4"/>
      <c r="ANA354" s="4"/>
      <c r="ANB354" s="4"/>
      <c r="ANC354" s="4"/>
      <c r="AND354" s="4"/>
      <c r="ANE354" s="4"/>
      <c r="ANF354" s="4"/>
      <c r="ANG354" s="4"/>
      <c r="ANH354" s="4"/>
      <c r="ANI354" s="4"/>
      <c r="ANJ354" s="4"/>
      <c r="ANK354" s="4"/>
      <c r="ANL354" s="4"/>
      <c r="ANM354" s="4"/>
      <c r="ANN354" s="4"/>
      <c r="ANO354" s="4"/>
      <c r="ANP354" s="4"/>
      <c r="ANQ354" s="4"/>
      <c r="ANR354" s="4"/>
      <c r="ANS354" s="4"/>
      <c r="ANT354" s="4"/>
      <c r="ANU354" s="4"/>
      <c r="ANV354" s="4"/>
      <c r="ANW354" s="4"/>
      <c r="ANX354" s="4"/>
      <c r="ANY354" s="4"/>
      <c r="ANZ354" s="4"/>
      <c r="AOA354" s="4"/>
      <c r="AOB354" s="4"/>
      <c r="AOC354" s="4"/>
    </row>
    <row r="355" spans="6:1069" x14ac:dyDescent="0.35">
      <c r="F355" s="4"/>
      <c r="H355" s="4"/>
      <c r="I355" s="4"/>
      <c r="J355" s="4"/>
      <c r="L355" s="4"/>
      <c r="M355" s="4"/>
      <c r="AJ355" s="4"/>
      <c r="AL355" s="4"/>
      <c r="AQ355" s="4"/>
      <c r="AR355" s="4"/>
      <c r="AS355" s="4"/>
      <c r="AT355" s="4"/>
      <c r="AU355" s="4"/>
      <c r="AV355" s="4"/>
      <c r="AW355" s="4"/>
      <c r="AX355" s="33"/>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c r="TO355" s="4"/>
      <c r="TP355" s="4"/>
      <c r="TQ355" s="4"/>
      <c r="TR355" s="4"/>
      <c r="TS355" s="4"/>
      <c r="TT355" s="4"/>
      <c r="TU355" s="4"/>
      <c r="TV355" s="4"/>
      <c r="TW355" s="4"/>
      <c r="TX355" s="4"/>
      <c r="TY355" s="4"/>
      <c r="TZ355" s="4"/>
      <c r="UA355" s="4"/>
      <c r="UB355" s="4"/>
      <c r="UC355" s="4"/>
      <c r="UD355" s="4"/>
      <c r="UE355" s="4"/>
      <c r="UF355" s="4"/>
      <c r="UG355" s="4"/>
      <c r="UH355" s="4"/>
      <c r="UI355" s="4"/>
      <c r="UJ355" s="4"/>
      <c r="UK355" s="4"/>
      <c r="UL355" s="4"/>
      <c r="UM355" s="4"/>
      <c r="UN355" s="4"/>
      <c r="UO355" s="4"/>
      <c r="UP355" s="4"/>
      <c r="UQ355" s="4"/>
      <c r="UR355" s="4"/>
      <c r="US355" s="4"/>
      <c r="UT355" s="4"/>
      <c r="UU355" s="4"/>
      <c r="UV355" s="4"/>
      <c r="UW355" s="4"/>
      <c r="UX355" s="4"/>
      <c r="UY355" s="4"/>
      <c r="UZ355" s="4"/>
      <c r="VA355" s="4"/>
      <c r="VB355" s="4"/>
      <c r="VC355" s="4"/>
      <c r="VD355" s="4"/>
      <c r="VE355" s="4"/>
      <c r="VF355" s="4"/>
      <c r="VG355" s="4"/>
      <c r="VH355" s="4"/>
      <c r="VI355" s="4"/>
      <c r="VJ355" s="4"/>
      <c r="VK355" s="4"/>
      <c r="VL355" s="4"/>
      <c r="VM355" s="4"/>
      <c r="VN355" s="4"/>
      <c r="VO355" s="4"/>
      <c r="VP355" s="4"/>
      <c r="VQ355" s="4"/>
      <c r="VR355" s="4"/>
      <c r="VS355" s="4"/>
      <c r="VT355" s="4"/>
      <c r="VU355" s="4"/>
      <c r="VV355" s="4"/>
      <c r="VW355" s="4"/>
      <c r="VX355" s="4"/>
      <c r="VY355" s="4"/>
      <c r="VZ355" s="4"/>
      <c r="WA355" s="4"/>
      <c r="WB355" s="4"/>
      <c r="WC355" s="4"/>
      <c r="WD355" s="4"/>
      <c r="WE355" s="4"/>
      <c r="WF355" s="4"/>
      <c r="WG355" s="4"/>
      <c r="WH355" s="4"/>
      <c r="WI355" s="4"/>
      <c r="WJ355" s="4"/>
      <c r="WK355" s="4"/>
      <c r="WL355" s="4"/>
      <c r="WM355" s="4"/>
      <c r="WN355" s="4"/>
      <c r="WO355" s="4"/>
      <c r="WP355" s="4"/>
      <c r="WQ355" s="4"/>
      <c r="WR355" s="4"/>
      <c r="WS355" s="4"/>
      <c r="WT355" s="4"/>
      <c r="WU355" s="4"/>
      <c r="WV355" s="4"/>
      <c r="WW355" s="4"/>
      <c r="WX355" s="4"/>
      <c r="WY355" s="4"/>
      <c r="WZ355" s="4"/>
      <c r="XA355" s="4"/>
      <c r="XB355" s="4"/>
      <c r="XC355" s="4"/>
      <c r="XD355" s="4"/>
      <c r="XE355" s="4"/>
      <c r="XF355" s="4"/>
      <c r="XG355" s="4"/>
      <c r="XH355" s="4"/>
      <c r="XI355" s="4"/>
      <c r="XJ355" s="4"/>
      <c r="XK355" s="4"/>
      <c r="XL355" s="4"/>
      <c r="XM355" s="4"/>
      <c r="XN355" s="4"/>
      <c r="XO355" s="4"/>
      <c r="XP355" s="4"/>
      <c r="XQ355" s="4"/>
      <c r="XR355" s="4"/>
      <c r="XS355" s="4"/>
      <c r="XT355" s="4"/>
      <c r="XU355" s="4"/>
      <c r="XV355" s="4"/>
      <c r="XW355" s="4"/>
      <c r="XX355" s="4"/>
      <c r="XY355" s="4"/>
      <c r="XZ355" s="4"/>
      <c r="YA355" s="4"/>
      <c r="YB355" s="4"/>
      <c r="YC355" s="4"/>
      <c r="YD355" s="4"/>
      <c r="YE355" s="4"/>
      <c r="YF355" s="4"/>
      <c r="YG355" s="4"/>
      <c r="YH355" s="4"/>
      <c r="YI355" s="4"/>
      <c r="YJ355" s="4"/>
      <c r="YK355" s="4"/>
      <c r="YL355" s="4"/>
      <c r="YM355" s="4"/>
      <c r="YN355" s="4"/>
      <c r="YO355" s="4"/>
      <c r="YP355" s="4"/>
      <c r="YQ355" s="4"/>
      <c r="YR355" s="4"/>
      <c r="YS355" s="4"/>
      <c r="YT355" s="4"/>
      <c r="YU355" s="4"/>
      <c r="YV355" s="4"/>
      <c r="YW355" s="4"/>
      <c r="YX355" s="4"/>
      <c r="YY355" s="4"/>
      <c r="YZ355" s="4"/>
      <c r="ZA355" s="4"/>
      <c r="ZB355" s="4"/>
      <c r="ZC355" s="4"/>
      <c r="ZD355" s="4"/>
      <c r="ZE355" s="4"/>
      <c r="ZF355" s="4"/>
      <c r="ZG355" s="4"/>
      <c r="ZH355" s="4"/>
      <c r="ZI355" s="4"/>
      <c r="ZJ355" s="4"/>
      <c r="ZK355" s="4"/>
      <c r="ZL355" s="4"/>
      <c r="ZM355" s="4"/>
      <c r="ZN355" s="4"/>
      <c r="ZO355" s="4"/>
      <c r="ZP355" s="4"/>
      <c r="ZQ355" s="4"/>
      <c r="ZR355" s="4"/>
      <c r="ZS355" s="4"/>
      <c r="ZT355" s="4"/>
      <c r="ZU355" s="4"/>
      <c r="ZV355" s="4"/>
      <c r="ZW355" s="4"/>
      <c r="ZX355" s="4"/>
      <c r="ZY355" s="4"/>
      <c r="ZZ355" s="4"/>
      <c r="AAA355" s="4"/>
      <c r="AAB355" s="4"/>
      <c r="AAC355" s="4"/>
      <c r="AAD355" s="4"/>
      <c r="AAE355" s="4"/>
      <c r="AAF355" s="4"/>
      <c r="AAG355" s="4"/>
      <c r="AAH355" s="4"/>
      <c r="AAI355" s="4"/>
      <c r="AAJ355" s="4"/>
      <c r="AAK355" s="4"/>
      <c r="AAL355" s="4"/>
      <c r="AAM355" s="4"/>
      <c r="AAN355" s="4"/>
      <c r="AAO355" s="4"/>
      <c r="AAP355" s="4"/>
      <c r="AAQ355" s="4"/>
      <c r="AAR355" s="4"/>
      <c r="AAS355" s="4"/>
      <c r="AAT355" s="4"/>
      <c r="AAU355" s="4"/>
      <c r="AAV355" s="4"/>
      <c r="AAW355" s="4"/>
      <c r="AAX355" s="4"/>
      <c r="AAY355" s="4"/>
      <c r="AAZ355" s="4"/>
      <c r="ABA355" s="4"/>
      <c r="ABB355" s="4"/>
      <c r="ABC355" s="4"/>
      <c r="ABD355" s="4"/>
      <c r="ABE355" s="4"/>
      <c r="ABF355" s="4"/>
      <c r="ABG355" s="4"/>
      <c r="ABH355" s="4"/>
      <c r="ABI355" s="4"/>
      <c r="ABJ355" s="4"/>
      <c r="ABK355" s="4"/>
      <c r="ABL355" s="4"/>
      <c r="ABM355" s="4"/>
      <c r="ABN355" s="4"/>
      <c r="ABO355" s="4"/>
      <c r="ABP355" s="4"/>
      <c r="ABQ355" s="4"/>
      <c r="ABR355" s="4"/>
      <c r="ABS355" s="4"/>
      <c r="ABT355" s="4"/>
      <c r="ABU355" s="4"/>
      <c r="ABV355" s="4"/>
      <c r="ABW355" s="4"/>
      <c r="ABX355" s="4"/>
      <c r="ABY355" s="4"/>
      <c r="ABZ355" s="4"/>
      <c r="ACA355" s="4"/>
      <c r="ACB355" s="4"/>
      <c r="ACC355" s="4"/>
      <c r="ACD355" s="4"/>
      <c r="ACE355" s="4"/>
      <c r="ACF355" s="4"/>
      <c r="ACG355" s="4"/>
      <c r="ACH355" s="4"/>
      <c r="ACI355" s="4"/>
      <c r="ACJ355" s="4"/>
      <c r="ACK355" s="4"/>
      <c r="ACL355" s="4"/>
      <c r="ACM355" s="4"/>
      <c r="ACN355" s="4"/>
      <c r="ACO355" s="4"/>
      <c r="ACP355" s="4"/>
      <c r="ACQ355" s="4"/>
      <c r="ACR355" s="4"/>
      <c r="ACS355" s="4"/>
      <c r="ACT355" s="4"/>
      <c r="ACU355" s="4"/>
      <c r="ACV355" s="4"/>
      <c r="ACW355" s="4"/>
      <c r="ACX355" s="4"/>
      <c r="ACY355" s="4"/>
      <c r="ACZ355" s="4"/>
      <c r="ADA355" s="4"/>
      <c r="ADB355" s="4"/>
      <c r="ADC355" s="4"/>
      <c r="ADD355" s="4"/>
      <c r="ADE355" s="4"/>
      <c r="ADF355" s="4"/>
      <c r="ADG355" s="4"/>
      <c r="ADH355" s="4"/>
      <c r="ADI355" s="4"/>
      <c r="ADJ355" s="4"/>
      <c r="ADK355" s="4"/>
      <c r="ADL355" s="4"/>
      <c r="ADM355" s="4"/>
      <c r="ADN355" s="4"/>
      <c r="ADO355" s="4"/>
      <c r="ADP355" s="4"/>
      <c r="ADQ355" s="4"/>
      <c r="ADR355" s="4"/>
      <c r="ADS355" s="4"/>
      <c r="ADT355" s="4"/>
      <c r="ADU355" s="4"/>
      <c r="ADV355" s="4"/>
      <c r="ADW355" s="4"/>
      <c r="ADX355" s="4"/>
      <c r="ADY355" s="4"/>
      <c r="ADZ355" s="4"/>
      <c r="AEA355" s="4"/>
      <c r="AEB355" s="4"/>
      <c r="AEC355" s="4"/>
      <c r="AED355" s="4"/>
      <c r="AEE355" s="4"/>
      <c r="AEF355" s="4"/>
      <c r="AEG355" s="4"/>
      <c r="AEH355" s="4"/>
      <c r="AEI355" s="4"/>
      <c r="AEJ355" s="4"/>
      <c r="AEK355" s="4"/>
      <c r="AEL355" s="4"/>
      <c r="AEM355" s="4"/>
      <c r="AEN355" s="4"/>
      <c r="AEO355" s="4"/>
      <c r="AEP355" s="4"/>
      <c r="AEQ355" s="4"/>
      <c r="AER355" s="4"/>
      <c r="AES355" s="4"/>
      <c r="AET355" s="4"/>
      <c r="AEU355" s="4"/>
      <c r="AEV355" s="4"/>
      <c r="AEW355" s="4"/>
      <c r="AEX355" s="4"/>
      <c r="AEY355" s="4"/>
      <c r="AEZ355" s="4"/>
      <c r="AFA355" s="4"/>
      <c r="AFB355" s="4"/>
      <c r="AFC355" s="4"/>
      <c r="AFD355" s="4"/>
      <c r="AFE355" s="4"/>
      <c r="AFF355" s="4"/>
      <c r="AFG355" s="4"/>
      <c r="AFH355" s="4"/>
      <c r="AFI355" s="4"/>
      <c r="AFJ355" s="4"/>
      <c r="AFK355" s="4"/>
      <c r="AFL355" s="4"/>
      <c r="AFM355" s="4"/>
      <c r="AFN355" s="4"/>
      <c r="AFO355" s="4"/>
      <c r="AFP355" s="4"/>
      <c r="AFQ355" s="4"/>
      <c r="AFR355" s="4"/>
      <c r="AFS355" s="4"/>
      <c r="AFT355" s="4"/>
      <c r="AFU355" s="4"/>
      <c r="AFV355" s="4"/>
      <c r="AFW355" s="4"/>
      <c r="AFX355" s="4"/>
      <c r="AFY355" s="4"/>
      <c r="AFZ355" s="4"/>
      <c r="AGA355" s="4"/>
      <c r="AGB355" s="4"/>
      <c r="AGC355" s="4"/>
      <c r="AGD355" s="4"/>
      <c r="AGE355" s="4"/>
      <c r="AGF355" s="4"/>
      <c r="AGG355" s="4"/>
      <c r="AGH355" s="4"/>
      <c r="AGI355" s="4"/>
      <c r="AGJ355" s="4"/>
      <c r="AGK355" s="4"/>
      <c r="AGL355" s="4"/>
      <c r="AGM355" s="4"/>
      <c r="AGN355" s="4"/>
      <c r="AGO355" s="4"/>
      <c r="AGP355" s="4"/>
      <c r="AGQ355" s="4"/>
      <c r="AGR355" s="4"/>
      <c r="AGS355" s="4"/>
      <c r="AGT355" s="4"/>
      <c r="AGU355" s="4"/>
      <c r="AGV355" s="4"/>
      <c r="AGW355" s="4"/>
      <c r="AGX355" s="4"/>
      <c r="AGY355" s="4"/>
      <c r="AGZ355" s="4"/>
      <c r="AHA355" s="4"/>
      <c r="AHB355" s="4"/>
      <c r="AHC355" s="4"/>
      <c r="AHD355" s="4"/>
      <c r="AHE355" s="4"/>
      <c r="AHF355" s="4"/>
      <c r="AHG355" s="4"/>
      <c r="AHH355" s="4"/>
      <c r="AHI355" s="4"/>
      <c r="AHJ355" s="4"/>
      <c r="AHK355" s="4"/>
      <c r="AHL355" s="4"/>
      <c r="AHM355" s="4"/>
      <c r="AHN355" s="4"/>
      <c r="AHO355" s="4"/>
      <c r="AHP355" s="4"/>
      <c r="AHQ355" s="4"/>
      <c r="AHR355" s="4"/>
      <c r="AHS355" s="4"/>
      <c r="AHT355" s="4"/>
      <c r="AHU355" s="4"/>
      <c r="AHV355" s="4"/>
      <c r="AHW355" s="4"/>
      <c r="AHX355" s="4"/>
      <c r="AHY355" s="4"/>
      <c r="AHZ355" s="4"/>
      <c r="AIA355" s="4"/>
      <c r="AIB355" s="4"/>
      <c r="AIC355" s="4"/>
      <c r="AID355" s="4"/>
      <c r="AIE355" s="4"/>
      <c r="AIF355" s="4"/>
      <c r="AIG355" s="4"/>
      <c r="AIH355" s="4"/>
      <c r="AII355" s="4"/>
      <c r="AIJ355" s="4"/>
      <c r="AIK355" s="4"/>
      <c r="AIL355" s="4"/>
      <c r="AIM355" s="4"/>
      <c r="AIN355" s="4"/>
      <c r="AIO355" s="4"/>
      <c r="AIP355" s="4"/>
      <c r="AIQ355" s="4"/>
      <c r="AIR355" s="4"/>
      <c r="AIS355" s="4"/>
      <c r="AIT355" s="4"/>
      <c r="AIU355" s="4"/>
      <c r="AIV355" s="4"/>
      <c r="AIW355" s="4"/>
      <c r="AIX355" s="4"/>
      <c r="AIY355" s="4"/>
      <c r="AIZ355" s="4"/>
      <c r="AJA355" s="4"/>
      <c r="AJB355" s="4"/>
      <c r="AJC355" s="4"/>
      <c r="AJD355" s="4"/>
      <c r="AJE355" s="4"/>
      <c r="AJF355" s="4"/>
      <c r="AJG355" s="4"/>
      <c r="AJH355" s="4"/>
      <c r="AJI355" s="4"/>
      <c r="AJJ355" s="4"/>
      <c r="AJK355" s="4"/>
      <c r="AJL355" s="4"/>
      <c r="AJM355" s="4"/>
      <c r="AJN355" s="4"/>
      <c r="AJO355" s="4"/>
      <c r="AJP355" s="4"/>
      <c r="AJQ355" s="4"/>
      <c r="AJR355" s="4"/>
      <c r="AJS355" s="4"/>
      <c r="AJT355" s="4"/>
      <c r="AJU355" s="4"/>
      <c r="AJV355" s="4"/>
      <c r="AJW355" s="4"/>
      <c r="AJX355" s="4"/>
      <c r="AJY355" s="4"/>
      <c r="AJZ355" s="4"/>
      <c r="AKA355" s="4"/>
      <c r="AKB355" s="4"/>
      <c r="AKC355" s="4"/>
      <c r="AKD355" s="4"/>
      <c r="AKE355" s="4"/>
      <c r="AKF355" s="4"/>
      <c r="AKG355" s="4"/>
      <c r="AKH355" s="4"/>
      <c r="AKI355" s="4"/>
      <c r="AKJ355" s="4"/>
      <c r="AKK355" s="4"/>
      <c r="AKL355" s="4"/>
      <c r="AKM355" s="4"/>
      <c r="AKN355" s="4"/>
      <c r="AKO355" s="4"/>
      <c r="AKP355" s="4"/>
      <c r="AKQ355" s="4"/>
      <c r="AKR355" s="4"/>
      <c r="AKS355" s="4"/>
      <c r="AKT355" s="4"/>
      <c r="AKU355" s="4"/>
      <c r="AKV355" s="4"/>
      <c r="AKW355" s="4"/>
      <c r="AKX355" s="4"/>
      <c r="AKY355" s="4"/>
      <c r="AKZ355" s="4"/>
      <c r="ALA355" s="4"/>
      <c r="ALB355" s="4"/>
      <c r="ALC355" s="4"/>
      <c r="ALD355" s="4"/>
      <c r="ALE355" s="4"/>
      <c r="ALF355" s="4"/>
      <c r="ALG355" s="4"/>
      <c r="ALH355" s="4"/>
      <c r="ALI355" s="4"/>
      <c r="ALJ355" s="4"/>
      <c r="ALK355" s="4"/>
      <c r="ALL355" s="4"/>
      <c r="ALM355" s="4"/>
      <c r="ALN355" s="4"/>
      <c r="ALO355" s="4"/>
      <c r="ALP355" s="4"/>
      <c r="ALQ355" s="4"/>
      <c r="ALR355" s="4"/>
      <c r="ALS355" s="4"/>
      <c r="ALT355" s="4"/>
      <c r="ALU355" s="4"/>
      <c r="ALV355" s="4"/>
      <c r="ALW355" s="4"/>
      <c r="ALX355" s="4"/>
      <c r="ALY355" s="4"/>
      <c r="ALZ355" s="4"/>
      <c r="AMA355" s="4"/>
      <c r="AMB355" s="4"/>
      <c r="AMC355" s="4"/>
      <c r="AMD355" s="4"/>
      <c r="AME355" s="4"/>
      <c r="AMF355" s="4"/>
      <c r="AMG355" s="4"/>
      <c r="AMH355" s="4"/>
      <c r="AMI355" s="4"/>
      <c r="AMJ355" s="4"/>
      <c r="AMK355" s="4"/>
      <c r="AML355" s="4"/>
      <c r="AMM355" s="4"/>
      <c r="AMN355" s="4"/>
      <c r="AMO355" s="4"/>
      <c r="AMP355" s="4"/>
      <c r="AMQ355" s="4"/>
      <c r="AMR355" s="4"/>
      <c r="AMS355" s="4"/>
      <c r="AMT355" s="4"/>
      <c r="AMU355" s="4"/>
      <c r="AMV355" s="4"/>
      <c r="AMW355" s="4"/>
      <c r="AMX355" s="4"/>
      <c r="AMY355" s="4"/>
      <c r="AMZ355" s="4"/>
      <c r="ANA355" s="4"/>
      <c r="ANB355" s="4"/>
      <c r="ANC355" s="4"/>
      <c r="AND355" s="4"/>
      <c r="ANE355" s="4"/>
      <c r="ANF355" s="4"/>
      <c r="ANG355" s="4"/>
      <c r="ANH355" s="4"/>
      <c r="ANI355" s="4"/>
      <c r="ANJ355" s="4"/>
      <c r="ANK355" s="4"/>
      <c r="ANL355" s="4"/>
      <c r="ANM355" s="4"/>
      <c r="ANN355" s="4"/>
      <c r="ANO355" s="4"/>
      <c r="ANP355" s="4"/>
      <c r="ANQ355" s="4"/>
      <c r="ANR355" s="4"/>
      <c r="ANS355" s="4"/>
      <c r="ANT355" s="4"/>
      <c r="ANU355" s="4"/>
      <c r="ANV355" s="4"/>
      <c r="ANW355" s="4"/>
      <c r="ANX355" s="4"/>
      <c r="ANY355" s="4"/>
      <c r="ANZ355" s="4"/>
      <c r="AOA355" s="4"/>
      <c r="AOB355" s="4"/>
      <c r="AOC355" s="4"/>
    </row>
    <row r="356" spans="6:1069" x14ac:dyDescent="0.35">
      <c r="F356" s="4"/>
      <c r="H356" s="4"/>
      <c r="I356" s="4"/>
      <c r="J356" s="4"/>
      <c r="L356" s="4"/>
      <c r="M356" s="4"/>
      <c r="AJ356" s="4"/>
      <c r="AL356" s="4"/>
      <c r="AQ356" s="4"/>
      <c r="AR356" s="4"/>
      <c r="AS356" s="4"/>
      <c r="AT356" s="4"/>
      <c r="AU356" s="4"/>
      <c r="AV356" s="4"/>
      <c r="AW356" s="4"/>
      <c r="AX356" s="33"/>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c r="TV356" s="4"/>
      <c r="TW356" s="4"/>
      <c r="TX356" s="4"/>
      <c r="TY356" s="4"/>
      <c r="TZ356" s="4"/>
      <c r="UA356" s="4"/>
      <c r="UB356" s="4"/>
      <c r="UC356" s="4"/>
      <c r="UD356" s="4"/>
      <c r="UE356" s="4"/>
      <c r="UF356" s="4"/>
      <c r="UG356" s="4"/>
      <c r="UH356" s="4"/>
      <c r="UI356" s="4"/>
      <c r="UJ356" s="4"/>
      <c r="UK356" s="4"/>
      <c r="UL356" s="4"/>
      <c r="UM356" s="4"/>
      <c r="UN356" s="4"/>
      <c r="UO356" s="4"/>
      <c r="UP356" s="4"/>
      <c r="UQ356" s="4"/>
      <c r="UR356" s="4"/>
      <c r="US356" s="4"/>
      <c r="UT356" s="4"/>
      <c r="UU356" s="4"/>
      <c r="UV356" s="4"/>
      <c r="UW356" s="4"/>
      <c r="UX356" s="4"/>
      <c r="UY356" s="4"/>
      <c r="UZ356" s="4"/>
      <c r="VA356" s="4"/>
      <c r="VB356" s="4"/>
      <c r="VC356" s="4"/>
      <c r="VD356" s="4"/>
      <c r="VE356" s="4"/>
      <c r="VF356" s="4"/>
      <c r="VG356" s="4"/>
      <c r="VH356" s="4"/>
      <c r="VI356" s="4"/>
      <c r="VJ356" s="4"/>
      <c r="VK356" s="4"/>
      <c r="VL356" s="4"/>
      <c r="VM356" s="4"/>
      <c r="VN356" s="4"/>
      <c r="VO356" s="4"/>
      <c r="VP356" s="4"/>
      <c r="VQ356" s="4"/>
      <c r="VR356" s="4"/>
      <c r="VS356" s="4"/>
      <c r="VT356" s="4"/>
      <c r="VU356" s="4"/>
      <c r="VV356" s="4"/>
      <c r="VW356" s="4"/>
      <c r="VX356" s="4"/>
      <c r="VY356" s="4"/>
      <c r="VZ356" s="4"/>
      <c r="WA356" s="4"/>
      <c r="WB356" s="4"/>
      <c r="WC356" s="4"/>
      <c r="WD356" s="4"/>
      <c r="WE356" s="4"/>
      <c r="WF356" s="4"/>
      <c r="WG356" s="4"/>
      <c r="WH356" s="4"/>
      <c r="WI356" s="4"/>
      <c r="WJ356" s="4"/>
      <c r="WK356" s="4"/>
      <c r="WL356" s="4"/>
      <c r="WM356" s="4"/>
      <c r="WN356" s="4"/>
      <c r="WO356" s="4"/>
      <c r="WP356" s="4"/>
      <c r="WQ356" s="4"/>
      <c r="WR356" s="4"/>
      <c r="WS356" s="4"/>
      <c r="WT356" s="4"/>
      <c r="WU356" s="4"/>
      <c r="WV356" s="4"/>
      <c r="WW356" s="4"/>
      <c r="WX356" s="4"/>
      <c r="WY356" s="4"/>
      <c r="WZ356" s="4"/>
      <c r="XA356" s="4"/>
      <c r="XB356" s="4"/>
      <c r="XC356" s="4"/>
      <c r="XD356" s="4"/>
      <c r="XE356" s="4"/>
      <c r="XF356" s="4"/>
      <c r="XG356" s="4"/>
      <c r="XH356" s="4"/>
      <c r="XI356" s="4"/>
      <c r="XJ356" s="4"/>
      <c r="XK356" s="4"/>
      <c r="XL356" s="4"/>
      <c r="XM356" s="4"/>
      <c r="XN356" s="4"/>
      <c r="XO356" s="4"/>
      <c r="XP356" s="4"/>
      <c r="XQ356" s="4"/>
      <c r="XR356" s="4"/>
      <c r="XS356" s="4"/>
      <c r="XT356" s="4"/>
      <c r="XU356" s="4"/>
      <c r="XV356" s="4"/>
      <c r="XW356" s="4"/>
      <c r="XX356" s="4"/>
      <c r="XY356" s="4"/>
      <c r="XZ356" s="4"/>
      <c r="YA356" s="4"/>
      <c r="YB356" s="4"/>
      <c r="YC356" s="4"/>
      <c r="YD356" s="4"/>
      <c r="YE356" s="4"/>
      <c r="YF356" s="4"/>
      <c r="YG356" s="4"/>
      <c r="YH356" s="4"/>
      <c r="YI356" s="4"/>
      <c r="YJ356" s="4"/>
      <c r="YK356" s="4"/>
      <c r="YL356" s="4"/>
      <c r="YM356" s="4"/>
      <c r="YN356" s="4"/>
      <c r="YO356" s="4"/>
      <c r="YP356" s="4"/>
      <c r="YQ356" s="4"/>
      <c r="YR356" s="4"/>
      <c r="YS356" s="4"/>
      <c r="YT356" s="4"/>
      <c r="YU356" s="4"/>
      <c r="YV356" s="4"/>
      <c r="YW356" s="4"/>
      <c r="YX356" s="4"/>
      <c r="YY356" s="4"/>
      <c r="YZ356" s="4"/>
      <c r="ZA356" s="4"/>
      <c r="ZB356" s="4"/>
      <c r="ZC356" s="4"/>
      <c r="ZD356" s="4"/>
      <c r="ZE356" s="4"/>
      <c r="ZF356" s="4"/>
      <c r="ZG356" s="4"/>
      <c r="ZH356" s="4"/>
      <c r="ZI356" s="4"/>
      <c r="ZJ356" s="4"/>
      <c r="ZK356" s="4"/>
      <c r="ZL356" s="4"/>
      <c r="ZM356" s="4"/>
      <c r="ZN356" s="4"/>
      <c r="ZO356" s="4"/>
      <c r="ZP356" s="4"/>
      <c r="ZQ356" s="4"/>
      <c r="ZR356" s="4"/>
      <c r="ZS356" s="4"/>
      <c r="ZT356" s="4"/>
      <c r="ZU356" s="4"/>
      <c r="ZV356" s="4"/>
      <c r="ZW356" s="4"/>
      <c r="ZX356" s="4"/>
      <c r="ZY356" s="4"/>
      <c r="ZZ356" s="4"/>
      <c r="AAA356" s="4"/>
      <c r="AAB356" s="4"/>
      <c r="AAC356" s="4"/>
      <c r="AAD356" s="4"/>
      <c r="AAE356" s="4"/>
      <c r="AAF356" s="4"/>
      <c r="AAG356" s="4"/>
      <c r="AAH356" s="4"/>
      <c r="AAI356" s="4"/>
      <c r="AAJ356" s="4"/>
      <c r="AAK356" s="4"/>
      <c r="AAL356" s="4"/>
      <c r="AAM356" s="4"/>
      <c r="AAN356" s="4"/>
      <c r="AAO356" s="4"/>
      <c r="AAP356" s="4"/>
      <c r="AAQ356" s="4"/>
      <c r="AAR356" s="4"/>
      <c r="AAS356" s="4"/>
      <c r="AAT356" s="4"/>
      <c r="AAU356" s="4"/>
      <c r="AAV356" s="4"/>
      <c r="AAW356" s="4"/>
      <c r="AAX356" s="4"/>
      <c r="AAY356" s="4"/>
      <c r="AAZ356" s="4"/>
      <c r="ABA356" s="4"/>
      <c r="ABB356" s="4"/>
      <c r="ABC356" s="4"/>
      <c r="ABD356" s="4"/>
      <c r="ABE356" s="4"/>
      <c r="ABF356" s="4"/>
      <c r="ABG356" s="4"/>
      <c r="ABH356" s="4"/>
      <c r="ABI356" s="4"/>
      <c r="ABJ356" s="4"/>
      <c r="ABK356" s="4"/>
      <c r="ABL356" s="4"/>
      <c r="ABM356" s="4"/>
      <c r="ABN356" s="4"/>
      <c r="ABO356" s="4"/>
      <c r="ABP356" s="4"/>
      <c r="ABQ356" s="4"/>
      <c r="ABR356" s="4"/>
      <c r="ABS356" s="4"/>
      <c r="ABT356" s="4"/>
      <c r="ABU356" s="4"/>
      <c r="ABV356" s="4"/>
      <c r="ABW356" s="4"/>
      <c r="ABX356" s="4"/>
      <c r="ABY356" s="4"/>
      <c r="ABZ356" s="4"/>
      <c r="ACA356" s="4"/>
      <c r="ACB356" s="4"/>
      <c r="ACC356" s="4"/>
      <c r="ACD356" s="4"/>
      <c r="ACE356" s="4"/>
      <c r="ACF356" s="4"/>
      <c r="ACG356" s="4"/>
      <c r="ACH356" s="4"/>
      <c r="ACI356" s="4"/>
      <c r="ACJ356" s="4"/>
      <c r="ACK356" s="4"/>
      <c r="ACL356" s="4"/>
      <c r="ACM356" s="4"/>
      <c r="ACN356" s="4"/>
      <c r="ACO356" s="4"/>
      <c r="ACP356" s="4"/>
      <c r="ACQ356" s="4"/>
      <c r="ACR356" s="4"/>
      <c r="ACS356" s="4"/>
      <c r="ACT356" s="4"/>
      <c r="ACU356" s="4"/>
      <c r="ACV356" s="4"/>
      <c r="ACW356" s="4"/>
      <c r="ACX356" s="4"/>
      <c r="ACY356" s="4"/>
      <c r="ACZ356" s="4"/>
      <c r="ADA356" s="4"/>
      <c r="ADB356" s="4"/>
      <c r="ADC356" s="4"/>
      <c r="ADD356" s="4"/>
      <c r="ADE356" s="4"/>
      <c r="ADF356" s="4"/>
      <c r="ADG356" s="4"/>
      <c r="ADH356" s="4"/>
      <c r="ADI356" s="4"/>
      <c r="ADJ356" s="4"/>
      <c r="ADK356" s="4"/>
      <c r="ADL356" s="4"/>
      <c r="ADM356" s="4"/>
      <c r="ADN356" s="4"/>
      <c r="ADO356" s="4"/>
      <c r="ADP356" s="4"/>
      <c r="ADQ356" s="4"/>
      <c r="ADR356" s="4"/>
      <c r="ADS356" s="4"/>
      <c r="ADT356" s="4"/>
      <c r="ADU356" s="4"/>
      <c r="ADV356" s="4"/>
      <c r="ADW356" s="4"/>
      <c r="ADX356" s="4"/>
      <c r="ADY356" s="4"/>
      <c r="ADZ356" s="4"/>
      <c r="AEA356" s="4"/>
      <c r="AEB356" s="4"/>
      <c r="AEC356" s="4"/>
      <c r="AED356" s="4"/>
      <c r="AEE356" s="4"/>
      <c r="AEF356" s="4"/>
      <c r="AEG356" s="4"/>
      <c r="AEH356" s="4"/>
      <c r="AEI356" s="4"/>
      <c r="AEJ356" s="4"/>
      <c r="AEK356" s="4"/>
      <c r="AEL356" s="4"/>
      <c r="AEM356" s="4"/>
      <c r="AEN356" s="4"/>
      <c r="AEO356" s="4"/>
      <c r="AEP356" s="4"/>
      <c r="AEQ356" s="4"/>
      <c r="AER356" s="4"/>
      <c r="AES356" s="4"/>
      <c r="AET356" s="4"/>
      <c r="AEU356" s="4"/>
      <c r="AEV356" s="4"/>
      <c r="AEW356" s="4"/>
      <c r="AEX356" s="4"/>
      <c r="AEY356" s="4"/>
      <c r="AEZ356" s="4"/>
      <c r="AFA356" s="4"/>
      <c r="AFB356" s="4"/>
      <c r="AFC356" s="4"/>
      <c r="AFD356" s="4"/>
      <c r="AFE356" s="4"/>
      <c r="AFF356" s="4"/>
      <c r="AFG356" s="4"/>
      <c r="AFH356" s="4"/>
      <c r="AFI356" s="4"/>
      <c r="AFJ356" s="4"/>
      <c r="AFK356" s="4"/>
      <c r="AFL356" s="4"/>
      <c r="AFM356" s="4"/>
      <c r="AFN356" s="4"/>
      <c r="AFO356" s="4"/>
      <c r="AFP356" s="4"/>
      <c r="AFQ356" s="4"/>
      <c r="AFR356" s="4"/>
      <c r="AFS356" s="4"/>
      <c r="AFT356" s="4"/>
      <c r="AFU356" s="4"/>
      <c r="AFV356" s="4"/>
      <c r="AFW356" s="4"/>
      <c r="AFX356" s="4"/>
      <c r="AFY356" s="4"/>
      <c r="AFZ356" s="4"/>
      <c r="AGA356" s="4"/>
      <c r="AGB356" s="4"/>
      <c r="AGC356" s="4"/>
      <c r="AGD356" s="4"/>
      <c r="AGE356" s="4"/>
      <c r="AGF356" s="4"/>
      <c r="AGG356" s="4"/>
      <c r="AGH356" s="4"/>
      <c r="AGI356" s="4"/>
      <c r="AGJ356" s="4"/>
      <c r="AGK356" s="4"/>
      <c r="AGL356" s="4"/>
      <c r="AGM356" s="4"/>
      <c r="AGN356" s="4"/>
      <c r="AGO356" s="4"/>
      <c r="AGP356" s="4"/>
      <c r="AGQ356" s="4"/>
      <c r="AGR356" s="4"/>
      <c r="AGS356" s="4"/>
      <c r="AGT356" s="4"/>
      <c r="AGU356" s="4"/>
      <c r="AGV356" s="4"/>
      <c r="AGW356" s="4"/>
      <c r="AGX356" s="4"/>
      <c r="AGY356" s="4"/>
      <c r="AGZ356" s="4"/>
      <c r="AHA356" s="4"/>
      <c r="AHB356" s="4"/>
      <c r="AHC356" s="4"/>
      <c r="AHD356" s="4"/>
      <c r="AHE356" s="4"/>
      <c r="AHF356" s="4"/>
      <c r="AHG356" s="4"/>
      <c r="AHH356" s="4"/>
      <c r="AHI356" s="4"/>
      <c r="AHJ356" s="4"/>
      <c r="AHK356" s="4"/>
      <c r="AHL356" s="4"/>
      <c r="AHM356" s="4"/>
      <c r="AHN356" s="4"/>
      <c r="AHO356" s="4"/>
      <c r="AHP356" s="4"/>
      <c r="AHQ356" s="4"/>
      <c r="AHR356" s="4"/>
      <c r="AHS356" s="4"/>
      <c r="AHT356" s="4"/>
      <c r="AHU356" s="4"/>
      <c r="AHV356" s="4"/>
      <c r="AHW356" s="4"/>
      <c r="AHX356" s="4"/>
      <c r="AHY356" s="4"/>
      <c r="AHZ356" s="4"/>
      <c r="AIA356" s="4"/>
      <c r="AIB356" s="4"/>
      <c r="AIC356" s="4"/>
      <c r="AID356" s="4"/>
      <c r="AIE356" s="4"/>
      <c r="AIF356" s="4"/>
      <c r="AIG356" s="4"/>
      <c r="AIH356" s="4"/>
      <c r="AII356" s="4"/>
      <c r="AIJ356" s="4"/>
      <c r="AIK356" s="4"/>
      <c r="AIL356" s="4"/>
      <c r="AIM356" s="4"/>
      <c r="AIN356" s="4"/>
      <c r="AIO356" s="4"/>
      <c r="AIP356" s="4"/>
      <c r="AIQ356" s="4"/>
      <c r="AIR356" s="4"/>
      <c r="AIS356" s="4"/>
      <c r="AIT356" s="4"/>
      <c r="AIU356" s="4"/>
      <c r="AIV356" s="4"/>
      <c r="AIW356" s="4"/>
      <c r="AIX356" s="4"/>
      <c r="AIY356" s="4"/>
      <c r="AIZ356" s="4"/>
      <c r="AJA356" s="4"/>
      <c r="AJB356" s="4"/>
      <c r="AJC356" s="4"/>
      <c r="AJD356" s="4"/>
      <c r="AJE356" s="4"/>
      <c r="AJF356" s="4"/>
      <c r="AJG356" s="4"/>
      <c r="AJH356" s="4"/>
      <c r="AJI356" s="4"/>
      <c r="AJJ356" s="4"/>
      <c r="AJK356" s="4"/>
      <c r="AJL356" s="4"/>
      <c r="AJM356" s="4"/>
      <c r="AJN356" s="4"/>
      <c r="AJO356" s="4"/>
      <c r="AJP356" s="4"/>
      <c r="AJQ356" s="4"/>
      <c r="AJR356" s="4"/>
      <c r="AJS356" s="4"/>
      <c r="AJT356" s="4"/>
      <c r="AJU356" s="4"/>
      <c r="AJV356" s="4"/>
      <c r="AJW356" s="4"/>
      <c r="AJX356" s="4"/>
      <c r="AJY356" s="4"/>
      <c r="AJZ356" s="4"/>
      <c r="AKA356" s="4"/>
      <c r="AKB356" s="4"/>
      <c r="AKC356" s="4"/>
      <c r="AKD356" s="4"/>
      <c r="AKE356" s="4"/>
      <c r="AKF356" s="4"/>
      <c r="AKG356" s="4"/>
      <c r="AKH356" s="4"/>
      <c r="AKI356" s="4"/>
      <c r="AKJ356" s="4"/>
      <c r="AKK356" s="4"/>
      <c r="AKL356" s="4"/>
      <c r="AKM356" s="4"/>
      <c r="AKN356" s="4"/>
      <c r="AKO356" s="4"/>
      <c r="AKP356" s="4"/>
      <c r="AKQ356" s="4"/>
      <c r="AKR356" s="4"/>
      <c r="AKS356" s="4"/>
      <c r="AKT356" s="4"/>
      <c r="AKU356" s="4"/>
      <c r="AKV356" s="4"/>
      <c r="AKW356" s="4"/>
      <c r="AKX356" s="4"/>
      <c r="AKY356" s="4"/>
      <c r="AKZ356" s="4"/>
      <c r="ALA356" s="4"/>
      <c r="ALB356" s="4"/>
      <c r="ALC356" s="4"/>
      <c r="ALD356" s="4"/>
      <c r="ALE356" s="4"/>
      <c r="ALF356" s="4"/>
      <c r="ALG356" s="4"/>
      <c r="ALH356" s="4"/>
      <c r="ALI356" s="4"/>
      <c r="ALJ356" s="4"/>
      <c r="ALK356" s="4"/>
      <c r="ALL356" s="4"/>
      <c r="ALM356" s="4"/>
      <c r="ALN356" s="4"/>
      <c r="ALO356" s="4"/>
      <c r="ALP356" s="4"/>
      <c r="ALQ356" s="4"/>
      <c r="ALR356" s="4"/>
      <c r="ALS356" s="4"/>
      <c r="ALT356" s="4"/>
      <c r="ALU356" s="4"/>
      <c r="ALV356" s="4"/>
      <c r="ALW356" s="4"/>
      <c r="ALX356" s="4"/>
      <c r="ALY356" s="4"/>
      <c r="ALZ356" s="4"/>
      <c r="AMA356" s="4"/>
      <c r="AMB356" s="4"/>
      <c r="AMC356" s="4"/>
      <c r="AMD356" s="4"/>
      <c r="AME356" s="4"/>
      <c r="AMF356" s="4"/>
      <c r="AMG356" s="4"/>
      <c r="AMH356" s="4"/>
      <c r="AMI356" s="4"/>
      <c r="AMJ356" s="4"/>
      <c r="AMK356" s="4"/>
      <c r="AML356" s="4"/>
      <c r="AMM356" s="4"/>
      <c r="AMN356" s="4"/>
      <c r="AMO356" s="4"/>
      <c r="AMP356" s="4"/>
      <c r="AMQ356" s="4"/>
      <c r="AMR356" s="4"/>
      <c r="AMS356" s="4"/>
      <c r="AMT356" s="4"/>
      <c r="AMU356" s="4"/>
      <c r="AMV356" s="4"/>
      <c r="AMW356" s="4"/>
      <c r="AMX356" s="4"/>
      <c r="AMY356" s="4"/>
      <c r="AMZ356" s="4"/>
      <c r="ANA356" s="4"/>
      <c r="ANB356" s="4"/>
      <c r="ANC356" s="4"/>
      <c r="AND356" s="4"/>
      <c r="ANE356" s="4"/>
      <c r="ANF356" s="4"/>
      <c r="ANG356" s="4"/>
      <c r="ANH356" s="4"/>
      <c r="ANI356" s="4"/>
      <c r="ANJ356" s="4"/>
      <c r="ANK356" s="4"/>
      <c r="ANL356" s="4"/>
      <c r="ANM356" s="4"/>
      <c r="ANN356" s="4"/>
      <c r="ANO356" s="4"/>
      <c r="ANP356" s="4"/>
      <c r="ANQ356" s="4"/>
      <c r="ANR356" s="4"/>
      <c r="ANS356" s="4"/>
      <c r="ANT356" s="4"/>
      <c r="ANU356" s="4"/>
      <c r="ANV356" s="4"/>
      <c r="ANW356" s="4"/>
      <c r="ANX356" s="4"/>
      <c r="ANY356" s="4"/>
      <c r="ANZ356" s="4"/>
      <c r="AOA356" s="4"/>
      <c r="AOB356" s="4"/>
      <c r="AOC356" s="4"/>
    </row>
    <row r="357" spans="6:1069" x14ac:dyDescent="0.35">
      <c r="F357" s="4"/>
      <c r="H357" s="4"/>
      <c r="I357" s="4"/>
      <c r="J357" s="4"/>
      <c r="L357" s="4"/>
      <c r="M357" s="4"/>
      <c r="AJ357" s="4"/>
      <c r="AL357" s="4"/>
      <c r="AQ357" s="4"/>
      <c r="AR357" s="4"/>
      <c r="AS357" s="4"/>
      <c r="AT357" s="4"/>
      <c r="AU357" s="4"/>
      <c r="AV357" s="4"/>
      <c r="AW357" s="4"/>
      <c r="AX357" s="33"/>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c r="TV357" s="4"/>
      <c r="TW357" s="4"/>
      <c r="TX357" s="4"/>
      <c r="TY357" s="4"/>
      <c r="TZ357" s="4"/>
      <c r="UA357" s="4"/>
      <c r="UB357" s="4"/>
      <c r="UC357" s="4"/>
      <c r="UD357" s="4"/>
      <c r="UE357" s="4"/>
      <c r="UF357" s="4"/>
      <c r="UG357" s="4"/>
      <c r="UH357" s="4"/>
      <c r="UI357" s="4"/>
      <c r="UJ357" s="4"/>
      <c r="UK357" s="4"/>
      <c r="UL357" s="4"/>
      <c r="UM357" s="4"/>
      <c r="UN357" s="4"/>
      <c r="UO357" s="4"/>
      <c r="UP357" s="4"/>
      <c r="UQ357" s="4"/>
      <c r="UR357" s="4"/>
      <c r="US357" s="4"/>
      <c r="UT357" s="4"/>
      <c r="UU357" s="4"/>
      <c r="UV357" s="4"/>
      <c r="UW357" s="4"/>
      <c r="UX357" s="4"/>
      <c r="UY357" s="4"/>
      <c r="UZ357" s="4"/>
      <c r="VA357" s="4"/>
      <c r="VB357" s="4"/>
      <c r="VC357" s="4"/>
      <c r="VD357" s="4"/>
      <c r="VE357" s="4"/>
      <c r="VF357" s="4"/>
      <c r="VG357" s="4"/>
      <c r="VH357" s="4"/>
      <c r="VI357" s="4"/>
      <c r="VJ357" s="4"/>
      <c r="VK357" s="4"/>
      <c r="VL357" s="4"/>
      <c r="VM357" s="4"/>
      <c r="VN357" s="4"/>
      <c r="VO357" s="4"/>
      <c r="VP357" s="4"/>
      <c r="VQ357" s="4"/>
      <c r="VR357" s="4"/>
      <c r="VS357" s="4"/>
      <c r="VT357" s="4"/>
      <c r="VU357" s="4"/>
      <c r="VV357" s="4"/>
      <c r="VW357" s="4"/>
      <c r="VX357" s="4"/>
      <c r="VY357" s="4"/>
      <c r="VZ357" s="4"/>
      <c r="WA357" s="4"/>
      <c r="WB357" s="4"/>
      <c r="WC357" s="4"/>
      <c r="WD357" s="4"/>
      <c r="WE357" s="4"/>
      <c r="WF357" s="4"/>
      <c r="WG357" s="4"/>
      <c r="WH357" s="4"/>
      <c r="WI357" s="4"/>
      <c r="WJ357" s="4"/>
      <c r="WK357" s="4"/>
      <c r="WL357" s="4"/>
      <c r="WM357" s="4"/>
      <c r="WN357" s="4"/>
      <c r="WO357" s="4"/>
      <c r="WP357" s="4"/>
      <c r="WQ357" s="4"/>
      <c r="WR357" s="4"/>
      <c r="WS357" s="4"/>
      <c r="WT357" s="4"/>
      <c r="WU357" s="4"/>
      <c r="WV357" s="4"/>
      <c r="WW357" s="4"/>
      <c r="WX357" s="4"/>
      <c r="WY357" s="4"/>
      <c r="WZ357" s="4"/>
      <c r="XA357" s="4"/>
      <c r="XB357" s="4"/>
      <c r="XC357" s="4"/>
      <c r="XD357" s="4"/>
      <c r="XE357" s="4"/>
      <c r="XF357" s="4"/>
      <c r="XG357" s="4"/>
      <c r="XH357" s="4"/>
      <c r="XI357" s="4"/>
      <c r="XJ357" s="4"/>
      <c r="XK357" s="4"/>
      <c r="XL357" s="4"/>
      <c r="XM357" s="4"/>
      <c r="XN357" s="4"/>
      <c r="XO357" s="4"/>
      <c r="XP357" s="4"/>
      <c r="XQ357" s="4"/>
      <c r="XR357" s="4"/>
      <c r="XS357" s="4"/>
      <c r="XT357" s="4"/>
      <c r="XU357" s="4"/>
      <c r="XV357" s="4"/>
      <c r="XW357" s="4"/>
      <c r="XX357" s="4"/>
      <c r="XY357" s="4"/>
      <c r="XZ357" s="4"/>
      <c r="YA357" s="4"/>
      <c r="YB357" s="4"/>
      <c r="YC357" s="4"/>
      <c r="YD357" s="4"/>
      <c r="YE357" s="4"/>
      <c r="YF357" s="4"/>
      <c r="YG357" s="4"/>
      <c r="YH357" s="4"/>
      <c r="YI357" s="4"/>
      <c r="YJ357" s="4"/>
      <c r="YK357" s="4"/>
      <c r="YL357" s="4"/>
      <c r="YM357" s="4"/>
      <c r="YN357" s="4"/>
      <c r="YO357" s="4"/>
      <c r="YP357" s="4"/>
      <c r="YQ357" s="4"/>
      <c r="YR357" s="4"/>
      <c r="YS357" s="4"/>
      <c r="YT357" s="4"/>
      <c r="YU357" s="4"/>
      <c r="YV357" s="4"/>
      <c r="YW357" s="4"/>
      <c r="YX357" s="4"/>
      <c r="YY357" s="4"/>
      <c r="YZ357" s="4"/>
      <c r="ZA357" s="4"/>
      <c r="ZB357" s="4"/>
      <c r="ZC357" s="4"/>
      <c r="ZD357" s="4"/>
      <c r="ZE357" s="4"/>
      <c r="ZF357" s="4"/>
      <c r="ZG357" s="4"/>
      <c r="ZH357" s="4"/>
      <c r="ZI357" s="4"/>
      <c r="ZJ357" s="4"/>
      <c r="ZK357" s="4"/>
      <c r="ZL357" s="4"/>
      <c r="ZM357" s="4"/>
      <c r="ZN357" s="4"/>
      <c r="ZO357" s="4"/>
      <c r="ZP357" s="4"/>
      <c r="ZQ357" s="4"/>
      <c r="ZR357" s="4"/>
      <c r="ZS357" s="4"/>
      <c r="ZT357" s="4"/>
      <c r="ZU357" s="4"/>
      <c r="ZV357" s="4"/>
      <c r="ZW357" s="4"/>
      <c r="ZX357" s="4"/>
      <c r="ZY357" s="4"/>
      <c r="ZZ357" s="4"/>
      <c r="AAA357" s="4"/>
      <c r="AAB357" s="4"/>
      <c r="AAC357" s="4"/>
      <c r="AAD357" s="4"/>
      <c r="AAE357" s="4"/>
      <c r="AAF357" s="4"/>
      <c r="AAG357" s="4"/>
      <c r="AAH357" s="4"/>
      <c r="AAI357" s="4"/>
      <c r="AAJ357" s="4"/>
      <c r="AAK357" s="4"/>
      <c r="AAL357" s="4"/>
      <c r="AAM357" s="4"/>
      <c r="AAN357" s="4"/>
      <c r="AAO357" s="4"/>
      <c r="AAP357" s="4"/>
      <c r="AAQ357" s="4"/>
      <c r="AAR357" s="4"/>
      <c r="AAS357" s="4"/>
      <c r="AAT357" s="4"/>
      <c r="AAU357" s="4"/>
      <c r="AAV357" s="4"/>
      <c r="AAW357" s="4"/>
      <c r="AAX357" s="4"/>
      <c r="AAY357" s="4"/>
      <c r="AAZ357" s="4"/>
      <c r="ABA357" s="4"/>
      <c r="ABB357" s="4"/>
      <c r="ABC357" s="4"/>
      <c r="ABD357" s="4"/>
      <c r="ABE357" s="4"/>
      <c r="ABF357" s="4"/>
      <c r="ABG357" s="4"/>
      <c r="ABH357" s="4"/>
      <c r="ABI357" s="4"/>
      <c r="ABJ357" s="4"/>
      <c r="ABK357" s="4"/>
      <c r="ABL357" s="4"/>
      <c r="ABM357" s="4"/>
      <c r="ABN357" s="4"/>
      <c r="ABO357" s="4"/>
      <c r="ABP357" s="4"/>
      <c r="ABQ357" s="4"/>
      <c r="ABR357" s="4"/>
      <c r="ABS357" s="4"/>
      <c r="ABT357" s="4"/>
      <c r="ABU357" s="4"/>
      <c r="ABV357" s="4"/>
      <c r="ABW357" s="4"/>
      <c r="ABX357" s="4"/>
      <c r="ABY357" s="4"/>
      <c r="ABZ357" s="4"/>
      <c r="ACA357" s="4"/>
      <c r="ACB357" s="4"/>
      <c r="ACC357" s="4"/>
      <c r="ACD357" s="4"/>
      <c r="ACE357" s="4"/>
      <c r="ACF357" s="4"/>
      <c r="ACG357" s="4"/>
      <c r="ACH357" s="4"/>
      <c r="ACI357" s="4"/>
      <c r="ACJ357" s="4"/>
      <c r="ACK357" s="4"/>
      <c r="ACL357" s="4"/>
      <c r="ACM357" s="4"/>
      <c r="ACN357" s="4"/>
      <c r="ACO357" s="4"/>
      <c r="ACP357" s="4"/>
      <c r="ACQ357" s="4"/>
      <c r="ACR357" s="4"/>
      <c r="ACS357" s="4"/>
      <c r="ACT357" s="4"/>
      <c r="ACU357" s="4"/>
      <c r="ACV357" s="4"/>
      <c r="ACW357" s="4"/>
      <c r="ACX357" s="4"/>
      <c r="ACY357" s="4"/>
      <c r="ACZ357" s="4"/>
      <c r="ADA357" s="4"/>
      <c r="ADB357" s="4"/>
      <c r="ADC357" s="4"/>
      <c r="ADD357" s="4"/>
      <c r="ADE357" s="4"/>
      <c r="ADF357" s="4"/>
      <c r="ADG357" s="4"/>
      <c r="ADH357" s="4"/>
      <c r="ADI357" s="4"/>
      <c r="ADJ357" s="4"/>
      <c r="ADK357" s="4"/>
      <c r="ADL357" s="4"/>
      <c r="ADM357" s="4"/>
      <c r="ADN357" s="4"/>
      <c r="ADO357" s="4"/>
      <c r="ADP357" s="4"/>
      <c r="ADQ357" s="4"/>
      <c r="ADR357" s="4"/>
      <c r="ADS357" s="4"/>
      <c r="ADT357" s="4"/>
      <c r="ADU357" s="4"/>
      <c r="ADV357" s="4"/>
      <c r="ADW357" s="4"/>
      <c r="ADX357" s="4"/>
      <c r="ADY357" s="4"/>
      <c r="ADZ357" s="4"/>
      <c r="AEA357" s="4"/>
      <c r="AEB357" s="4"/>
      <c r="AEC357" s="4"/>
      <c r="AED357" s="4"/>
      <c r="AEE357" s="4"/>
      <c r="AEF357" s="4"/>
      <c r="AEG357" s="4"/>
      <c r="AEH357" s="4"/>
      <c r="AEI357" s="4"/>
      <c r="AEJ357" s="4"/>
      <c r="AEK357" s="4"/>
      <c r="AEL357" s="4"/>
      <c r="AEM357" s="4"/>
      <c r="AEN357" s="4"/>
      <c r="AEO357" s="4"/>
      <c r="AEP357" s="4"/>
      <c r="AEQ357" s="4"/>
      <c r="AER357" s="4"/>
      <c r="AES357" s="4"/>
      <c r="AET357" s="4"/>
      <c r="AEU357" s="4"/>
      <c r="AEV357" s="4"/>
      <c r="AEW357" s="4"/>
      <c r="AEX357" s="4"/>
      <c r="AEY357" s="4"/>
      <c r="AEZ357" s="4"/>
      <c r="AFA357" s="4"/>
      <c r="AFB357" s="4"/>
      <c r="AFC357" s="4"/>
      <c r="AFD357" s="4"/>
      <c r="AFE357" s="4"/>
      <c r="AFF357" s="4"/>
      <c r="AFG357" s="4"/>
      <c r="AFH357" s="4"/>
      <c r="AFI357" s="4"/>
      <c r="AFJ357" s="4"/>
      <c r="AFK357" s="4"/>
      <c r="AFL357" s="4"/>
      <c r="AFM357" s="4"/>
      <c r="AFN357" s="4"/>
      <c r="AFO357" s="4"/>
      <c r="AFP357" s="4"/>
      <c r="AFQ357" s="4"/>
      <c r="AFR357" s="4"/>
      <c r="AFS357" s="4"/>
      <c r="AFT357" s="4"/>
      <c r="AFU357" s="4"/>
      <c r="AFV357" s="4"/>
      <c r="AFW357" s="4"/>
      <c r="AFX357" s="4"/>
      <c r="AFY357" s="4"/>
      <c r="AFZ357" s="4"/>
      <c r="AGA357" s="4"/>
      <c r="AGB357" s="4"/>
      <c r="AGC357" s="4"/>
      <c r="AGD357" s="4"/>
      <c r="AGE357" s="4"/>
      <c r="AGF357" s="4"/>
      <c r="AGG357" s="4"/>
      <c r="AGH357" s="4"/>
      <c r="AGI357" s="4"/>
      <c r="AGJ357" s="4"/>
      <c r="AGK357" s="4"/>
      <c r="AGL357" s="4"/>
      <c r="AGM357" s="4"/>
      <c r="AGN357" s="4"/>
      <c r="AGO357" s="4"/>
      <c r="AGP357" s="4"/>
      <c r="AGQ357" s="4"/>
      <c r="AGR357" s="4"/>
      <c r="AGS357" s="4"/>
      <c r="AGT357" s="4"/>
      <c r="AGU357" s="4"/>
      <c r="AGV357" s="4"/>
      <c r="AGW357" s="4"/>
      <c r="AGX357" s="4"/>
      <c r="AGY357" s="4"/>
      <c r="AGZ357" s="4"/>
      <c r="AHA357" s="4"/>
      <c r="AHB357" s="4"/>
      <c r="AHC357" s="4"/>
      <c r="AHD357" s="4"/>
      <c r="AHE357" s="4"/>
      <c r="AHF357" s="4"/>
      <c r="AHG357" s="4"/>
      <c r="AHH357" s="4"/>
      <c r="AHI357" s="4"/>
      <c r="AHJ357" s="4"/>
      <c r="AHK357" s="4"/>
      <c r="AHL357" s="4"/>
      <c r="AHM357" s="4"/>
      <c r="AHN357" s="4"/>
      <c r="AHO357" s="4"/>
      <c r="AHP357" s="4"/>
      <c r="AHQ357" s="4"/>
      <c r="AHR357" s="4"/>
      <c r="AHS357" s="4"/>
      <c r="AHT357" s="4"/>
      <c r="AHU357" s="4"/>
      <c r="AHV357" s="4"/>
      <c r="AHW357" s="4"/>
      <c r="AHX357" s="4"/>
      <c r="AHY357" s="4"/>
      <c r="AHZ357" s="4"/>
      <c r="AIA357" s="4"/>
      <c r="AIB357" s="4"/>
      <c r="AIC357" s="4"/>
      <c r="AID357" s="4"/>
      <c r="AIE357" s="4"/>
      <c r="AIF357" s="4"/>
      <c r="AIG357" s="4"/>
      <c r="AIH357" s="4"/>
      <c r="AII357" s="4"/>
      <c r="AIJ357" s="4"/>
      <c r="AIK357" s="4"/>
      <c r="AIL357" s="4"/>
      <c r="AIM357" s="4"/>
      <c r="AIN357" s="4"/>
      <c r="AIO357" s="4"/>
      <c r="AIP357" s="4"/>
      <c r="AIQ357" s="4"/>
      <c r="AIR357" s="4"/>
      <c r="AIS357" s="4"/>
      <c r="AIT357" s="4"/>
      <c r="AIU357" s="4"/>
      <c r="AIV357" s="4"/>
      <c r="AIW357" s="4"/>
      <c r="AIX357" s="4"/>
      <c r="AIY357" s="4"/>
      <c r="AIZ357" s="4"/>
      <c r="AJA357" s="4"/>
      <c r="AJB357" s="4"/>
      <c r="AJC357" s="4"/>
      <c r="AJD357" s="4"/>
      <c r="AJE357" s="4"/>
      <c r="AJF357" s="4"/>
      <c r="AJG357" s="4"/>
      <c r="AJH357" s="4"/>
      <c r="AJI357" s="4"/>
      <c r="AJJ357" s="4"/>
      <c r="AJK357" s="4"/>
      <c r="AJL357" s="4"/>
      <c r="AJM357" s="4"/>
      <c r="AJN357" s="4"/>
      <c r="AJO357" s="4"/>
      <c r="AJP357" s="4"/>
      <c r="AJQ357" s="4"/>
      <c r="AJR357" s="4"/>
      <c r="AJS357" s="4"/>
      <c r="AJT357" s="4"/>
      <c r="AJU357" s="4"/>
      <c r="AJV357" s="4"/>
      <c r="AJW357" s="4"/>
      <c r="AJX357" s="4"/>
      <c r="AJY357" s="4"/>
      <c r="AJZ357" s="4"/>
      <c r="AKA357" s="4"/>
      <c r="AKB357" s="4"/>
      <c r="AKC357" s="4"/>
      <c r="AKD357" s="4"/>
      <c r="AKE357" s="4"/>
      <c r="AKF357" s="4"/>
      <c r="AKG357" s="4"/>
      <c r="AKH357" s="4"/>
      <c r="AKI357" s="4"/>
      <c r="AKJ357" s="4"/>
      <c r="AKK357" s="4"/>
      <c r="AKL357" s="4"/>
      <c r="AKM357" s="4"/>
      <c r="AKN357" s="4"/>
      <c r="AKO357" s="4"/>
      <c r="AKP357" s="4"/>
      <c r="AKQ357" s="4"/>
      <c r="AKR357" s="4"/>
      <c r="AKS357" s="4"/>
      <c r="AKT357" s="4"/>
      <c r="AKU357" s="4"/>
      <c r="AKV357" s="4"/>
      <c r="AKW357" s="4"/>
      <c r="AKX357" s="4"/>
      <c r="AKY357" s="4"/>
      <c r="AKZ357" s="4"/>
      <c r="ALA357" s="4"/>
      <c r="ALB357" s="4"/>
      <c r="ALC357" s="4"/>
      <c r="ALD357" s="4"/>
      <c r="ALE357" s="4"/>
      <c r="ALF357" s="4"/>
      <c r="ALG357" s="4"/>
      <c r="ALH357" s="4"/>
      <c r="ALI357" s="4"/>
      <c r="ALJ357" s="4"/>
      <c r="ALK357" s="4"/>
      <c r="ALL357" s="4"/>
      <c r="ALM357" s="4"/>
      <c r="ALN357" s="4"/>
      <c r="ALO357" s="4"/>
      <c r="ALP357" s="4"/>
      <c r="ALQ357" s="4"/>
      <c r="ALR357" s="4"/>
      <c r="ALS357" s="4"/>
      <c r="ALT357" s="4"/>
      <c r="ALU357" s="4"/>
      <c r="ALV357" s="4"/>
      <c r="ALW357" s="4"/>
      <c r="ALX357" s="4"/>
      <c r="ALY357" s="4"/>
      <c r="ALZ357" s="4"/>
      <c r="AMA357" s="4"/>
      <c r="AMB357" s="4"/>
      <c r="AMC357" s="4"/>
      <c r="AMD357" s="4"/>
      <c r="AME357" s="4"/>
      <c r="AMF357" s="4"/>
      <c r="AMG357" s="4"/>
      <c r="AMH357" s="4"/>
      <c r="AMI357" s="4"/>
      <c r="AMJ357" s="4"/>
      <c r="AMK357" s="4"/>
      <c r="AML357" s="4"/>
      <c r="AMM357" s="4"/>
      <c r="AMN357" s="4"/>
      <c r="AMO357" s="4"/>
      <c r="AMP357" s="4"/>
      <c r="AMQ357" s="4"/>
      <c r="AMR357" s="4"/>
      <c r="AMS357" s="4"/>
      <c r="AMT357" s="4"/>
      <c r="AMU357" s="4"/>
      <c r="AMV357" s="4"/>
      <c r="AMW357" s="4"/>
      <c r="AMX357" s="4"/>
      <c r="AMY357" s="4"/>
      <c r="AMZ357" s="4"/>
      <c r="ANA357" s="4"/>
      <c r="ANB357" s="4"/>
      <c r="ANC357" s="4"/>
      <c r="AND357" s="4"/>
      <c r="ANE357" s="4"/>
      <c r="ANF357" s="4"/>
      <c r="ANG357" s="4"/>
      <c r="ANH357" s="4"/>
      <c r="ANI357" s="4"/>
      <c r="ANJ357" s="4"/>
      <c r="ANK357" s="4"/>
      <c r="ANL357" s="4"/>
      <c r="ANM357" s="4"/>
      <c r="ANN357" s="4"/>
      <c r="ANO357" s="4"/>
      <c r="ANP357" s="4"/>
      <c r="ANQ357" s="4"/>
      <c r="ANR357" s="4"/>
      <c r="ANS357" s="4"/>
      <c r="ANT357" s="4"/>
      <c r="ANU357" s="4"/>
      <c r="ANV357" s="4"/>
      <c r="ANW357" s="4"/>
      <c r="ANX357" s="4"/>
      <c r="ANY357" s="4"/>
      <c r="ANZ357" s="4"/>
      <c r="AOA357" s="4"/>
      <c r="AOB357" s="4"/>
      <c r="AOC357" s="4"/>
    </row>
    <row r="358" spans="6:1069" x14ac:dyDescent="0.35">
      <c r="F358" s="4"/>
      <c r="H358" s="4"/>
      <c r="I358" s="4"/>
      <c r="J358" s="4"/>
      <c r="L358" s="4"/>
      <c r="M358" s="4"/>
      <c r="AJ358" s="4"/>
      <c r="AL358" s="4"/>
      <c r="AQ358" s="4"/>
      <c r="AR358" s="4"/>
      <c r="AS358" s="4"/>
      <c r="AT358" s="4"/>
      <c r="AU358" s="4"/>
      <c r="AV358" s="4"/>
      <c r="AW358" s="4"/>
      <c r="AX358" s="33"/>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c r="XA358" s="4"/>
      <c r="XB358" s="4"/>
      <c r="XC358" s="4"/>
      <c r="XD358" s="4"/>
      <c r="XE358" s="4"/>
      <c r="XF358" s="4"/>
      <c r="XG358" s="4"/>
      <c r="XH358" s="4"/>
      <c r="XI358" s="4"/>
      <c r="XJ358" s="4"/>
      <c r="XK358" s="4"/>
      <c r="XL358" s="4"/>
      <c r="XM358" s="4"/>
      <c r="XN358" s="4"/>
      <c r="XO358" s="4"/>
      <c r="XP358" s="4"/>
      <c r="XQ358" s="4"/>
      <c r="XR358" s="4"/>
      <c r="XS358" s="4"/>
      <c r="XT358" s="4"/>
      <c r="XU358" s="4"/>
      <c r="XV358" s="4"/>
      <c r="XW358" s="4"/>
      <c r="XX358" s="4"/>
      <c r="XY358" s="4"/>
      <c r="XZ358" s="4"/>
      <c r="YA358" s="4"/>
      <c r="YB358" s="4"/>
      <c r="YC358" s="4"/>
      <c r="YD358" s="4"/>
      <c r="YE358" s="4"/>
      <c r="YF358" s="4"/>
      <c r="YG358" s="4"/>
      <c r="YH358" s="4"/>
      <c r="YI358" s="4"/>
      <c r="YJ358" s="4"/>
      <c r="YK358" s="4"/>
      <c r="YL358" s="4"/>
      <c r="YM358" s="4"/>
      <c r="YN358" s="4"/>
      <c r="YO358" s="4"/>
      <c r="YP358" s="4"/>
      <c r="YQ358" s="4"/>
      <c r="YR358" s="4"/>
      <c r="YS358" s="4"/>
      <c r="YT358" s="4"/>
      <c r="YU358" s="4"/>
      <c r="YV358" s="4"/>
      <c r="YW358" s="4"/>
      <c r="YX358" s="4"/>
      <c r="YY358" s="4"/>
      <c r="YZ358" s="4"/>
      <c r="ZA358" s="4"/>
      <c r="ZB358" s="4"/>
      <c r="ZC358" s="4"/>
      <c r="ZD358" s="4"/>
      <c r="ZE358" s="4"/>
      <c r="ZF358" s="4"/>
      <c r="ZG358" s="4"/>
      <c r="ZH358" s="4"/>
      <c r="ZI358" s="4"/>
      <c r="ZJ358" s="4"/>
      <c r="ZK358" s="4"/>
      <c r="ZL358" s="4"/>
      <c r="ZM358" s="4"/>
      <c r="ZN358" s="4"/>
      <c r="ZO358" s="4"/>
      <c r="ZP358" s="4"/>
      <c r="ZQ358" s="4"/>
      <c r="ZR358" s="4"/>
      <c r="ZS358" s="4"/>
      <c r="ZT358" s="4"/>
      <c r="ZU358" s="4"/>
      <c r="ZV358" s="4"/>
      <c r="ZW358" s="4"/>
      <c r="ZX358" s="4"/>
      <c r="ZY358" s="4"/>
      <c r="ZZ358" s="4"/>
      <c r="AAA358" s="4"/>
      <c r="AAB358" s="4"/>
      <c r="AAC358" s="4"/>
      <c r="AAD358" s="4"/>
      <c r="AAE358" s="4"/>
      <c r="AAF358" s="4"/>
      <c r="AAG358" s="4"/>
      <c r="AAH358" s="4"/>
      <c r="AAI358" s="4"/>
      <c r="AAJ358" s="4"/>
      <c r="AAK358" s="4"/>
      <c r="AAL358" s="4"/>
      <c r="AAM358" s="4"/>
      <c r="AAN358" s="4"/>
      <c r="AAO358" s="4"/>
      <c r="AAP358" s="4"/>
      <c r="AAQ358" s="4"/>
      <c r="AAR358" s="4"/>
      <c r="AAS358" s="4"/>
      <c r="AAT358" s="4"/>
      <c r="AAU358" s="4"/>
      <c r="AAV358" s="4"/>
      <c r="AAW358" s="4"/>
      <c r="AAX358" s="4"/>
      <c r="AAY358" s="4"/>
      <c r="AAZ358" s="4"/>
      <c r="ABA358" s="4"/>
      <c r="ABB358" s="4"/>
      <c r="ABC358" s="4"/>
      <c r="ABD358" s="4"/>
      <c r="ABE358" s="4"/>
      <c r="ABF358" s="4"/>
      <c r="ABG358" s="4"/>
      <c r="ABH358" s="4"/>
      <c r="ABI358" s="4"/>
      <c r="ABJ358" s="4"/>
      <c r="ABK358" s="4"/>
      <c r="ABL358" s="4"/>
      <c r="ABM358" s="4"/>
      <c r="ABN358" s="4"/>
      <c r="ABO358" s="4"/>
      <c r="ABP358" s="4"/>
      <c r="ABQ358" s="4"/>
      <c r="ABR358" s="4"/>
      <c r="ABS358" s="4"/>
      <c r="ABT358" s="4"/>
      <c r="ABU358" s="4"/>
      <c r="ABV358" s="4"/>
      <c r="ABW358" s="4"/>
      <c r="ABX358" s="4"/>
      <c r="ABY358" s="4"/>
      <c r="ABZ358" s="4"/>
      <c r="ACA358" s="4"/>
      <c r="ACB358" s="4"/>
      <c r="ACC358" s="4"/>
      <c r="ACD358" s="4"/>
      <c r="ACE358" s="4"/>
      <c r="ACF358" s="4"/>
      <c r="ACG358" s="4"/>
      <c r="ACH358" s="4"/>
      <c r="ACI358" s="4"/>
      <c r="ACJ358" s="4"/>
      <c r="ACK358" s="4"/>
      <c r="ACL358" s="4"/>
      <c r="ACM358" s="4"/>
      <c r="ACN358" s="4"/>
      <c r="ACO358" s="4"/>
      <c r="ACP358" s="4"/>
      <c r="ACQ358" s="4"/>
      <c r="ACR358" s="4"/>
      <c r="ACS358" s="4"/>
      <c r="ACT358" s="4"/>
      <c r="ACU358" s="4"/>
      <c r="ACV358" s="4"/>
      <c r="ACW358" s="4"/>
      <c r="ACX358" s="4"/>
      <c r="ACY358" s="4"/>
      <c r="ACZ358" s="4"/>
      <c r="ADA358" s="4"/>
      <c r="ADB358" s="4"/>
      <c r="ADC358" s="4"/>
      <c r="ADD358" s="4"/>
      <c r="ADE358" s="4"/>
      <c r="ADF358" s="4"/>
      <c r="ADG358" s="4"/>
      <c r="ADH358" s="4"/>
      <c r="ADI358" s="4"/>
      <c r="ADJ358" s="4"/>
      <c r="ADK358" s="4"/>
      <c r="ADL358" s="4"/>
      <c r="ADM358" s="4"/>
      <c r="ADN358" s="4"/>
      <c r="ADO358" s="4"/>
      <c r="ADP358" s="4"/>
      <c r="ADQ358" s="4"/>
      <c r="ADR358" s="4"/>
      <c r="ADS358" s="4"/>
      <c r="ADT358" s="4"/>
      <c r="ADU358" s="4"/>
      <c r="ADV358" s="4"/>
      <c r="ADW358" s="4"/>
      <c r="ADX358" s="4"/>
      <c r="ADY358" s="4"/>
      <c r="ADZ358" s="4"/>
      <c r="AEA358" s="4"/>
      <c r="AEB358" s="4"/>
      <c r="AEC358" s="4"/>
      <c r="AED358" s="4"/>
      <c r="AEE358" s="4"/>
      <c r="AEF358" s="4"/>
      <c r="AEG358" s="4"/>
      <c r="AEH358" s="4"/>
      <c r="AEI358" s="4"/>
      <c r="AEJ358" s="4"/>
      <c r="AEK358" s="4"/>
      <c r="AEL358" s="4"/>
      <c r="AEM358" s="4"/>
      <c r="AEN358" s="4"/>
      <c r="AEO358" s="4"/>
      <c r="AEP358" s="4"/>
      <c r="AEQ358" s="4"/>
      <c r="AER358" s="4"/>
      <c r="AES358" s="4"/>
      <c r="AET358" s="4"/>
      <c r="AEU358" s="4"/>
      <c r="AEV358" s="4"/>
      <c r="AEW358" s="4"/>
      <c r="AEX358" s="4"/>
      <c r="AEY358" s="4"/>
      <c r="AEZ358" s="4"/>
      <c r="AFA358" s="4"/>
      <c r="AFB358" s="4"/>
      <c r="AFC358" s="4"/>
      <c r="AFD358" s="4"/>
      <c r="AFE358" s="4"/>
      <c r="AFF358" s="4"/>
      <c r="AFG358" s="4"/>
      <c r="AFH358" s="4"/>
      <c r="AFI358" s="4"/>
      <c r="AFJ358" s="4"/>
      <c r="AFK358" s="4"/>
      <c r="AFL358" s="4"/>
      <c r="AFM358" s="4"/>
      <c r="AFN358" s="4"/>
      <c r="AFO358" s="4"/>
      <c r="AFP358" s="4"/>
      <c r="AFQ358" s="4"/>
      <c r="AFR358" s="4"/>
      <c r="AFS358" s="4"/>
      <c r="AFT358" s="4"/>
      <c r="AFU358" s="4"/>
      <c r="AFV358" s="4"/>
      <c r="AFW358" s="4"/>
      <c r="AFX358" s="4"/>
      <c r="AFY358" s="4"/>
      <c r="AFZ358" s="4"/>
      <c r="AGA358" s="4"/>
      <c r="AGB358" s="4"/>
      <c r="AGC358" s="4"/>
      <c r="AGD358" s="4"/>
      <c r="AGE358" s="4"/>
      <c r="AGF358" s="4"/>
      <c r="AGG358" s="4"/>
      <c r="AGH358" s="4"/>
      <c r="AGI358" s="4"/>
      <c r="AGJ358" s="4"/>
      <c r="AGK358" s="4"/>
      <c r="AGL358" s="4"/>
      <c r="AGM358" s="4"/>
      <c r="AGN358" s="4"/>
      <c r="AGO358" s="4"/>
      <c r="AGP358" s="4"/>
      <c r="AGQ358" s="4"/>
      <c r="AGR358" s="4"/>
      <c r="AGS358" s="4"/>
      <c r="AGT358" s="4"/>
      <c r="AGU358" s="4"/>
      <c r="AGV358" s="4"/>
      <c r="AGW358" s="4"/>
      <c r="AGX358" s="4"/>
      <c r="AGY358" s="4"/>
      <c r="AGZ358" s="4"/>
      <c r="AHA358" s="4"/>
      <c r="AHB358" s="4"/>
      <c r="AHC358" s="4"/>
      <c r="AHD358" s="4"/>
      <c r="AHE358" s="4"/>
      <c r="AHF358" s="4"/>
      <c r="AHG358" s="4"/>
      <c r="AHH358" s="4"/>
      <c r="AHI358" s="4"/>
      <c r="AHJ358" s="4"/>
      <c r="AHK358" s="4"/>
      <c r="AHL358" s="4"/>
      <c r="AHM358" s="4"/>
      <c r="AHN358" s="4"/>
      <c r="AHO358" s="4"/>
      <c r="AHP358" s="4"/>
      <c r="AHQ358" s="4"/>
      <c r="AHR358" s="4"/>
      <c r="AHS358" s="4"/>
      <c r="AHT358" s="4"/>
      <c r="AHU358" s="4"/>
      <c r="AHV358" s="4"/>
      <c r="AHW358" s="4"/>
      <c r="AHX358" s="4"/>
      <c r="AHY358" s="4"/>
      <c r="AHZ358" s="4"/>
      <c r="AIA358" s="4"/>
      <c r="AIB358" s="4"/>
      <c r="AIC358" s="4"/>
      <c r="AID358" s="4"/>
      <c r="AIE358" s="4"/>
      <c r="AIF358" s="4"/>
      <c r="AIG358" s="4"/>
      <c r="AIH358" s="4"/>
      <c r="AII358" s="4"/>
      <c r="AIJ358" s="4"/>
      <c r="AIK358" s="4"/>
      <c r="AIL358" s="4"/>
      <c r="AIM358" s="4"/>
      <c r="AIN358" s="4"/>
      <c r="AIO358" s="4"/>
      <c r="AIP358" s="4"/>
      <c r="AIQ358" s="4"/>
      <c r="AIR358" s="4"/>
      <c r="AIS358" s="4"/>
      <c r="AIT358" s="4"/>
      <c r="AIU358" s="4"/>
      <c r="AIV358" s="4"/>
      <c r="AIW358" s="4"/>
      <c r="AIX358" s="4"/>
      <c r="AIY358" s="4"/>
      <c r="AIZ358" s="4"/>
      <c r="AJA358" s="4"/>
      <c r="AJB358" s="4"/>
      <c r="AJC358" s="4"/>
      <c r="AJD358" s="4"/>
      <c r="AJE358" s="4"/>
      <c r="AJF358" s="4"/>
      <c r="AJG358" s="4"/>
      <c r="AJH358" s="4"/>
      <c r="AJI358" s="4"/>
      <c r="AJJ358" s="4"/>
      <c r="AJK358" s="4"/>
      <c r="AJL358" s="4"/>
      <c r="AJM358" s="4"/>
      <c r="AJN358" s="4"/>
      <c r="AJO358" s="4"/>
      <c r="AJP358" s="4"/>
      <c r="AJQ358" s="4"/>
      <c r="AJR358" s="4"/>
      <c r="AJS358" s="4"/>
      <c r="AJT358" s="4"/>
      <c r="AJU358" s="4"/>
      <c r="AJV358" s="4"/>
      <c r="AJW358" s="4"/>
      <c r="AJX358" s="4"/>
      <c r="AJY358" s="4"/>
      <c r="AJZ358" s="4"/>
      <c r="AKA358" s="4"/>
      <c r="AKB358" s="4"/>
      <c r="AKC358" s="4"/>
      <c r="AKD358" s="4"/>
      <c r="AKE358" s="4"/>
      <c r="AKF358" s="4"/>
      <c r="AKG358" s="4"/>
      <c r="AKH358" s="4"/>
      <c r="AKI358" s="4"/>
      <c r="AKJ358" s="4"/>
      <c r="AKK358" s="4"/>
      <c r="AKL358" s="4"/>
      <c r="AKM358" s="4"/>
      <c r="AKN358" s="4"/>
      <c r="AKO358" s="4"/>
      <c r="AKP358" s="4"/>
      <c r="AKQ358" s="4"/>
      <c r="AKR358" s="4"/>
      <c r="AKS358" s="4"/>
      <c r="AKT358" s="4"/>
      <c r="AKU358" s="4"/>
      <c r="AKV358" s="4"/>
      <c r="AKW358" s="4"/>
      <c r="AKX358" s="4"/>
      <c r="AKY358" s="4"/>
      <c r="AKZ358" s="4"/>
      <c r="ALA358" s="4"/>
      <c r="ALB358" s="4"/>
      <c r="ALC358" s="4"/>
      <c r="ALD358" s="4"/>
      <c r="ALE358" s="4"/>
      <c r="ALF358" s="4"/>
      <c r="ALG358" s="4"/>
      <c r="ALH358" s="4"/>
      <c r="ALI358" s="4"/>
      <c r="ALJ358" s="4"/>
      <c r="ALK358" s="4"/>
      <c r="ALL358" s="4"/>
      <c r="ALM358" s="4"/>
      <c r="ALN358" s="4"/>
      <c r="ALO358" s="4"/>
      <c r="ALP358" s="4"/>
      <c r="ALQ358" s="4"/>
      <c r="ALR358" s="4"/>
      <c r="ALS358" s="4"/>
      <c r="ALT358" s="4"/>
      <c r="ALU358" s="4"/>
      <c r="ALV358" s="4"/>
      <c r="ALW358" s="4"/>
      <c r="ALX358" s="4"/>
      <c r="ALY358" s="4"/>
      <c r="ALZ358" s="4"/>
      <c r="AMA358" s="4"/>
      <c r="AMB358" s="4"/>
      <c r="AMC358" s="4"/>
      <c r="AMD358" s="4"/>
      <c r="AME358" s="4"/>
      <c r="AMF358" s="4"/>
      <c r="AMG358" s="4"/>
      <c r="AMH358" s="4"/>
      <c r="AMI358" s="4"/>
      <c r="AMJ358" s="4"/>
      <c r="AMK358" s="4"/>
      <c r="AML358" s="4"/>
      <c r="AMM358" s="4"/>
      <c r="AMN358" s="4"/>
      <c r="AMO358" s="4"/>
      <c r="AMP358" s="4"/>
      <c r="AMQ358" s="4"/>
      <c r="AMR358" s="4"/>
      <c r="AMS358" s="4"/>
      <c r="AMT358" s="4"/>
      <c r="AMU358" s="4"/>
      <c r="AMV358" s="4"/>
      <c r="AMW358" s="4"/>
      <c r="AMX358" s="4"/>
      <c r="AMY358" s="4"/>
      <c r="AMZ358" s="4"/>
      <c r="ANA358" s="4"/>
      <c r="ANB358" s="4"/>
      <c r="ANC358" s="4"/>
      <c r="AND358" s="4"/>
      <c r="ANE358" s="4"/>
      <c r="ANF358" s="4"/>
      <c r="ANG358" s="4"/>
      <c r="ANH358" s="4"/>
      <c r="ANI358" s="4"/>
      <c r="ANJ358" s="4"/>
      <c r="ANK358" s="4"/>
      <c r="ANL358" s="4"/>
      <c r="ANM358" s="4"/>
      <c r="ANN358" s="4"/>
      <c r="ANO358" s="4"/>
      <c r="ANP358" s="4"/>
      <c r="ANQ358" s="4"/>
      <c r="ANR358" s="4"/>
      <c r="ANS358" s="4"/>
      <c r="ANT358" s="4"/>
      <c r="ANU358" s="4"/>
      <c r="ANV358" s="4"/>
      <c r="ANW358" s="4"/>
      <c r="ANX358" s="4"/>
      <c r="ANY358" s="4"/>
      <c r="ANZ358" s="4"/>
      <c r="AOA358" s="4"/>
      <c r="AOB358" s="4"/>
      <c r="AOC358" s="4"/>
    </row>
    <row r="359" spans="6:1069" x14ac:dyDescent="0.35">
      <c r="F359" s="4"/>
      <c r="H359" s="4"/>
      <c r="I359" s="4"/>
      <c r="J359" s="4"/>
      <c r="L359" s="4"/>
      <c r="M359" s="4"/>
      <c r="AJ359" s="4"/>
      <c r="AL359" s="4"/>
      <c r="AQ359" s="4"/>
      <c r="AR359" s="4"/>
      <c r="AS359" s="4"/>
      <c r="AT359" s="4"/>
      <c r="AU359" s="4"/>
      <c r="AV359" s="4"/>
      <c r="AW359" s="4"/>
      <c r="AX359" s="33"/>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c r="XA359" s="4"/>
      <c r="XB359" s="4"/>
      <c r="XC359" s="4"/>
      <c r="XD359" s="4"/>
      <c r="XE359" s="4"/>
      <c r="XF359" s="4"/>
      <c r="XG359" s="4"/>
      <c r="XH359" s="4"/>
      <c r="XI359" s="4"/>
      <c r="XJ359" s="4"/>
      <c r="XK359" s="4"/>
      <c r="XL359" s="4"/>
      <c r="XM359" s="4"/>
      <c r="XN359" s="4"/>
      <c r="XO359" s="4"/>
      <c r="XP359" s="4"/>
      <c r="XQ359" s="4"/>
      <c r="XR359" s="4"/>
      <c r="XS359" s="4"/>
      <c r="XT359" s="4"/>
      <c r="XU359" s="4"/>
      <c r="XV359" s="4"/>
      <c r="XW359" s="4"/>
      <c r="XX359" s="4"/>
      <c r="XY359" s="4"/>
      <c r="XZ359" s="4"/>
      <c r="YA359" s="4"/>
      <c r="YB359" s="4"/>
      <c r="YC359" s="4"/>
      <c r="YD359" s="4"/>
      <c r="YE359" s="4"/>
      <c r="YF359" s="4"/>
      <c r="YG359" s="4"/>
      <c r="YH359" s="4"/>
      <c r="YI359" s="4"/>
      <c r="YJ359" s="4"/>
      <c r="YK359" s="4"/>
      <c r="YL359" s="4"/>
      <c r="YM359" s="4"/>
      <c r="YN359" s="4"/>
      <c r="YO359" s="4"/>
      <c r="YP359" s="4"/>
      <c r="YQ359" s="4"/>
      <c r="YR359" s="4"/>
      <c r="YS359" s="4"/>
      <c r="YT359" s="4"/>
      <c r="YU359" s="4"/>
      <c r="YV359" s="4"/>
      <c r="YW359" s="4"/>
      <c r="YX359" s="4"/>
      <c r="YY359" s="4"/>
      <c r="YZ359" s="4"/>
      <c r="ZA359" s="4"/>
      <c r="ZB359" s="4"/>
      <c r="ZC359" s="4"/>
      <c r="ZD359" s="4"/>
      <c r="ZE359" s="4"/>
      <c r="ZF359" s="4"/>
      <c r="ZG359" s="4"/>
      <c r="ZH359" s="4"/>
      <c r="ZI359" s="4"/>
      <c r="ZJ359" s="4"/>
      <c r="ZK359" s="4"/>
      <c r="ZL359" s="4"/>
      <c r="ZM359" s="4"/>
      <c r="ZN359" s="4"/>
      <c r="ZO359" s="4"/>
      <c r="ZP359" s="4"/>
      <c r="ZQ359" s="4"/>
      <c r="ZR359" s="4"/>
      <c r="ZS359" s="4"/>
      <c r="ZT359" s="4"/>
      <c r="ZU359" s="4"/>
      <c r="ZV359" s="4"/>
      <c r="ZW359" s="4"/>
      <c r="ZX359" s="4"/>
      <c r="ZY359" s="4"/>
      <c r="ZZ359" s="4"/>
      <c r="AAA359" s="4"/>
      <c r="AAB359" s="4"/>
      <c r="AAC359" s="4"/>
      <c r="AAD359" s="4"/>
      <c r="AAE359" s="4"/>
      <c r="AAF359" s="4"/>
      <c r="AAG359" s="4"/>
      <c r="AAH359" s="4"/>
      <c r="AAI359" s="4"/>
      <c r="AAJ359" s="4"/>
      <c r="AAK359" s="4"/>
      <c r="AAL359" s="4"/>
      <c r="AAM359" s="4"/>
      <c r="AAN359" s="4"/>
      <c r="AAO359" s="4"/>
      <c r="AAP359" s="4"/>
      <c r="AAQ359" s="4"/>
      <c r="AAR359" s="4"/>
      <c r="AAS359" s="4"/>
      <c r="AAT359" s="4"/>
      <c r="AAU359" s="4"/>
      <c r="AAV359" s="4"/>
      <c r="AAW359" s="4"/>
      <c r="AAX359" s="4"/>
      <c r="AAY359" s="4"/>
      <c r="AAZ359" s="4"/>
      <c r="ABA359" s="4"/>
      <c r="ABB359" s="4"/>
      <c r="ABC359" s="4"/>
      <c r="ABD359" s="4"/>
      <c r="ABE359" s="4"/>
      <c r="ABF359" s="4"/>
      <c r="ABG359" s="4"/>
      <c r="ABH359" s="4"/>
      <c r="ABI359" s="4"/>
      <c r="ABJ359" s="4"/>
      <c r="ABK359" s="4"/>
      <c r="ABL359" s="4"/>
      <c r="ABM359" s="4"/>
      <c r="ABN359" s="4"/>
      <c r="ABO359" s="4"/>
      <c r="ABP359" s="4"/>
      <c r="ABQ359" s="4"/>
      <c r="ABR359" s="4"/>
      <c r="ABS359" s="4"/>
      <c r="ABT359" s="4"/>
      <c r="ABU359" s="4"/>
      <c r="ABV359" s="4"/>
      <c r="ABW359" s="4"/>
      <c r="ABX359" s="4"/>
      <c r="ABY359" s="4"/>
      <c r="ABZ359" s="4"/>
      <c r="ACA359" s="4"/>
      <c r="ACB359" s="4"/>
      <c r="ACC359" s="4"/>
      <c r="ACD359" s="4"/>
      <c r="ACE359" s="4"/>
      <c r="ACF359" s="4"/>
      <c r="ACG359" s="4"/>
      <c r="ACH359" s="4"/>
      <c r="ACI359" s="4"/>
      <c r="ACJ359" s="4"/>
      <c r="ACK359" s="4"/>
      <c r="ACL359" s="4"/>
      <c r="ACM359" s="4"/>
      <c r="ACN359" s="4"/>
      <c r="ACO359" s="4"/>
      <c r="ACP359" s="4"/>
      <c r="ACQ359" s="4"/>
      <c r="ACR359" s="4"/>
      <c r="ACS359" s="4"/>
      <c r="ACT359" s="4"/>
      <c r="ACU359" s="4"/>
      <c r="ACV359" s="4"/>
      <c r="ACW359" s="4"/>
      <c r="ACX359" s="4"/>
      <c r="ACY359" s="4"/>
      <c r="ACZ359" s="4"/>
      <c r="ADA359" s="4"/>
      <c r="ADB359" s="4"/>
      <c r="ADC359" s="4"/>
      <c r="ADD359" s="4"/>
      <c r="ADE359" s="4"/>
      <c r="ADF359" s="4"/>
      <c r="ADG359" s="4"/>
      <c r="ADH359" s="4"/>
      <c r="ADI359" s="4"/>
      <c r="ADJ359" s="4"/>
      <c r="ADK359" s="4"/>
      <c r="ADL359" s="4"/>
      <c r="ADM359" s="4"/>
      <c r="ADN359" s="4"/>
      <c r="ADO359" s="4"/>
      <c r="ADP359" s="4"/>
      <c r="ADQ359" s="4"/>
      <c r="ADR359" s="4"/>
      <c r="ADS359" s="4"/>
      <c r="ADT359" s="4"/>
      <c r="ADU359" s="4"/>
      <c r="ADV359" s="4"/>
      <c r="ADW359" s="4"/>
      <c r="ADX359" s="4"/>
      <c r="ADY359" s="4"/>
      <c r="ADZ359" s="4"/>
      <c r="AEA359" s="4"/>
      <c r="AEB359" s="4"/>
      <c r="AEC359" s="4"/>
      <c r="AED359" s="4"/>
      <c r="AEE359" s="4"/>
      <c r="AEF359" s="4"/>
      <c r="AEG359" s="4"/>
      <c r="AEH359" s="4"/>
      <c r="AEI359" s="4"/>
      <c r="AEJ359" s="4"/>
      <c r="AEK359" s="4"/>
      <c r="AEL359" s="4"/>
      <c r="AEM359" s="4"/>
      <c r="AEN359" s="4"/>
      <c r="AEO359" s="4"/>
      <c r="AEP359" s="4"/>
      <c r="AEQ359" s="4"/>
      <c r="AER359" s="4"/>
      <c r="AES359" s="4"/>
      <c r="AET359" s="4"/>
      <c r="AEU359" s="4"/>
      <c r="AEV359" s="4"/>
      <c r="AEW359" s="4"/>
      <c r="AEX359" s="4"/>
      <c r="AEY359" s="4"/>
      <c r="AEZ359" s="4"/>
      <c r="AFA359" s="4"/>
      <c r="AFB359" s="4"/>
      <c r="AFC359" s="4"/>
      <c r="AFD359" s="4"/>
      <c r="AFE359" s="4"/>
      <c r="AFF359" s="4"/>
      <c r="AFG359" s="4"/>
      <c r="AFH359" s="4"/>
      <c r="AFI359" s="4"/>
      <c r="AFJ359" s="4"/>
      <c r="AFK359" s="4"/>
      <c r="AFL359" s="4"/>
      <c r="AFM359" s="4"/>
      <c r="AFN359" s="4"/>
      <c r="AFO359" s="4"/>
      <c r="AFP359" s="4"/>
      <c r="AFQ359" s="4"/>
      <c r="AFR359" s="4"/>
      <c r="AFS359" s="4"/>
      <c r="AFT359" s="4"/>
      <c r="AFU359" s="4"/>
      <c r="AFV359" s="4"/>
      <c r="AFW359" s="4"/>
      <c r="AFX359" s="4"/>
      <c r="AFY359" s="4"/>
      <c r="AFZ359" s="4"/>
      <c r="AGA359" s="4"/>
      <c r="AGB359" s="4"/>
      <c r="AGC359" s="4"/>
      <c r="AGD359" s="4"/>
      <c r="AGE359" s="4"/>
      <c r="AGF359" s="4"/>
      <c r="AGG359" s="4"/>
      <c r="AGH359" s="4"/>
      <c r="AGI359" s="4"/>
      <c r="AGJ359" s="4"/>
      <c r="AGK359" s="4"/>
      <c r="AGL359" s="4"/>
      <c r="AGM359" s="4"/>
      <c r="AGN359" s="4"/>
      <c r="AGO359" s="4"/>
      <c r="AGP359" s="4"/>
      <c r="AGQ359" s="4"/>
      <c r="AGR359" s="4"/>
      <c r="AGS359" s="4"/>
      <c r="AGT359" s="4"/>
      <c r="AGU359" s="4"/>
      <c r="AGV359" s="4"/>
      <c r="AGW359" s="4"/>
      <c r="AGX359" s="4"/>
      <c r="AGY359" s="4"/>
      <c r="AGZ359" s="4"/>
      <c r="AHA359" s="4"/>
      <c r="AHB359" s="4"/>
      <c r="AHC359" s="4"/>
      <c r="AHD359" s="4"/>
      <c r="AHE359" s="4"/>
      <c r="AHF359" s="4"/>
      <c r="AHG359" s="4"/>
      <c r="AHH359" s="4"/>
      <c r="AHI359" s="4"/>
      <c r="AHJ359" s="4"/>
      <c r="AHK359" s="4"/>
      <c r="AHL359" s="4"/>
      <c r="AHM359" s="4"/>
      <c r="AHN359" s="4"/>
      <c r="AHO359" s="4"/>
      <c r="AHP359" s="4"/>
      <c r="AHQ359" s="4"/>
      <c r="AHR359" s="4"/>
      <c r="AHS359" s="4"/>
      <c r="AHT359" s="4"/>
      <c r="AHU359" s="4"/>
      <c r="AHV359" s="4"/>
      <c r="AHW359" s="4"/>
      <c r="AHX359" s="4"/>
      <c r="AHY359" s="4"/>
      <c r="AHZ359" s="4"/>
      <c r="AIA359" s="4"/>
      <c r="AIB359" s="4"/>
      <c r="AIC359" s="4"/>
      <c r="AID359" s="4"/>
      <c r="AIE359" s="4"/>
      <c r="AIF359" s="4"/>
      <c r="AIG359" s="4"/>
      <c r="AIH359" s="4"/>
      <c r="AII359" s="4"/>
      <c r="AIJ359" s="4"/>
      <c r="AIK359" s="4"/>
      <c r="AIL359" s="4"/>
      <c r="AIM359" s="4"/>
      <c r="AIN359" s="4"/>
      <c r="AIO359" s="4"/>
      <c r="AIP359" s="4"/>
      <c r="AIQ359" s="4"/>
      <c r="AIR359" s="4"/>
      <c r="AIS359" s="4"/>
      <c r="AIT359" s="4"/>
      <c r="AIU359" s="4"/>
      <c r="AIV359" s="4"/>
      <c r="AIW359" s="4"/>
      <c r="AIX359" s="4"/>
      <c r="AIY359" s="4"/>
      <c r="AIZ359" s="4"/>
      <c r="AJA359" s="4"/>
      <c r="AJB359" s="4"/>
      <c r="AJC359" s="4"/>
      <c r="AJD359" s="4"/>
      <c r="AJE359" s="4"/>
      <c r="AJF359" s="4"/>
      <c r="AJG359" s="4"/>
      <c r="AJH359" s="4"/>
      <c r="AJI359" s="4"/>
      <c r="AJJ359" s="4"/>
      <c r="AJK359" s="4"/>
      <c r="AJL359" s="4"/>
      <c r="AJM359" s="4"/>
      <c r="AJN359" s="4"/>
      <c r="AJO359" s="4"/>
      <c r="AJP359" s="4"/>
      <c r="AJQ359" s="4"/>
      <c r="AJR359" s="4"/>
      <c r="AJS359" s="4"/>
      <c r="AJT359" s="4"/>
      <c r="AJU359" s="4"/>
      <c r="AJV359" s="4"/>
      <c r="AJW359" s="4"/>
      <c r="AJX359" s="4"/>
      <c r="AJY359" s="4"/>
      <c r="AJZ359" s="4"/>
      <c r="AKA359" s="4"/>
      <c r="AKB359" s="4"/>
      <c r="AKC359" s="4"/>
      <c r="AKD359" s="4"/>
      <c r="AKE359" s="4"/>
      <c r="AKF359" s="4"/>
      <c r="AKG359" s="4"/>
      <c r="AKH359" s="4"/>
      <c r="AKI359" s="4"/>
      <c r="AKJ359" s="4"/>
      <c r="AKK359" s="4"/>
      <c r="AKL359" s="4"/>
      <c r="AKM359" s="4"/>
      <c r="AKN359" s="4"/>
      <c r="AKO359" s="4"/>
      <c r="AKP359" s="4"/>
      <c r="AKQ359" s="4"/>
      <c r="AKR359" s="4"/>
      <c r="AKS359" s="4"/>
      <c r="AKT359" s="4"/>
      <c r="AKU359" s="4"/>
      <c r="AKV359" s="4"/>
      <c r="AKW359" s="4"/>
      <c r="AKX359" s="4"/>
      <c r="AKY359" s="4"/>
      <c r="AKZ359" s="4"/>
      <c r="ALA359" s="4"/>
      <c r="ALB359" s="4"/>
      <c r="ALC359" s="4"/>
      <c r="ALD359" s="4"/>
      <c r="ALE359" s="4"/>
      <c r="ALF359" s="4"/>
      <c r="ALG359" s="4"/>
      <c r="ALH359" s="4"/>
      <c r="ALI359" s="4"/>
      <c r="ALJ359" s="4"/>
      <c r="ALK359" s="4"/>
      <c r="ALL359" s="4"/>
      <c r="ALM359" s="4"/>
      <c r="ALN359" s="4"/>
      <c r="ALO359" s="4"/>
      <c r="ALP359" s="4"/>
      <c r="ALQ359" s="4"/>
      <c r="ALR359" s="4"/>
      <c r="ALS359" s="4"/>
      <c r="ALT359" s="4"/>
      <c r="ALU359" s="4"/>
      <c r="ALV359" s="4"/>
      <c r="ALW359" s="4"/>
      <c r="ALX359" s="4"/>
      <c r="ALY359" s="4"/>
      <c r="ALZ359" s="4"/>
      <c r="AMA359" s="4"/>
      <c r="AMB359" s="4"/>
      <c r="AMC359" s="4"/>
      <c r="AMD359" s="4"/>
      <c r="AME359" s="4"/>
      <c r="AMF359" s="4"/>
      <c r="AMG359" s="4"/>
      <c r="AMH359" s="4"/>
      <c r="AMI359" s="4"/>
      <c r="AMJ359" s="4"/>
      <c r="AMK359" s="4"/>
      <c r="AML359" s="4"/>
      <c r="AMM359" s="4"/>
      <c r="AMN359" s="4"/>
      <c r="AMO359" s="4"/>
      <c r="AMP359" s="4"/>
      <c r="AMQ359" s="4"/>
      <c r="AMR359" s="4"/>
      <c r="AMS359" s="4"/>
      <c r="AMT359" s="4"/>
      <c r="AMU359" s="4"/>
      <c r="AMV359" s="4"/>
      <c r="AMW359" s="4"/>
      <c r="AMX359" s="4"/>
      <c r="AMY359" s="4"/>
      <c r="AMZ359" s="4"/>
      <c r="ANA359" s="4"/>
      <c r="ANB359" s="4"/>
      <c r="ANC359" s="4"/>
      <c r="AND359" s="4"/>
      <c r="ANE359" s="4"/>
      <c r="ANF359" s="4"/>
      <c r="ANG359" s="4"/>
      <c r="ANH359" s="4"/>
      <c r="ANI359" s="4"/>
      <c r="ANJ359" s="4"/>
      <c r="ANK359" s="4"/>
      <c r="ANL359" s="4"/>
      <c r="ANM359" s="4"/>
      <c r="ANN359" s="4"/>
      <c r="ANO359" s="4"/>
      <c r="ANP359" s="4"/>
      <c r="ANQ359" s="4"/>
      <c r="ANR359" s="4"/>
      <c r="ANS359" s="4"/>
      <c r="ANT359" s="4"/>
      <c r="ANU359" s="4"/>
      <c r="ANV359" s="4"/>
      <c r="ANW359" s="4"/>
      <c r="ANX359" s="4"/>
      <c r="ANY359" s="4"/>
      <c r="ANZ359" s="4"/>
      <c r="AOA359" s="4"/>
      <c r="AOB359" s="4"/>
      <c r="AOC359" s="4"/>
    </row>
    <row r="360" spans="6:1069" x14ac:dyDescent="0.35">
      <c r="F360" s="4"/>
      <c r="H360" s="4"/>
      <c r="I360" s="4"/>
      <c r="J360" s="4"/>
      <c r="L360" s="4"/>
      <c r="M360" s="4"/>
      <c r="AJ360" s="4"/>
      <c r="AL360" s="4"/>
      <c r="AQ360" s="4"/>
      <c r="AR360" s="4"/>
      <c r="AS360" s="4"/>
      <c r="AT360" s="4"/>
      <c r="AU360" s="4"/>
      <c r="AV360" s="4"/>
      <c r="AW360" s="4"/>
      <c r="AX360" s="33"/>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c r="TV360" s="4"/>
      <c r="TW360" s="4"/>
      <c r="TX360" s="4"/>
      <c r="TY360" s="4"/>
      <c r="TZ360" s="4"/>
      <c r="UA360" s="4"/>
      <c r="UB360" s="4"/>
      <c r="UC360" s="4"/>
      <c r="UD360" s="4"/>
      <c r="UE360" s="4"/>
      <c r="UF360" s="4"/>
      <c r="UG360" s="4"/>
      <c r="UH360" s="4"/>
      <c r="UI360" s="4"/>
      <c r="UJ360" s="4"/>
      <c r="UK360" s="4"/>
      <c r="UL360" s="4"/>
      <c r="UM360" s="4"/>
      <c r="UN360" s="4"/>
      <c r="UO360" s="4"/>
      <c r="UP360" s="4"/>
      <c r="UQ360" s="4"/>
      <c r="UR360" s="4"/>
      <c r="US360" s="4"/>
      <c r="UT360" s="4"/>
      <c r="UU360" s="4"/>
      <c r="UV360" s="4"/>
      <c r="UW360" s="4"/>
      <c r="UX360" s="4"/>
      <c r="UY360" s="4"/>
      <c r="UZ360" s="4"/>
      <c r="VA360" s="4"/>
      <c r="VB360" s="4"/>
      <c r="VC360" s="4"/>
      <c r="VD360" s="4"/>
      <c r="VE360" s="4"/>
      <c r="VF360" s="4"/>
      <c r="VG360" s="4"/>
      <c r="VH360" s="4"/>
      <c r="VI360" s="4"/>
      <c r="VJ360" s="4"/>
      <c r="VK360" s="4"/>
      <c r="VL360" s="4"/>
      <c r="VM360" s="4"/>
      <c r="VN360" s="4"/>
      <c r="VO360" s="4"/>
      <c r="VP360" s="4"/>
      <c r="VQ360" s="4"/>
      <c r="VR360" s="4"/>
      <c r="VS360" s="4"/>
      <c r="VT360" s="4"/>
      <c r="VU360" s="4"/>
      <c r="VV360" s="4"/>
      <c r="VW360" s="4"/>
      <c r="VX360" s="4"/>
      <c r="VY360" s="4"/>
      <c r="VZ360" s="4"/>
      <c r="WA360" s="4"/>
      <c r="WB360" s="4"/>
      <c r="WC360" s="4"/>
      <c r="WD360" s="4"/>
      <c r="WE360" s="4"/>
      <c r="WF360" s="4"/>
      <c r="WG360" s="4"/>
      <c r="WH360" s="4"/>
      <c r="WI360" s="4"/>
      <c r="WJ360" s="4"/>
      <c r="WK360" s="4"/>
      <c r="WL360" s="4"/>
      <c r="WM360" s="4"/>
      <c r="WN360" s="4"/>
      <c r="WO360" s="4"/>
      <c r="WP360" s="4"/>
      <c r="WQ360" s="4"/>
      <c r="WR360" s="4"/>
      <c r="WS360" s="4"/>
      <c r="WT360" s="4"/>
      <c r="WU360" s="4"/>
      <c r="WV360" s="4"/>
      <c r="WW360" s="4"/>
      <c r="WX360" s="4"/>
      <c r="WY360" s="4"/>
      <c r="WZ360" s="4"/>
      <c r="XA360" s="4"/>
      <c r="XB360" s="4"/>
      <c r="XC360" s="4"/>
      <c r="XD360" s="4"/>
      <c r="XE360" s="4"/>
      <c r="XF360" s="4"/>
      <c r="XG360" s="4"/>
      <c r="XH360" s="4"/>
      <c r="XI360" s="4"/>
      <c r="XJ360" s="4"/>
      <c r="XK360" s="4"/>
      <c r="XL360" s="4"/>
      <c r="XM360" s="4"/>
      <c r="XN360" s="4"/>
      <c r="XO360" s="4"/>
      <c r="XP360" s="4"/>
      <c r="XQ360" s="4"/>
      <c r="XR360" s="4"/>
      <c r="XS360" s="4"/>
      <c r="XT360" s="4"/>
      <c r="XU360" s="4"/>
      <c r="XV360" s="4"/>
      <c r="XW360" s="4"/>
      <c r="XX360" s="4"/>
      <c r="XY360" s="4"/>
      <c r="XZ360" s="4"/>
      <c r="YA360" s="4"/>
      <c r="YB360" s="4"/>
      <c r="YC360" s="4"/>
      <c r="YD360" s="4"/>
      <c r="YE360" s="4"/>
      <c r="YF360" s="4"/>
      <c r="YG360" s="4"/>
      <c r="YH360" s="4"/>
      <c r="YI360" s="4"/>
      <c r="YJ360" s="4"/>
      <c r="YK360" s="4"/>
      <c r="YL360" s="4"/>
      <c r="YM360" s="4"/>
      <c r="YN360" s="4"/>
      <c r="YO360" s="4"/>
      <c r="YP360" s="4"/>
      <c r="YQ360" s="4"/>
      <c r="YR360" s="4"/>
      <c r="YS360" s="4"/>
      <c r="YT360" s="4"/>
      <c r="YU360" s="4"/>
      <c r="YV360" s="4"/>
      <c r="YW360" s="4"/>
      <c r="YX360" s="4"/>
      <c r="YY360" s="4"/>
      <c r="YZ360" s="4"/>
      <c r="ZA360" s="4"/>
      <c r="ZB360" s="4"/>
      <c r="ZC360" s="4"/>
      <c r="ZD360" s="4"/>
      <c r="ZE360" s="4"/>
      <c r="ZF360" s="4"/>
      <c r="ZG360" s="4"/>
      <c r="ZH360" s="4"/>
      <c r="ZI360" s="4"/>
      <c r="ZJ360" s="4"/>
      <c r="ZK360" s="4"/>
      <c r="ZL360" s="4"/>
      <c r="ZM360" s="4"/>
      <c r="ZN360" s="4"/>
      <c r="ZO360" s="4"/>
      <c r="ZP360" s="4"/>
      <c r="ZQ360" s="4"/>
      <c r="ZR360" s="4"/>
      <c r="ZS360" s="4"/>
      <c r="ZT360" s="4"/>
      <c r="ZU360" s="4"/>
      <c r="ZV360" s="4"/>
      <c r="ZW360" s="4"/>
      <c r="ZX360" s="4"/>
      <c r="ZY360" s="4"/>
      <c r="ZZ360" s="4"/>
      <c r="AAA360" s="4"/>
      <c r="AAB360" s="4"/>
      <c r="AAC360" s="4"/>
      <c r="AAD360" s="4"/>
      <c r="AAE360" s="4"/>
      <c r="AAF360" s="4"/>
      <c r="AAG360" s="4"/>
      <c r="AAH360" s="4"/>
      <c r="AAI360" s="4"/>
      <c r="AAJ360" s="4"/>
      <c r="AAK360" s="4"/>
      <c r="AAL360" s="4"/>
      <c r="AAM360" s="4"/>
      <c r="AAN360" s="4"/>
      <c r="AAO360" s="4"/>
      <c r="AAP360" s="4"/>
      <c r="AAQ360" s="4"/>
      <c r="AAR360" s="4"/>
      <c r="AAS360" s="4"/>
      <c r="AAT360" s="4"/>
      <c r="AAU360" s="4"/>
      <c r="AAV360" s="4"/>
      <c r="AAW360" s="4"/>
      <c r="AAX360" s="4"/>
      <c r="AAY360" s="4"/>
      <c r="AAZ360" s="4"/>
      <c r="ABA360" s="4"/>
      <c r="ABB360" s="4"/>
      <c r="ABC360" s="4"/>
      <c r="ABD360" s="4"/>
      <c r="ABE360" s="4"/>
      <c r="ABF360" s="4"/>
      <c r="ABG360" s="4"/>
      <c r="ABH360" s="4"/>
      <c r="ABI360" s="4"/>
      <c r="ABJ360" s="4"/>
      <c r="ABK360" s="4"/>
      <c r="ABL360" s="4"/>
      <c r="ABM360" s="4"/>
      <c r="ABN360" s="4"/>
      <c r="ABO360" s="4"/>
      <c r="ABP360" s="4"/>
      <c r="ABQ360" s="4"/>
      <c r="ABR360" s="4"/>
      <c r="ABS360" s="4"/>
      <c r="ABT360" s="4"/>
      <c r="ABU360" s="4"/>
      <c r="ABV360" s="4"/>
      <c r="ABW360" s="4"/>
      <c r="ABX360" s="4"/>
      <c r="ABY360" s="4"/>
      <c r="ABZ360" s="4"/>
      <c r="ACA360" s="4"/>
      <c r="ACB360" s="4"/>
      <c r="ACC360" s="4"/>
      <c r="ACD360" s="4"/>
      <c r="ACE360" s="4"/>
      <c r="ACF360" s="4"/>
      <c r="ACG360" s="4"/>
      <c r="ACH360" s="4"/>
      <c r="ACI360" s="4"/>
      <c r="ACJ360" s="4"/>
      <c r="ACK360" s="4"/>
      <c r="ACL360" s="4"/>
      <c r="ACM360" s="4"/>
      <c r="ACN360" s="4"/>
      <c r="ACO360" s="4"/>
      <c r="ACP360" s="4"/>
      <c r="ACQ360" s="4"/>
      <c r="ACR360" s="4"/>
      <c r="ACS360" s="4"/>
      <c r="ACT360" s="4"/>
      <c r="ACU360" s="4"/>
      <c r="ACV360" s="4"/>
      <c r="ACW360" s="4"/>
      <c r="ACX360" s="4"/>
      <c r="ACY360" s="4"/>
      <c r="ACZ360" s="4"/>
      <c r="ADA360" s="4"/>
      <c r="ADB360" s="4"/>
      <c r="ADC360" s="4"/>
      <c r="ADD360" s="4"/>
      <c r="ADE360" s="4"/>
      <c r="ADF360" s="4"/>
      <c r="ADG360" s="4"/>
      <c r="ADH360" s="4"/>
      <c r="ADI360" s="4"/>
      <c r="ADJ360" s="4"/>
      <c r="ADK360" s="4"/>
      <c r="ADL360" s="4"/>
      <c r="ADM360" s="4"/>
      <c r="ADN360" s="4"/>
      <c r="ADO360" s="4"/>
      <c r="ADP360" s="4"/>
      <c r="ADQ360" s="4"/>
      <c r="ADR360" s="4"/>
      <c r="ADS360" s="4"/>
      <c r="ADT360" s="4"/>
      <c r="ADU360" s="4"/>
      <c r="ADV360" s="4"/>
      <c r="ADW360" s="4"/>
      <c r="ADX360" s="4"/>
      <c r="ADY360" s="4"/>
      <c r="ADZ360" s="4"/>
      <c r="AEA360" s="4"/>
      <c r="AEB360" s="4"/>
      <c r="AEC360" s="4"/>
      <c r="AED360" s="4"/>
      <c r="AEE360" s="4"/>
      <c r="AEF360" s="4"/>
      <c r="AEG360" s="4"/>
      <c r="AEH360" s="4"/>
      <c r="AEI360" s="4"/>
      <c r="AEJ360" s="4"/>
      <c r="AEK360" s="4"/>
      <c r="AEL360" s="4"/>
      <c r="AEM360" s="4"/>
      <c r="AEN360" s="4"/>
      <c r="AEO360" s="4"/>
      <c r="AEP360" s="4"/>
      <c r="AEQ360" s="4"/>
      <c r="AER360" s="4"/>
      <c r="AES360" s="4"/>
      <c r="AET360" s="4"/>
      <c r="AEU360" s="4"/>
      <c r="AEV360" s="4"/>
      <c r="AEW360" s="4"/>
      <c r="AEX360" s="4"/>
      <c r="AEY360" s="4"/>
      <c r="AEZ360" s="4"/>
      <c r="AFA360" s="4"/>
      <c r="AFB360" s="4"/>
      <c r="AFC360" s="4"/>
      <c r="AFD360" s="4"/>
      <c r="AFE360" s="4"/>
      <c r="AFF360" s="4"/>
      <c r="AFG360" s="4"/>
      <c r="AFH360" s="4"/>
      <c r="AFI360" s="4"/>
      <c r="AFJ360" s="4"/>
      <c r="AFK360" s="4"/>
      <c r="AFL360" s="4"/>
      <c r="AFM360" s="4"/>
      <c r="AFN360" s="4"/>
      <c r="AFO360" s="4"/>
      <c r="AFP360" s="4"/>
      <c r="AFQ360" s="4"/>
      <c r="AFR360" s="4"/>
      <c r="AFS360" s="4"/>
      <c r="AFT360" s="4"/>
      <c r="AFU360" s="4"/>
      <c r="AFV360" s="4"/>
      <c r="AFW360" s="4"/>
      <c r="AFX360" s="4"/>
      <c r="AFY360" s="4"/>
      <c r="AFZ360" s="4"/>
      <c r="AGA360" s="4"/>
      <c r="AGB360" s="4"/>
      <c r="AGC360" s="4"/>
      <c r="AGD360" s="4"/>
      <c r="AGE360" s="4"/>
      <c r="AGF360" s="4"/>
      <c r="AGG360" s="4"/>
      <c r="AGH360" s="4"/>
      <c r="AGI360" s="4"/>
      <c r="AGJ360" s="4"/>
      <c r="AGK360" s="4"/>
      <c r="AGL360" s="4"/>
      <c r="AGM360" s="4"/>
      <c r="AGN360" s="4"/>
      <c r="AGO360" s="4"/>
      <c r="AGP360" s="4"/>
      <c r="AGQ360" s="4"/>
      <c r="AGR360" s="4"/>
      <c r="AGS360" s="4"/>
      <c r="AGT360" s="4"/>
      <c r="AGU360" s="4"/>
      <c r="AGV360" s="4"/>
      <c r="AGW360" s="4"/>
      <c r="AGX360" s="4"/>
      <c r="AGY360" s="4"/>
      <c r="AGZ360" s="4"/>
      <c r="AHA360" s="4"/>
      <c r="AHB360" s="4"/>
      <c r="AHC360" s="4"/>
      <c r="AHD360" s="4"/>
      <c r="AHE360" s="4"/>
      <c r="AHF360" s="4"/>
      <c r="AHG360" s="4"/>
      <c r="AHH360" s="4"/>
      <c r="AHI360" s="4"/>
      <c r="AHJ360" s="4"/>
      <c r="AHK360" s="4"/>
      <c r="AHL360" s="4"/>
      <c r="AHM360" s="4"/>
      <c r="AHN360" s="4"/>
      <c r="AHO360" s="4"/>
      <c r="AHP360" s="4"/>
      <c r="AHQ360" s="4"/>
      <c r="AHR360" s="4"/>
      <c r="AHS360" s="4"/>
      <c r="AHT360" s="4"/>
      <c r="AHU360" s="4"/>
      <c r="AHV360" s="4"/>
      <c r="AHW360" s="4"/>
      <c r="AHX360" s="4"/>
      <c r="AHY360" s="4"/>
      <c r="AHZ360" s="4"/>
      <c r="AIA360" s="4"/>
      <c r="AIB360" s="4"/>
      <c r="AIC360" s="4"/>
      <c r="AID360" s="4"/>
      <c r="AIE360" s="4"/>
      <c r="AIF360" s="4"/>
      <c r="AIG360" s="4"/>
      <c r="AIH360" s="4"/>
      <c r="AII360" s="4"/>
      <c r="AIJ360" s="4"/>
      <c r="AIK360" s="4"/>
      <c r="AIL360" s="4"/>
      <c r="AIM360" s="4"/>
      <c r="AIN360" s="4"/>
      <c r="AIO360" s="4"/>
      <c r="AIP360" s="4"/>
      <c r="AIQ360" s="4"/>
      <c r="AIR360" s="4"/>
      <c r="AIS360" s="4"/>
      <c r="AIT360" s="4"/>
      <c r="AIU360" s="4"/>
      <c r="AIV360" s="4"/>
      <c r="AIW360" s="4"/>
      <c r="AIX360" s="4"/>
      <c r="AIY360" s="4"/>
      <c r="AIZ360" s="4"/>
      <c r="AJA360" s="4"/>
      <c r="AJB360" s="4"/>
      <c r="AJC360" s="4"/>
      <c r="AJD360" s="4"/>
      <c r="AJE360" s="4"/>
      <c r="AJF360" s="4"/>
      <c r="AJG360" s="4"/>
      <c r="AJH360" s="4"/>
      <c r="AJI360" s="4"/>
      <c r="AJJ360" s="4"/>
      <c r="AJK360" s="4"/>
      <c r="AJL360" s="4"/>
      <c r="AJM360" s="4"/>
      <c r="AJN360" s="4"/>
      <c r="AJO360" s="4"/>
      <c r="AJP360" s="4"/>
      <c r="AJQ360" s="4"/>
      <c r="AJR360" s="4"/>
      <c r="AJS360" s="4"/>
      <c r="AJT360" s="4"/>
      <c r="AJU360" s="4"/>
      <c r="AJV360" s="4"/>
      <c r="AJW360" s="4"/>
      <c r="AJX360" s="4"/>
      <c r="AJY360" s="4"/>
      <c r="AJZ360" s="4"/>
      <c r="AKA360" s="4"/>
      <c r="AKB360" s="4"/>
      <c r="AKC360" s="4"/>
      <c r="AKD360" s="4"/>
      <c r="AKE360" s="4"/>
      <c r="AKF360" s="4"/>
      <c r="AKG360" s="4"/>
      <c r="AKH360" s="4"/>
      <c r="AKI360" s="4"/>
      <c r="AKJ360" s="4"/>
      <c r="AKK360" s="4"/>
      <c r="AKL360" s="4"/>
      <c r="AKM360" s="4"/>
      <c r="AKN360" s="4"/>
      <c r="AKO360" s="4"/>
      <c r="AKP360" s="4"/>
      <c r="AKQ360" s="4"/>
      <c r="AKR360" s="4"/>
      <c r="AKS360" s="4"/>
      <c r="AKT360" s="4"/>
      <c r="AKU360" s="4"/>
      <c r="AKV360" s="4"/>
      <c r="AKW360" s="4"/>
      <c r="AKX360" s="4"/>
      <c r="AKY360" s="4"/>
      <c r="AKZ360" s="4"/>
      <c r="ALA360" s="4"/>
      <c r="ALB360" s="4"/>
      <c r="ALC360" s="4"/>
      <c r="ALD360" s="4"/>
      <c r="ALE360" s="4"/>
      <c r="ALF360" s="4"/>
      <c r="ALG360" s="4"/>
      <c r="ALH360" s="4"/>
      <c r="ALI360" s="4"/>
      <c r="ALJ360" s="4"/>
      <c r="ALK360" s="4"/>
      <c r="ALL360" s="4"/>
      <c r="ALM360" s="4"/>
      <c r="ALN360" s="4"/>
      <c r="ALO360" s="4"/>
      <c r="ALP360" s="4"/>
      <c r="ALQ360" s="4"/>
      <c r="ALR360" s="4"/>
      <c r="ALS360" s="4"/>
      <c r="ALT360" s="4"/>
      <c r="ALU360" s="4"/>
      <c r="ALV360" s="4"/>
      <c r="ALW360" s="4"/>
      <c r="ALX360" s="4"/>
      <c r="ALY360" s="4"/>
      <c r="ALZ360" s="4"/>
      <c r="AMA360" s="4"/>
      <c r="AMB360" s="4"/>
      <c r="AMC360" s="4"/>
      <c r="AMD360" s="4"/>
      <c r="AME360" s="4"/>
      <c r="AMF360" s="4"/>
      <c r="AMG360" s="4"/>
      <c r="AMH360" s="4"/>
      <c r="AMI360" s="4"/>
      <c r="AMJ360" s="4"/>
      <c r="AMK360" s="4"/>
      <c r="AML360" s="4"/>
      <c r="AMM360" s="4"/>
      <c r="AMN360" s="4"/>
      <c r="AMO360" s="4"/>
      <c r="AMP360" s="4"/>
      <c r="AMQ360" s="4"/>
      <c r="AMR360" s="4"/>
      <c r="AMS360" s="4"/>
      <c r="AMT360" s="4"/>
      <c r="AMU360" s="4"/>
      <c r="AMV360" s="4"/>
      <c r="AMW360" s="4"/>
      <c r="AMX360" s="4"/>
      <c r="AMY360" s="4"/>
      <c r="AMZ360" s="4"/>
      <c r="ANA360" s="4"/>
      <c r="ANB360" s="4"/>
      <c r="ANC360" s="4"/>
      <c r="AND360" s="4"/>
      <c r="ANE360" s="4"/>
      <c r="ANF360" s="4"/>
      <c r="ANG360" s="4"/>
      <c r="ANH360" s="4"/>
      <c r="ANI360" s="4"/>
      <c r="ANJ360" s="4"/>
      <c r="ANK360" s="4"/>
      <c r="ANL360" s="4"/>
      <c r="ANM360" s="4"/>
      <c r="ANN360" s="4"/>
      <c r="ANO360" s="4"/>
      <c r="ANP360" s="4"/>
      <c r="ANQ360" s="4"/>
      <c r="ANR360" s="4"/>
      <c r="ANS360" s="4"/>
      <c r="ANT360" s="4"/>
      <c r="ANU360" s="4"/>
      <c r="ANV360" s="4"/>
      <c r="ANW360" s="4"/>
      <c r="ANX360" s="4"/>
      <c r="ANY360" s="4"/>
      <c r="ANZ360" s="4"/>
      <c r="AOA360" s="4"/>
      <c r="AOB360" s="4"/>
      <c r="AOC360" s="4"/>
    </row>
    <row r="361" spans="6:1069" x14ac:dyDescent="0.35">
      <c r="F361" s="4"/>
      <c r="H361" s="4"/>
      <c r="I361" s="4"/>
      <c r="J361" s="4"/>
      <c r="L361" s="4"/>
      <c r="M361" s="4"/>
      <c r="AJ361" s="4"/>
      <c r="AL361" s="4"/>
      <c r="AQ361" s="4"/>
      <c r="AR361" s="4"/>
      <c r="AS361" s="4"/>
      <c r="AT361" s="4"/>
      <c r="AU361" s="4"/>
      <c r="AV361" s="4"/>
      <c r="AW361" s="4"/>
      <c r="AX361" s="33"/>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c r="TV361" s="4"/>
      <c r="TW361" s="4"/>
      <c r="TX361" s="4"/>
      <c r="TY361" s="4"/>
      <c r="TZ361" s="4"/>
      <c r="UA361" s="4"/>
      <c r="UB361" s="4"/>
      <c r="UC361" s="4"/>
      <c r="UD361" s="4"/>
      <c r="UE361" s="4"/>
      <c r="UF361" s="4"/>
      <c r="UG361" s="4"/>
      <c r="UH361" s="4"/>
      <c r="UI361" s="4"/>
      <c r="UJ361" s="4"/>
      <c r="UK361" s="4"/>
      <c r="UL361" s="4"/>
      <c r="UM361" s="4"/>
      <c r="UN361" s="4"/>
      <c r="UO361" s="4"/>
      <c r="UP361" s="4"/>
      <c r="UQ361" s="4"/>
      <c r="UR361" s="4"/>
      <c r="US361" s="4"/>
      <c r="UT361" s="4"/>
      <c r="UU361" s="4"/>
      <c r="UV361" s="4"/>
      <c r="UW361" s="4"/>
      <c r="UX361" s="4"/>
      <c r="UY361" s="4"/>
      <c r="UZ361" s="4"/>
      <c r="VA361" s="4"/>
      <c r="VB361" s="4"/>
      <c r="VC361" s="4"/>
      <c r="VD361" s="4"/>
      <c r="VE361" s="4"/>
      <c r="VF361" s="4"/>
      <c r="VG361" s="4"/>
      <c r="VH361" s="4"/>
      <c r="VI361" s="4"/>
      <c r="VJ361" s="4"/>
      <c r="VK361" s="4"/>
      <c r="VL361" s="4"/>
      <c r="VM361" s="4"/>
      <c r="VN361" s="4"/>
      <c r="VO361" s="4"/>
      <c r="VP361" s="4"/>
      <c r="VQ361" s="4"/>
      <c r="VR361" s="4"/>
      <c r="VS361" s="4"/>
      <c r="VT361" s="4"/>
      <c r="VU361" s="4"/>
      <c r="VV361" s="4"/>
      <c r="VW361" s="4"/>
      <c r="VX361" s="4"/>
      <c r="VY361" s="4"/>
      <c r="VZ361" s="4"/>
      <c r="WA361" s="4"/>
      <c r="WB361" s="4"/>
      <c r="WC361" s="4"/>
      <c r="WD361" s="4"/>
      <c r="WE361" s="4"/>
      <c r="WF361" s="4"/>
      <c r="WG361" s="4"/>
      <c r="WH361" s="4"/>
      <c r="WI361" s="4"/>
      <c r="WJ361" s="4"/>
      <c r="WK361" s="4"/>
      <c r="WL361" s="4"/>
      <c r="WM361" s="4"/>
      <c r="WN361" s="4"/>
      <c r="WO361" s="4"/>
      <c r="WP361" s="4"/>
      <c r="WQ361" s="4"/>
      <c r="WR361" s="4"/>
      <c r="WS361" s="4"/>
      <c r="WT361" s="4"/>
      <c r="WU361" s="4"/>
      <c r="WV361" s="4"/>
      <c r="WW361" s="4"/>
      <c r="WX361" s="4"/>
      <c r="WY361" s="4"/>
      <c r="WZ361" s="4"/>
      <c r="XA361" s="4"/>
      <c r="XB361" s="4"/>
      <c r="XC361" s="4"/>
      <c r="XD361" s="4"/>
      <c r="XE361" s="4"/>
      <c r="XF361" s="4"/>
      <c r="XG361" s="4"/>
      <c r="XH361" s="4"/>
      <c r="XI361" s="4"/>
      <c r="XJ361" s="4"/>
      <c r="XK361" s="4"/>
      <c r="XL361" s="4"/>
      <c r="XM361" s="4"/>
      <c r="XN361" s="4"/>
      <c r="XO361" s="4"/>
      <c r="XP361" s="4"/>
      <c r="XQ361" s="4"/>
      <c r="XR361" s="4"/>
      <c r="XS361" s="4"/>
      <c r="XT361" s="4"/>
      <c r="XU361" s="4"/>
      <c r="XV361" s="4"/>
      <c r="XW361" s="4"/>
      <c r="XX361" s="4"/>
      <c r="XY361" s="4"/>
      <c r="XZ361" s="4"/>
      <c r="YA361" s="4"/>
      <c r="YB361" s="4"/>
      <c r="YC361" s="4"/>
      <c r="YD361" s="4"/>
      <c r="YE361" s="4"/>
      <c r="YF361" s="4"/>
      <c r="YG361" s="4"/>
      <c r="YH361" s="4"/>
      <c r="YI361" s="4"/>
      <c r="YJ361" s="4"/>
      <c r="YK361" s="4"/>
      <c r="YL361" s="4"/>
      <c r="YM361" s="4"/>
      <c r="YN361" s="4"/>
      <c r="YO361" s="4"/>
      <c r="YP361" s="4"/>
      <c r="YQ361" s="4"/>
      <c r="YR361" s="4"/>
      <c r="YS361" s="4"/>
      <c r="YT361" s="4"/>
      <c r="YU361" s="4"/>
      <c r="YV361" s="4"/>
      <c r="YW361" s="4"/>
      <c r="YX361" s="4"/>
      <c r="YY361" s="4"/>
      <c r="YZ361" s="4"/>
      <c r="ZA361" s="4"/>
      <c r="ZB361" s="4"/>
      <c r="ZC361" s="4"/>
      <c r="ZD361" s="4"/>
      <c r="ZE361" s="4"/>
      <c r="ZF361" s="4"/>
      <c r="ZG361" s="4"/>
      <c r="ZH361" s="4"/>
      <c r="ZI361" s="4"/>
      <c r="ZJ361" s="4"/>
      <c r="ZK361" s="4"/>
      <c r="ZL361" s="4"/>
      <c r="ZM361" s="4"/>
      <c r="ZN361" s="4"/>
      <c r="ZO361" s="4"/>
      <c r="ZP361" s="4"/>
      <c r="ZQ361" s="4"/>
      <c r="ZR361" s="4"/>
      <c r="ZS361" s="4"/>
      <c r="ZT361" s="4"/>
      <c r="ZU361" s="4"/>
      <c r="ZV361" s="4"/>
      <c r="ZW361" s="4"/>
      <c r="ZX361" s="4"/>
      <c r="ZY361" s="4"/>
      <c r="ZZ361" s="4"/>
      <c r="AAA361" s="4"/>
      <c r="AAB361" s="4"/>
      <c r="AAC361" s="4"/>
      <c r="AAD361" s="4"/>
      <c r="AAE361" s="4"/>
      <c r="AAF361" s="4"/>
      <c r="AAG361" s="4"/>
      <c r="AAH361" s="4"/>
      <c r="AAI361" s="4"/>
      <c r="AAJ361" s="4"/>
      <c r="AAK361" s="4"/>
      <c r="AAL361" s="4"/>
      <c r="AAM361" s="4"/>
      <c r="AAN361" s="4"/>
      <c r="AAO361" s="4"/>
      <c r="AAP361" s="4"/>
      <c r="AAQ361" s="4"/>
      <c r="AAR361" s="4"/>
      <c r="AAS361" s="4"/>
      <c r="AAT361" s="4"/>
      <c r="AAU361" s="4"/>
      <c r="AAV361" s="4"/>
      <c r="AAW361" s="4"/>
      <c r="AAX361" s="4"/>
      <c r="AAY361" s="4"/>
      <c r="AAZ361" s="4"/>
      <c r="ABA361" s="4"/>
      <c r="ABB361" s="4"/>
      <c r="ABC361" s="4"/>
      <c r="ABD361" s="4"/>
      <c r="ABE361" s="4"/>
      <c r="ABF361" s="4"/>
      <c r="ABG361" s="4"/>
      <c r="ABH361" s="4"/>
      <c r="ABI361" s="4"/>
      <c r="ABJ361" s="4"/>
      <c r="ABK361" s="4"/>
      <c r="ABL361" s="4"/>
      <c r="ABM361" s="4"/>
      <c r="ABN361" s="4"/>
      <c r="ABO361" s="4"/>
      <c r="ABP361" s="4"/>
      <c r="ABQ361" s="4"/>
      <c r="ABR361" s="4"/>
      <c r="ABS361" s="4"/>
      <c r="ABT361" s="4"/>
      <c r="ABU361" s="4"/>
      <c r="ABV361" s="4"/>
      <c r="ABW361" s="4"/>
      <c r="ABX361" s="4"/>
      <c r="ABY361" s="4"/>
      <c r="ABZ361" s="4"/>
      <c r="ACA361" s="4"/>
      <c r="ACB361" s="4"/>
      <c r="ACC361" s="4"/>
      <c r="ACD361" s="4"/>
      <c r="ACE361" s="4"/>
      <c r="ACF361" s="4"/>
      <c r="ACG361" s="4"/>
      <c r="ACH361" s="4"/>
      <c r="ACI361" s="4"/>
      <c r="ACJ361" s="4"/>
      <c r="ACK361" s="4"/>
      <c r="ACL361" s="4"/>
      <c r="ACM361" s="4"/>
      <c r="ACN361" s="4"/>
      <c r="ACO361" s="4"/>
      <c r="ACP361" s="4"/>
      <c r="ACQ361" s="4"/>
      <c r="ACR361" s="4"/>
      <c r="ACS361" s="4"/>
      <c r="ACT361" s="4"/>
      <c r="ACU361" s="4"/>
      <c r="ACV361" s="4"/>
      <c r="ACW361" s="4"/>
      <c r="ACX361" s="4"/>
      <c r="ACY361" s="4"/>
      <c r="ACZ361" s="4"/>
      <c r="ADA361" s="4"/>
      <c r="ADB361" s="4"/>
      <c r="ADC361" s="4"/>
      <c r="ADD361" s="4"/>
      <c r="ADE361" s="4"/>
      <c r="ADF361" s="4"/>
      <c r="ADG361" s="4"/>
      <c r="ADH361" s="4"/>
      <c r="ADI361" s="4"/>
      <c r="ADJ361" s="4"/>
      <c r="ADK361" s="4"/>
      <c r="ADL361" s="4"/>
      <c r="ADM361" s="4"/>
      <c r="ADN361" s="4"/>
      <c r="ADO361" s="4"/>
      <c r="ADP361" s="4"/>
      <c r="ADQ361" s="4"/>
      <c r="ADR361" s="4"/>
      <c r="ADS361" s="4"/>
      <c r="ADT361" s="4"/>
      <c r="ADU361" s="4"/>
      <c r="ADV361" s="4"/>
      <c r="ADW361" s="4"/>
      <c r="ADX361" s="4"/>
      <c r="ADY361" s="4"/>
      <c r="ADZ361" s="4"/>
      <c r="AEA361" s="4"/>
      <c r="AEB361" s="4"/>
      <c r="AEC361" s="4"/>
      <c r="AED361" s="4"/>
      <c r="AEE361" s="4"/>
      <c r="AEF361" s="4"/>
      <c r="AEG361" s="4"/>
      <c r="AEH361" s="4"/>
      <c r="AEI361" s="4"/>
      <c r="AEJ361" s="4"/>
      <c r="AEK361" s="4"/>
      <c r="AEL361" s="4"/>
      <c r="AEM361" s="4"/>
      <c r="AEN361" s="4"/>
      <c r="AEO361" s="4"/>
      <c r="AEP361" s="4"/>
      <c r="AEQ361" s="4"/>
      <c r="AER361" s="4"/>
      <c r="AES361" s="4"/>
      <c r="AET361" s="4"/>
      <c r="AEU361" s="4"/>
      <c r="AEV361" s="4"/>
      <c r="AEW361" s="4"/>
      <c r="AEX361" s="4"/>
      <c r="AEY361" s="4"/>
      <c r="AEZ361" s="4"/>
      <c r="AFA361" s="4"/>
      <c r="AFB361" s="4"/>
      <c r="AFC361" s="4"/>
      <c r="AFD361" s="4"/>
      <c r="AFE361" s="4"/>
      <c r="AFF361" s="4"/>
      <c r="AFG361" s="4"/>
      <c r="AFH361" s="4"/>
      <c r="AFI361" s="4"/>
      <c r="AFJ361" s="4"/>
      <c r="AFK361" s="4"/>
      <c r="AFL361" s="4"/>
      <c r="AFM361" s="4"/>
      <c r="AFN361" s="4"/>
      <c r="AFO361" s="4"/>
      <c r="AFP361" s="4"/>
      <c r="AFQ361" s="4"/>
      <c r="AFR361" s="4"/>
      <c r="AFS361" s="4"/>
      <c r="AFT361" s="4"/>
      <c r="AFU361" s="4"/>
      <c r="AFV361" s="4"/>
      <c r="AFW361" s="4"/>
      <c r="AFX361" s="4"/>
      <c r="AFY361" s="4"/>
      <c r="AFZ361" s="4"/>
      <c r="AGA361" s="4"/>
      <c r="AGB361" s="4"/>
      <c r="AGC361" s="4"/>
      <c r="AGD361" s="4"/>
      <c r="AGE361" s="4"/>
      <c r="AGF361" s="4"/>
      <c r="AGG361" s="4"/>
      <c r="AGH361" s="4"/>
      <c r="AGI361" s="4"/>
      <c r="AGJ361" s="4"/>
      <c r="AGK361" s="4"/>
      <c r="AGL361" s="4"/>
      <c r="AGM361" s="4"/>
      <c r="AGN361" s="4"/>
      <c r="AGO361" s="4"/>
      <c r="AGP361" s="4"/>
      <c r="AGQ361" s="4"/>
      <c r="AGR361" s="4"/>
      <c r="AGS361" s="4"/>
      <c r="AGT361" s="4"/>
      <c r="AGU361" s="4"/>
      <c r="AGV361" s="4"/>
      <c r="AGW361" s="4"/>
      <c r="AGX361" s="4"/>
      <c r="AGY361" s="4"/>
      <c r="AGZ361" s="4"/>
      <c r="AHA361" s="4"/>
      <c r="AHB361" s="4"/>
      <c r="AHC361" s="4"/>
      <c r="AHD361" s="4"/>
      <c r="AHE361" s="4"/>
      <c r="AHF361" s="4"/>
      <c r="AHG361" s="4"/>
      <c r="AHH361" s="4"/>
      <c r="AHI361" s="4"/>
      <c r="AHJ361" s="4"/>
      <c r="AHK361" s="4"/>
      <c r="AHL361" s="4"/>
      <c r="AHM361" s="4"/>
      <c r="AHN361" s="4"/>
      <c r="AHO361" s="4"/>
      <c r="AHP361" s="4"/>
      <c r="AHQ361" s="4"/>
      <c r="AHR361" s="4"/>
      <c r="AHS361" s="4"/>
      <c r="AHT361" s="4"/>
      <c r="AHU361" s="4"/>
      <c r="AHV361" s="4"/>
      <c r="AHW361" s="4"/>
      <c r="AHX361" s="4"/>
      <c r="AHY361" s="4"/>
      <c r="AHZ361" s="4"/>
      <c r="AIA361" s="4"/>
      <c r="AIB361" s="4"/>
      <c r="AIC361" s="4"/>
      <c r="AID361" s="4"/>
      <c r="AIE361" s="4"/>
      <c r="AIF361" s="4"/>
      <c r="AIG361" s="4"/>
      <c r="AIH361" s="4"/>
      <c r="AII361" s="4"/>
      <c r="AIJ361" s="4"/>
      <c r="AIK361" s="4"/>
      <c r="AIL361" s="4"/>
      <c r="AIM361" s="4"/>
      <c r="AIN361" s="4"/>
      <c r="AIO361" s="4"/>
      <c r="AIP361" s="4"/>
      <c r="AIQ361" s="4"/>
      <c r="AIR361" s="4"/>
      <c r="AIS361" s="4"/>
      <c r="AIT361" s="4"/>
      <c r="AIU361" s="4"/>
      <c r="AIV361" s="4"/>
      <c r="AIW361" s="4"/>
      <c r="AIX361" s="4"/>
      <c r="AIY361" s="4"/>
      <c r="AIZ361" s="4"/>
      <c r="AJA361" s="4"/>
      <c r="AJB361" s="4"/>
      <c r="AJC361" s="4"/>
      <c r="AJD361" s="4"/>
      <c r="AJE361" s="4"/>
      <c r="AJF361" s="4"/>
      <c r="AJG361" s="4"/>
      <c r="AJH361" s="4"/>
      <c r="AJI361" s="4"/>
      <c r="AJJ361" s="4"/>
      <c r="AJK361" s="4"/>
      <c r="AJL361" s="4"/>
      <c r="AJM361" s="4"/>
      <c r="AJN361" s="4"/>
      <c r="AJO361" s="4"/>
      <c r="AJP361" s="4"/>
      <c r="AJQ361" s="4"/>
      <c r="AJR361" s="4"/>
      <c r="AJS361" s="4"/>
      <c r="AJT361" s="4"/>
      <c r="AJU361" s="4"/>
      <c r="AJV361" s="4"/>
      <c r="AJW361" s="4"/>
      <c r="AJX361" s="4"/>
      <c r="AJY361" s="4"/>
      <c r="AJZ361" s="4"/>
      <c r="AKA361" s="4"/>
      <c r="AKB361" s="4"/>
      <c r="AKC361" s="4"/>
      <c r="AKD361" s="4"/>
      <c r="AKE361" s="4"/>
      <c r="AKF361" s="4"/>
      <c r="AKG361" s="4"/>
      <c r="AKH361" s="4"/>
      <c r="AKI361" s="4"/>
      <c r="AKJ361" s="4"/>
      <c r="AKK361" s="4"/>
      <c r="AKL361" s="4"/>
      <c r="AKM361" s="4"/>
      <c r="AKN361" s="4"/>
      <c r="AKO361" s="4"/>
      <c r="AKP361" s="4"/>
      <c r="AKQ361" s="4"/>
      <c r="AKR361" s="4"/>
      <c r="AKS361" s="4"/>
      <c r="AKT361" s="4"/>
      <c r="AKU361" s="4"/>
      <c r="AKV361" s="4"/>
      <c r="AKW361" s="4"/>
      <c r="AKX361" s="4"/>
      <c r="AKY361" s="4"/>
      <c r="AKZ361" s="4"/>
      <c r="ALA361" s="4"/>
      <c r="ALB361" s="4"/>
      <c r="ALC361" s="4"/>
      <c r="ALD361" s="4"/>
      <c r="ALE361" s="4"/>
      <c r="ALF361" s="4"/>
      <c r="ALG361" s="4"/>
      <c r="ALH361" s="4"/>
      <c r="ALI361" s="4"/>
      <c r="ALJ361" s="4"/>
      <c r="ALK361" s="4"/>
      <c r="ALL361" s="4"/>
      <c r="ALM361" s="4"/>
      <c r="ALN361" s="4"/>
      <c r="ALO361" s="4"/>
      <c r="ALP361" s="4"/>
      <c r="ALQ361" s="4"/>
      <c r="ALR361" s="4"/>
      <c r="ALS361" s="4"/>
      <c r="ALT361" s="4"/>
      <c r="ALU361" s="4"/>
      <c r="ALV361" s="4"/>
      <c r="ALW361" s="4"/>
      <c r="ALX361" s="4"/>
      <c r="ALY361" s="4"/>
      <c r="ALZ361" s="4"/>
      <c r="AMA361" s="4"/>
      <c r="AMB361" s="4"/>
      <c r="AMC361" s="4"/>
      <c r="AMD361" s="4"/>
      <c r="AME361" s="4"/>
      <c r="AMF361" s="4"/>
      <c r="AMG361" s="4"/>
      <c r="AMH361" s="4"/>
      <c r="AMI361" s="4"/>
      <c r="AMJ361" s="4"/>
      <c r="AMK361" s="4"/>
      <c r="AML361" s="4"/>
      <c r="AMM361" s="4"/>
      <c r="AMN361" s="4"/>
      <c r="AMO361" s="4"/>
      <c r="AMP361" s="4"/>
      <c r="AMQ361" s="4"/>
      <c r="AMR361" s="4"/>
      <c r="AMS361" s="4"/>
      <c r="AMT361" s="4"/>
      <c r="AMU361" s="4"/>
      <c r="AMV361" s="4"/>
      <c r="AMW361" s="4"/>
      <c r="AMX361" s="4"/>
      <c r="AMY361" s="4"/>
      <c r="AMZ361" s="4"/>
      <c r="ANA361" s="4"/>
      <c r="ANB361" s="4"/>
      <c r="ANC361" s="4"/>
      <c r="AND361" s="4"/>
      <c r="ANE361" s="4"/>
      <c r="ANF361" s="4"/>
      <c r="ANG361" s="4"/>
      <c r="ANH361" s="4"/>
      <c r="ANI361" s="4"/>
      <c r="ANJ361" s="4"/>
      <c r="ANK361" s="4"/>
      <c r="ANL361" s="4"/>
      <c r="ANM361" s="4"/>
      <c r="ANN361" s="4"/>
      <c r="ANO361" s="4"/>
      <c r="ANP361" s="4"/>
      <c r="ANQ361" s="4"/>
      <c r="ANR361" s="4"/>
      <c r="ANS361" s="4"/>
      <c r="ANT361" s="4"/>
      <c r="ANU361" s="4"/>
      <c r="ANV361" s="4"/>
      <c r="ANW361" s="4"/>
      <c r="ANX361" s="4"/>
      <c r="ANY361" s="4"/>
      <c r="ANZ361" s="4"/>
      <c r="AOA361" s="4"/>
      <c r="AOB361" s="4"/>
      <c r="AOC361" s="4"/>
    </row>
    <row r="362" spans="6:1069" x14ac:dyDescent="0.35">
      <c r="F362" s="4"/>
      <c r="H362" s="4"/>
      <c r="I362" s="4"/>
      <c r="J362" s="4"/>
      <c r="L362" s="4"/>
      <c r="M362" s="4"/>
      <c r="AJ362" s="4"/>
      <c r="AL362" s="4"/>
      <c r="AQ362" s="4"/>
      <c r="AR362" s="4"/>
      <c r="AS362" s="4"/>
      <c r="AT362" s="4"/>
      <c r="AU362" s="4"/>
      <c r="AV362" s="4"/>
      <c r="AW362" s="4"/>
      <c r="AX362" s="33"/>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c r="TV362" s="4"/>
      <c r="TW362" s="4"/>
      <c r="TX362" s="4"/>
      <c r="TY362" s="4"/>
      <c r="TZ362" s="4"/>
      <c r="UA362" s="4"/>
      <c r="UB362" s="4"/>
      <c r="UC362" s="4"/>
      <c r="UD362" s="4"/>
      <c r="UE362" s="4"/>
      <c r="UF362" s="4"/>
      <c r="UG362" s="4"/>
      <c r="UH362" s="4"/>
      <c r="UI362" s="4"/>
      <c r="UJ362" s="4"/>
      <c r="UK362" s="4"/>
      <c r="UL362" s="4"/>
      <c r="UM362" s="4"/>
      <c r="UN362" s="4"/>
      <c r="UO362" s="4"/>
      <c r="UP362" s="4"/>
      <c r="UQ362" s="4"/>
      <c r="UR362" s="4"/>
      <c r="US362" s="4"/>
      <c r="UT362" s="4"/>
      <c r="UU362" s="4"/>
      <c r="UV362" s="4"/>
      <c r="UW362" s="4"/>
      <c r="UX362" s="4"/>
      <c r="UY362" s="4"/>
      <c r="UZ362" s="4"/>
      <c r="VA362" s="4"/>
      <c r="VB362" s="4"/>
      <c r="VC362" s="4"/>
      <c r="VD362" s="4"/>
      <c r="VE362" s="4"/>
      <c r="VF362" s="4"/>
      <c r="VG362" s="4"/>
      <c r="VH362" s="4"/>
      <c r="VI362" s="4"/>
      <c r="VJ362" s="4"/>
      <c r="VK362" s="4"/>
      <c r="VL362" s="4"/>
      <c r="VM362" s="4"/>
      <c r="VN362" s="4"/>
      <c r="VO362" s="4"/>
      <c r="VP362" s="4"/>
      <c r="VQ362" s="4"/>
      <c r="VR362" s="4"/>
      <c r="VS362" s="4"/>
      <c r="VT362" s="4"/>
      <c r="VU362" s="4"/>
      <c r="VV362" s="4"/>
      <c r="VW362" s="4"/>
      <c r="VX362" s="4"/>
      <c r="VY362" s="4"/>
      <c r="VZ362" s="4"/>
      <c r="WA362" s="4"/>
      <c r="WB362" s="4"/>
      <c r="WC362" s="4"/>
      <c r="WD362" s="4"/>
      <c r="WE362" s="4"/>
      <c r="WF362" s="4"/>
      <c r="WG362" s="4"/>
      <c r="WH362" s="4"/>
      <c r="WI362" s="4"/>
      <c r="WJ362" s="4"/>
      <c r="WK362" s="4"/>
      <c r="WL362" s="4"/>
      <c r="WM362" s="4"/>
      <c r="WN362" s="4"/>
      <c r="WO362" s="4"/>
      <c r="WP362" s="4"/>
      <c r="WQ362" s="4"/>
      <c r="WR362" s="4"/>
      <c r="WS362" s="4"/>
      <c r="WT362" s="4"/>
      <c r="WU362" s="4"/>
      <c r="WV362" s="4"/>
      <c r="WW362" s="4"/>
      <c r="WX362" s="4"/>
      <c r="WY362" s="4"/>
      <c r="WZ362" s="4"/>
      <c r="XA362" s="4"/>
      <c r="XB362" s="4"/>
      <c r="XC362" s="4"/>
      <c r="XD362" s="4"/>
      <c r="XE362" s="4"/>
      <c r="XF362" s="4"/>
      <c r="XG362" s="4"/>
      <c r="XH362" s="4"/>
      <c r="XI362" s="4"/>
      <c r="XJ362" s="4"/>
      <c r="XK362" s="4"/>
      <c r="XL362" s="4"/>
      <c r="XM362" s="4"/>
      <c r="XN362" s="4"/>
      <c r="XO362" s="4"/>
      <c r="XP362" s="4"/>
      <c r="XQ362" s="4"/>
      <c r="XR362" s="4"/>
      <c r="XS362" s="4"/>
      <c r="XT362" s="4"/>
      <c r="XU362" s="4"/>
      <c r="XV362" s="4"/>
      <c r="XW362" s="4"/>
      <c r="XX362" s="4"/>
      <c r="XY362" s="4"/>
      <c r="XZ362" s="4"/>
      <c r="YA362" s="4"/>
      <c r="YB362" s="4"/>
      <c r="YC362" s="4"/>
      <c r="YD362" s="4"/>
      <c r="YE362" s="4"/>
      <c r="YF362" s="4"/>
      <c r="YG362" s="4"/>
      <c r="YH362" s="4"/>
      <c r="YI362" s="4"/>
      <c r="YJ362" s="4"/>
      <c r="YK362" s="4"/>
      <c r="YL362" s="4"/>
      <c r="YM362" s="4"/>
      <c r="YN362" s="4"/>
      <c r="YO362" s="4"/>
      <c r="YP362" s="4"/>
      <c r="YQ362" s="4"/>
      <c r="YR362" s="4"/>
      <c r="YS362" s="4"/>
      <c r="YT362" s="4"/>
      <c r="YU362" s="4"/>
      <c r="YV362" s="4"/>
      <c r="YW362" s="4"/>
      <c r="YX362" s="4"/>
      <c r="YY362" s="4"/>
      <c r="YZ362" s="4"/>
      <c r="ZA362" s="4"/>
      <c r="ZB362" s="4"/>
      <c r="ZC362" s="4"/>
      <c r="ZD362" s="4"/>
      <c r="ZE362" s="4"/>
      <c r="ZF362" s="4"/>
      <c r="ZG362" s="4"/>
      <c r="ZH362" s="4"/>
      <c r="ZI362" s="4"/>
      <c r="ZJ362" s="4"/>
      <c r="ZK362" s="4"/>
      <c r="ZL362" s="4"/>
      <c r="ZM362" s="4"/>
      <c r="ZN362" s="4"/>
      <c r="ZO362" s="4"/>
      <c r="ZP362" s="4"/>
      <c r="ZQ362" s="4"/>
      <c r="ZR362" s="4"/>
      <c r="ZS362" s="4"/>
      <c r="ZT362" s="4"/>
      <c r="ZU362" s="4"/>
      <c r="ZV362" s="4"/>
      <c r="ZW362" s="4"/>
      <c r="ZX362" s="4"/>
      <c r="ZY362" s="4"/>
      <c r="ZZ362" s="4"/>
      <c r="AAA362" s="4"/>
      <c r="AAB362" s="4"/>
      <c r="AAC362" s="4"/>
      <c r="AAD362" s="4"/>
      <c r="AAE362" s="4"/>
      <c r="AAF362" s="4"/>
      <c r="AAG362" s="4"/>
      <c r="AAH362" s="4"/>
      <c r="AAI362" s="4"/>
      <c r="AAJ362" s="4"/>
      <c r="AAK362" s="4"/>
      <c r="AAL362" s="4"/>
      <c r="AAM362" s="4"/>
      <c r="AAN362" s="4"/>
      <c r="AAO362" s="4"/>
      <c r="AAP362" s="4"/>
      <c r="AAQ362" s="4"/>
      <c r="AAR362" s="4"/>
      <c r="AAS362" s="4"/>
      <c r="AAT362" s="4"/>
      <c r="AAU362" s="4"/>
      <c r="AAV362" s="4"/>
      <c r="AAW362" s="4"/>
      <c r="AAX362" s="4"/>
      <c r="AAY362" s="4"/>
      <c r="AAZ362" s="4"/>
      <c r="ABA362" s="4"/>
      <c r="ABB362" s="4"/>
      <c r="ABC362" s="4"/>
      <c r="ABD362" s="4"/>
      <c r="ABE362" s="4"/>
      <c r="ABF362" s="4"/>
      <c r="ABG362" s="4"/>
      <c r="ABH362" s="4"/>
      <c r="ABI362" s="4"/>
      <c r="ABJ362" s="4"/>
      <c r="ABK362" s="4"/>
      <c r="ABL362" s="4"/>
      <c r="ABM362" s="4"/>
      <c r="ABN362" s="4"/>
      <c r="ABO362" s="4"/>
      <c r="ABP362" s="4"/>
      <c r="ABQ362" s="4"/>
      <c r="ABR362" s="4"/>
      <c r="ABS362" s="4"/>
      <c r="ABT362" s="4"/>
      <c r="ABU362" s="4"/>
      <c r="ABV362" s="4"/>
      <c r="ABW362" s="4"/>
      <c r="ABX362" s="4"/>
      <c r="ABY362" s="4"/>
      <c r="ABZ362" s="4"/>
      <c r="ACA362" s="4"/>
      <c r="ACB362" s="4"/>
      <c r="ACC362" s="4"/>
      <c r="ACD362" s="4"/>
      <c r="ACE362" s="4"/>
      <c r="ACF362" s="4"/>
      <c r="ACG362" s="4"/>
      <c r="ACH362" s="4"/>
      <c r="ACI362" s="4"/>
      <c r="ACJ362" s="4"/>
      <c r="ACK362" s="4"/>
      <c r="ACL362" s="4"/>
      <c r="ACM362" s="4"/>
      <c r="ACN362" s="4"/>
      <c r="ACO362" s="4"/>
      <c r="ACP362" s="4"/>
      <c r="ACQ362" s="4"/>
      <c r="ACR362" s="4"/>
      <c r="ACS362" s="4"/>
      <c r="ACT362" s="4"/>
      <c r="ACU362" s="4"/>
      <c r="ACV362" s="4"/>
      <c r="ACW362" s="4"/>
      <c r="ACX362" s="4"/>
      <c r="ACY362" s="4"/>
      <c r="ACZ362" s="4"/>
      <c r="ADA362" s="4"/>
      <c r="ADB362" s="4"/>
      <c r="ADC362" s="4"/>
      <c r="ADD362" s="4"/>
      <c r="ADE362" s="4"/>
      <c r="ADF362" s="4"/>
      <c r="ADG362" s="4"/>
      <c r="ADH362" s="4"/>
      <c r="ADI362" s="4"/>
      <c r="ADJ362" s="4"/>
      <c r="ADK362" s="4"/>
      <c r="ADL362" s="4"/>
      <c r="ADM362" s="4"/>
      <c r="ADN362" s="4"/>
      <c r="ADO362" s="4"/>
      <c r="ADP362" s="4"/>
      <c r="ADQ362" s="4"/>
      <c r="ADR362" s="4"/>
      <c r="ADS362" s="4"/>
      <c r="ADT362" s="4"/>
      <c r="ADU362" s="4"/>
      <c r="ADV362" s="4"/>
      <c r="ADW362" s="4"/>
      <c r="ADX362" s="4"/>
      <c r="ADY362" s="4"/>
      <c r="ADZ362" s="4"/>
      <c r="AEA362" s="4"/>
      <c r="AEB362" s="4"/>
      <c r="AEC362" s="4"/>
      <c r="AED362" s="4"/>
      <c r="AEE362" s="4"/>
      <c r="AEF362" s="4"/>
      <c r="AEG362" s="4"/>
      <c r="AEH362" s="4"/>
      <c r="AEI362" s="4"/>
      <c r="AEJ362" s="4"/>
      <c r="AEK362" s="4"/>
      <c r="AEL362" s="4"/>
      <c r="AEM362" s="4"/>
      <c r="AEN362" s="4"/>
      <c r="AEO362" s="4"/>
      <c r="AEP362" s="4"/>
      <c r="AEQ362" s="4"/>
      <c r="AER362" s="4"/>
      <c r="AES362" s="4"/>
      <c r="AET362" s="4"/>
      <c r="AEU362" s="4"/>
      <c r="AEV362" s="4"/>
      <c r="AEW362" s="4"/>
      <c r="AEX362" s="4"/>
      <c r="AEY362" s="4"/>
      <c r="AEZ362" s="4"/>
      <c r="AFA362" s="4"/>
      <c r="AFB362" s="4"/>
      <c r="AFC362" s="4"/>
      <c r="AFD362" s="4"/>
      <c r="AFE362" s="4"/>
      <c r="AFF362" s="4"/>
      <c r="AFG362" s="4"/>
      <c r="AFH362" s="4"/>
      <c r="AFI362" s="4"/>
      <c r="AFJ362" s="4"/>
      <c r="AFK362" s="4"/>
      <c r="AFL362" s="4"/>
      <c r="AFM362" s="4"/>
      <c r="AFN362" s="4"/>
      <c r="AFO362" s="4"/>
      <c r="AFP362" s="4"/>
      <c r="AFQ362" s="4"/>
      <c r="AFR362" s="4"/>
      <c r="AFS362" s="4"/>
      <c r="AFT362" s="4"/>
      <c r="AFU362" s="4"/>
      <c r="AFV362" s="4"/>
      <c r="AFW362" s="4"/>
      <c r="AFX362" s="4"/>
      <c r="AFY362" s="4"/>
      <c r="AFZ362" s="4"/>
      <c r="AGA362" s="4"/>
      <c r="AGB362" s="4"/>
      <c r="AGC362" s="4"/>
      <c r="AGD362" s="4"/>
      <c r="AGE362" s="4"/>
      <c r="AGF362" s="4"/>
      <c r="AGG362" s="4"/>
      <c r="AGH362" s="4"/>
      <c r="AGI362" s="4"/>
      <c r="AGJ362" s="4"/>
      <c r="AGK362" s="4"/>
      <c r="AGL362" s="4"/>
      <c r="AGM362" s="4"/>
      <c r="AGN362" s="4"/>
      <c r="AGO362" s="4"/>
      <c r="AGP362" s="4"/>
      <c r="AGQ362" s="4"/>
      <c r="AGR362" s="4"/>
      <c r="AGS362" s="4"/>
      <c r="AGT362" s="4"/>
      <c r="AGU362" s="4"/>
      <c r="AGV362" s="4"/>
      <c r="AGW362" s="4"/>
      <c r="AGX362" s="4"/>
      <c r="AGY362" s="4"/>
      <c r="AGZ362" s="4"/>
      <c r="AHA362" s="4"/>
      <c r="AHB362" s="4"/>
      <c r="AHC362" s="4"/>
      <c r="AHD362" s="4"/>
      <c r="AHE362" s="4"/>
      <c r="AHF362" s="4"/>
      <c r="AHG362" s="4"/>
      <c r="AHH362" s="4"/>
      <c r="AHI362" s="4"/>
      <c r="AHJ362" s="4"/>
      <c r="AHK362" s="4"/>
      <c r="AHL362" s="4"/>
      <c r="AHM362" s="4"/>
      <c r="AHN362" s="4"/>
      <c r="AHO362" s="4"/>
      <c r="AHP362" s="4"/>
      <c r="AHQ362" s="4"/>
      <c r="AHR362" s="4"/>
      <c r="AHS362" s="4"/>
      <c r="AHT362" s="4"/>
      <c r="AHU362" s="4"/>
      <c r="AHV362" s="4"/>
      <c r="AHW362" s="4"/>
      <c r="AHX362" s="4"/>
      <c r="AHY362" s="4"/>
      <c r="AHZ362" s="4"/>
      <c r="AIA362" s="4"/>
      <c r="AIB362" s="4"/>
      <c r="AIC362" s="4"/>
      <c r="AID362" s="4"/>
      <c r="AIE362" s="4"/>
      <c r="AIF362" s="4"/>
      <c r="AIG362" s="4"/>
      <c r="AIH362" s="4"/>
      <c r="AII362" s="4"/>
      <c r="AIJ362" s="4"/>
      <c r="AIK362" s="4"/>
      <c r="AIL362" s="4"/>
      <c r="AIM362" s="4"/>
      <c r="AIN362" s="4"/>
      <c r="AIO362" s="4"/>
      <c r="AIP362" s="4"/>
      <c r="AIQ362" s="4"/>
      <c r="AIR362" s="4"/>
      <c r="AIS362" s="4"/>
      <c r="AIT362" s="4"/>
      <c r="AIU362" s="4"/>
      <c r="AIV362" s="4"/>
      <c r="AIW362" s="4"/>
      <c r="AIX362" s="4"/>
      <c r="AIY362" s="4"/>
      <c r="AIZ362" s="4"/>
      <c r="AJA362" s="4"/>
      <c r="AJB362" s="4"/>
      <c r="AJC362" s="4"/>
      <c r="AJD362" s="4"/>
      <c r="AJE362" s="4"/>
      <c r="AJF362" s="4"/>
      <c r="AJG362" s="4"/>
      <c r="AJH362" s="4"/>
      <c r="AJI362" s="4"/>
      <c r="AJJ362" s="4"/>
      <c r="AJK362" s="4"/>
      <c r="AJL362" s="4"/>
      <c r="AJM362" s="4"/>
      <c r="AJN362" s="4"/>
      <c r="AJO362" s="4"/>
      <c r="AJP362" s="4"/>
      <c r="AJQ362" s="4"/>
      <c r="AJR362" s="4"/>
      <c r="AJS362" s="4"/>
      <c r="AJT362" s="4"/>
      <c r="AJU362" s="4"/>
      <c r="AJV362" s="4"/>
      <c r="AJW362" s="4"/>
      <c r="AJX362" s="4"/>
      <c r="AJY362" s="4"/>
      <c r="AJZ362" s="4"/>
      <c r="AKA362" s="4"/>
      <c r="AKB362" s="4"/>
      <c r="AKC362" s="4"/>
      <c r="AKD362" s="4"/>
      <c r="AKE362" s="4"/>
      <c r="AKF362" s="4"/>
      <c r="AKG362" s="4"/>
      <c r="AKH362" s="4"/>
      <c r="AKI362" s="4"/>
      <c r="AKJ362" s="4"/>
      <c r="AKK362" s="4"/>
      <c r="AKL362" s="4"/>
      <c r="AKM362" s="4"/>
      <c r="AKN362" s="4"/>
      <c r="AKO362" s="4"/>
      <c r="AKP362" s="4"/>
      <c r="AKQ362" s="4"/>
      <c r="AKR362" s="4"/>
      <c r="AKS362" s="4"/>
      <c r="AKT362" s="4"/>
      <c r="AKU362" s="4"/>
      <c r="AKV362" s="4"/>
      <c r="AKW362" s="4"/>
      <c r="AKX362" s="4"/>
      <c r="AKY362" s="4"/>
      <c r="AKZ362" s="4"/>
      <c r="ALA362" s="4"/>
      <c r="ALB362" s="4"/>
      <c r="ALC362" s="4"/>
      <c r="ALD362" s="4"/>
      <c r="ALE362" s="4"/>
      <c r="ALF362" s="4"/>
      <c r="ALG362" s="4"/>
      <c r="ALH362" s="4"/>
      <c r="ALI362" s="4"/>
      <c r="ALJ362" s="4"/>
      <c r="ALK362" s="4"/>
      <c r="ALL362" s="4"/>
      <c r="ALM362" s="4"/>
      <c r="ALN362" s="4"/>
      <c r="ALO362" s="4"/>
      <c r="ALP362" s="4"/>
      <c r="ALQ362" s="4"/>
      <c r="ALR362" s="4"/>
      <c r="ALS362" s="4"/>
      <c r="ALT362" s="4"/>
      <c r="ALU362" s="4"/>
      <c r="ALV362" s="4"/>
      <c r="ALW362" s="4"/>
      <c r="ALX362" s="4"/>
      <c r="ALY362" s="4"/>
      <c r="ALZ362" s="4"/>
      <c r="AMA362" s="4"/>
      <c r="AMB362" s="4"/>
      <c r="AMC362" s="4"/>
      <c r="AMD362" s="4"/>
      <c r="AME362" s="4"/>
      <c r="AMF362" s="4"/>
      <c r="AMG362" s="4"/>
      <c r="AMH362" s="4"/>
      <c r="AMI362" s="4"/>
      <c r="AMJ362" s="4"/>
      <c r="AMK362" s="4"/>
      <c r="AML362" s="4"/>
      <c r="AMM362" s="4"/>
      <c r="AMN362" s="4"/>
      <c r="AMO362" s="4"/>
      <c r="AMP362" s="4"/>
      <c r="AMQ362" s="4"/>
      <c r="AMR362" s="4"/>
      <c r="AMS362" s="4"/>
      <c r="AMT362" s="4"/>
      <c r="AMU362" s="4"/>
      <c r="AMV362" s="4"/>
      <c r="AMW362" s="4"/>
      <c r="AMX362" s="4"/>
      <c r="AMY362" s="4"/>
      <c r="AMZ362" s="4"/>
      <c r="ANA362" s="4"/>
      <c r="ANB362" s="4"/>
      <c r="ANC362" s="4"/>
      <c r="AND362" s="4"/>
      <c r="ANE362" s="4"/>
      <c r="ANF362" s="4"/>
      <c r="ANG362" s="4"/>
      <c r="ANH362" s="4"/>
      <c r="ANI362" s="4"/>
      <c r="ANJ362" s="4"/>
      <c r="ANK362" s="4"/>
      <c r="ANL362" s="4"/>
      <c r="ANM362" s="4"/>
      <c r="ANN362" s="4"/>
      <c r="ANO362" s="4"/>
      <c r="ANP362" s="4"/>
      <c r="ANQ362" s="4"/>
      <c r="ANR362" s="4"/>
      <c r="ANS362" s="4"/>
      <c r="ANT362" s="4"/>
      <c r="ANU362" s="4"/>
      <c r="ANV362" s="4"/>
      <c r="ANW362" s="4"/>
      <c r="ANX362" s="4"/>
      <c r="ANY362" s="4"/>
      <c r="ANZ362" s="4"/>
      <c r="AOA362" s="4"/>
      <c r="AOB362" s="4"/>
      <c r="AOC362" s="4"/>
    </row>
    <row r="363" spans="6:1069" x14ac:dyDescent="0.35">
      <c r="F363" s="4"/>
      <c r="H363" s="4"/>
      <c r="I363" s="4"/>
      <c r="J363" s="4"/>
      <c r="L363" s="4"/>
      <c r="M363" s="4"/>
      <c r="AJ363" s="4"/>
      <c r="AL363" s="4"/>
      <c r="AQ363" s="4"/>
      <c r="AR363" s="4"/>
      <c r="AS363" s="4"/>
      <c r="AT363" s="4"/>
      <c r="AU363" s="4"/>
      <c r="AV363" s="4"/>
      <c r="AW363" s="4"/>
      <c r="AX363" s="33"/>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c r="XA363" s="4"/>
      <c r="XB363" s="4"/>
      <c r="XC363" s="4"/>
      <c r="XD363" s="4"/>
      <c r="XE363" s="4"/>
      <c r="XF363" s="4"/>
      <c r="XG363" s="4"/>
      <c r="XH363" s="4"/>
      <c r="XI363" s="4"/>
      <c r="XJ363" s="4"/>
      <c r="XK363" s="4"/>
      <c r="XL363" s="4"/>
      <c r="XM363" s="4"/>
      <c r="XN363" s="4"/>
      <c r="XO363" s="4"/>
      <c r="XP363" s="4"/>
      <c r="XQ363" s="4"/>
      <c r="XR363" s="4"/>
      <c r="XS363" s="4"/>
      <c r="XT363" s="4"/>
      <c r="XU363" s="4"/>
      <c r="XV363" s="4"/>
      <c r="XW363" s="4"/>
      <c r="XX363" s="4"/>
      <c r="XY363" s="4"/>
      <c r="XZ363" s="4"/>
      <c r="YA363" s="4"/>
      <c r="YB363" s="4"/>
      <c r="YC363" s="4"/>
      <c r="YD363" s="4"/>
      <c r="YE363" s="4"/>
      <c r="YF363" s="4"/>
      <c r="YG363" s="4"/>
      <c r="YH363" s="4"/>
      <c r="YI363" s="4"/>
      <c r="YJ363" s="4"/>
      <c r="YK363" s="4"/>
      <c r="YL363" s="4"/>
      <c r="YM363" s="4"/>
      <c r="YN363" s="4"/>
      <c r="YO363" s="4"/>
      <c r="YP363" s="4"/>
      <c r="YQ363" s="4"/>
      <c r="YR363" s="4"/>
      <c r="YS363" s="4"/>
      <c r="YT363" s="4"/>
      <c r="YU363" s="4"/>
      <c r="YV363" s="4"/>
      <c r="YW363" s="4"/>
      <c r="YX363" s="4"/>
      <c r="YY363" s="4"/>
      <c r="YZ363" s="4"/>
      <c r="ZA363" s="4"/>
      <c r="ZB363" s="4"/>
      <c r="ZC363" s="4"/>
      <c r="ZD363" s="4"/>
      <c r="ZE363" s="4"/>
      <c r="ZF363" s="4"/>
      <c r="ZG363" s="4"/>
      <c r="ZH363" s="4"/>
      <c r="ZI363" s="4"/>
      <c r="ZJ363" s="4"/>
      <c r="ZK363" s="4"/>
      <c r="ZL363" s="4"/>
      <c r="ZM363" s="4"/>
      <c r="ZN363" s="4"/>
      <c r="ZO363" s="4"/>
      <c r="ZP363" s="4"/>
      <c r="ZQ363" s="4"/>
      <c r="ZR363" s="4"/>
      <c r="ZS363" s="4"/>
      <c r="ZT363" s="4"/>
      <c r="ZU363" s="4"/>
      <c r="ZV363" s="4"/>
      <c r="ZW363" s="4"/>
      <c r="ZX363" s="4"/>
      <c r="ZY363" s="4"/>
      <c r="ZZ363" s="4"/>
      <c r="AAA363" s="4"/>
      <c r="AAB363" s="4"/>
      <c r="AAC363" s="4"/>
      <c r="AAD363" s="4"/>
      <c r="AAE363" s="4"/>
      <c r="AAF363" s="4"/>
      <c r="AAG363" s="4"/>
      <c r="AAH363" s="4"/>
      <c r="AAI363" s="4"/>
      <c r="AAJ363" s="4"/>
      <c r="AAK363" s="4"/>
      <c r="AAL363" s="4"/>
      <c r="AAM363" s="4"/>
      <c r="AAN363" s="4"/>
      <c r="AAO363" s="4"/>
      <c r="AAP363" s="4"/>
      <c r="AAQ363" s="4"/>
      <c r="AAR363" s="4"/>
      <c r="AAS363" s="4"/>
      <c r="AAT363" s="4"/>
      <c r="AAU363" s="4"/>
      <c r="AAV363" s="4"/>
      <c r="AAW363" s="4"/>
      <c r="AAX363" s="4"/>
      <c r="AAY363" s="4"/>
      <c r="AAZ363" s="4"/>
      <c r="ABA363" s="4"/>
      <c r="ABB363" s="4"/>
      <c r="ABC363" s="4"/>
      <c r="ABD363" s="4"/>
      <c r="ABE363" s="4"/>
      <c r="ABF363" s="4"/>
      <c r="ABG363" s="4"/>
      <c r="ABH363" s="4"/>
      <c r="ABI363" s="4"/>
      <c r="ABJ363" s="4"/>
      <c r="ABK363" s="4"/>
      <c r="ABL363" s="4"/>
      <c r="ABM363" s="4"/>
      <c r="ABN363" s="4"/>
      <c r="ABO363" s="4"/>
      <c r="ABP363" s="4"/>
      <c r="ABQ363" s="4"/>
      <c r="ABR363" s="4"/>
      <c r="ABS363" s="4"/>
      <c r="ABT363" s="4"/>
      <c r="ABU363" s="4"/>
      <c r="ABV363" s="4"/>
      <c r="ABW363" s="4"/>
      <c r="ABX363" s="4"/>
      <c r="ABY363" s="4"/>
      <c r="ABZ363" s="4"/>
      <c r="ACA363" s="4"/>
      <c r="ACB363" s="4"/>
      <c r="ACC363" s="4"/>
      <c r="ACD363" s="4"/>
      <c r="ACE363" s="4"/>
      <c r="ACF363" s="4"/>
      <c r="ACG363" s="4"/>
      <c r="ACH363" s="4"/>
      <c r="ACI363" s="4"/>
      <c r="ACJ363" s="4"/>
      <c r="ACK363" s="4"/>
      <c r="ACL363" s="4"/>
      <c r="ACM363" s="4"/>
      <c r="ACN363" s="4"/>
      <c r="ACO363" s="4"/>
      <c r="ACP363" s="4"/>
      <c r="ACQ363" s="4"/>
      <c r="ACR363" s="4"/>
      <c r="ACS363" s="4"/>
      <c r="ACT363" s="4"/>
      <c r="ACU363" s="4"/>
      <c r="ACV363" s="4"/>
      <c r="ACW363" s="4"/>
      <c r="ACX363" s="4"/>
      <c r="ACY363" s="4"/>
      <c r="ACZ363" s="4"/>
      <c r="ADA363" s="4"/>
      <c r="ADB363" s="4"/>
      <c r="ADC363" s="4"/>
      <c r="ADD363" s="4"/>
      <c r="ADE363" s="4"/>
      <c r="ADF363" s="4"/>
      <c r="ADG363" s="4"/>
      <c r="ADH363" s="4"/>
      <c r="ADI363" s="4"/>
      <c r="ADJ363" s="4"/>
      <c r="ADK363" s="4"/>
      <c r="ADL363" s="4"/>
      <c r="ADM363" s="4"/>
      <c r="ADN363" s="4"/>
      <c r="ADO363" s="4"/>
      <c r="ADP363" s="4"/>
      <c r="ADQ363" s="4"/>
      <c r="ADR363" s="4"/>
      <c r="ADS363" s="4"/>
      <c r="ADT363" s="4"/>
      <c r="ADU363" s="4"/>
      <c r="ADV363" s="4"/>
      <c r="ADW363" s="4"/>
      <c r="ADX363" s="4"/>
      <c r="ADY363" s="4"/>
      <c r="ADZ363" s="4"/>
      <c r="AEA363" s="4"/>
      <c r="AEB363" s="4"/>
      <c r="AEC363" s="4"/>
      <c r="AED363" s="4"/>
      <c r="AEE363" s="4"/>
      <c r="AEF363" s="4"/>
      <c r="AEG363" s="4"/>
      <c r="AEH363" s="4"/>
      <c r="AEI363" s="4"/>
      <c r="AEJ363" s="4"/>
      <c r="AEK363" s="4"/>
      <c r="AEL363" s="4"/>
      <c r="AEM363" s="4"/>
      <c r="AEN363" s="4"/>
      <c r="AEO363" s="4"/>
      <c r="AEP363" s="4"/>
      <c r="AEQ363" s="4"/>
      <c r="AER363" s="4"/>
      <c r="AES363" s="4"/>
      <c r="AET363" s="4"/>
      <c r="AEU363" s="4"/>
      <c r="AEV363" s="4"/>
      <c r="AEW363" s="4"/>
      <c r="AEX363" s="4"/>
      <c r="AEY363" s="4"/>
      <c r="AEZ363" s="4"/>
      <c r="AFA363" s="4"/>
      <c r="AFB363" s="4"/>
      <c r="AFC363" s="4"/>
      <c r="AFD363" s="4"/>
      <c r="AFE363" s="4"/>
      <c r="AFF363" s="4"/>
      <c r="AFG363" s="4"/>
      <c r="AFH363" s="4"/>
      <c r="AFI363" s="4"/>
      <c r="AFJ363" s="4"/>
      <c r="AFK363" s="4"/>
      <c r="AFL363" s="4"/>
      <c r="AFM363" s="4"/>
      <c r="AFN363" s="4"/>
      <c r="AFO363" s="4"/>
      <c r="AFP363" s="4"/>
      <c r="AFQ363" s="4"/>
      <c r="AFR363" s="4"/>
      <c r="AFS363" s="4"/>
      <c r="AFT363" s="4"/>
      <c r="AFU363" s="4"/>
      <c r="AFV363" s="4"/>
      <c r="AFW363" s="4"/>
      <c r="AFX363" s="4"/>
      <c r="AFY363" s="4"/>
      <c r="AFZ363" s="4"/>
      <c r="AGA363" s="4"/>
      <c r="AGB363" s="4"/>
      <c r="AGC363" s="4"/>
      <c r="AGD363" s="4"/>
      <c r="AGE363" s="4"/>
      <c r="AGF363" s="4"/>
      <c r="AGG363" s="4"/>
      <c r="AGH363" s="4"/>
      <c r="AGI363" s="4"/>
      <c r="AGJ363" s="4"/>
      <c r="AGK363" s="4"/>
      <c r="AGL363" s="4"/>
      <c r="AGM363" s="4"/>
      <c r="AGN363" s="4"/>
      <c r="AGO363" s="4"/>
      <c r="AGP363" s="4"/>
      <c r="AGQ363" s="4"/>
      <c r="AGR363" s="4"/>
      <c r="AGS363" s="4"/>
      <c r="AGT363" s="4"/>
      <c r="AGU363" s="4"/>
      <c r="AGV363" s="4"/>
      <c r="AGW363" s="4"/>
      <c r="AGX363" s="4"/>
      <c r="AGY363" s="4"/>
      <c r="AGZ363" s="4"/>
      <c r="AHA363" s="4"/>
      <c r="AHB363" s="4"/>
      <c r="AHC363" s="4"/>
      <c r="AHD363" s="4"/>
      <c r="AHE363" s="4"/>
      <c r="AHF363" s="4"/>
      <c r="AHG363" s="4"/>
      <c r="AHH363" s="4"/>
      <c r="AHI363" s="4"/>
      <c r="AHJ363" s="4"/>
      <c r="AHK363" s="4"/>
      <c r="AHL363" s="4"/>
      <c r="AHM363" s="4"/>
      <c r="AHN363" s="4"/>
      <c r="AHO363" s="4"/>
      <c r="AHP363" s="4"/>
      <c r="AHQ363" s="4"/>
      <c r="AHR363" s="4"/>
      <c r="AHS363" s="4"/>
      <c r="AHT363" s="4"/>
      <c r="AHU363" s="4"/>
      <c r="AHV363" s="4"/>
      <c r="AHW363" s="4"/>
      <c r="AHX363" s="4"/>
      <c r="AHY363" s="4"/>
      <c r="AHZ363" s="4"/>
      <c r="AIA363" s="4"/>
      <c r="AIB363" s="4"/>
      <c r="AIC363" s="4"/>
      <c r="AID363" s="4"/>
      <c r="AIE363" s="4"/>
      <c r="AIF363" s="4"/>
      <c r="AIG363" s="4"/>
      <c r="AIH363" s="4"/>
      <c r="AII363" s="4"/>
      <c r="AIJ363" s="4"/>
      <c r="AIK363" s="4"/>
      <c r="AIL363" s="4"/>
      <c r="AIM363" s="4"/>
      <c r="AIN363" s="4"/>
      <c r="AIO363" s="4"/>
      <c r="AIP363" s="4"/>
      <c r="AIQ363" s="4"/>
      <c r="AIR363" s="4"/>
      <c r="AIS363" s="4"/>
      <c r="AIT363" s="4"/>
      <c r="AIU363" s="4"/>
      <c r="AIV363" s="4"/>
      <c r="AIW363" s="4"/>
      <c r="AIX363" s="4"/>
      <c r="AIY363" s="4"/>
      <c r="AIZ363" s="4"/>
      <c r="AJA363" s="4"/>
      <c r="AJB363" s="4"/>
      <c r="AJC363" s="4"/>
      <c r="AJD363" s="4"/>
      <c r="AJE363" s="4"/>
      <c r="AJF363" s="4"/>
      <c r="AJG363" s="4"/>
      <c r="AJH363" s="4"/>
      <c r="AJI363" s="4"/>
      <c r="AJJ363" s="4"/>
      <c r="AJK363" s="4"/>
      <c r="AJL363" s="4"/>
      <c r="AJM363" s="4"/>
      <c r="AJN363" s="4"/>
      <c r="AJO363" s="4"/>
      <c r="AJP363" s="4"/>
      <c r="AJQ363" s="4"/>
      <c r="AJR363" s="4"/>
      <c r="AJS363" s="4"/>
      <c r="AJT363" s="4"/>
      <c r="AJU363" s="4"/>
      <c r="AJV363" s="4"/>
      <c r="AJW363" s="4"/>
      <c r="AJX363" s="4"/>
      <c r="AJY363" s="4"/>
      <c r="AJZ363" s="4"/>
      <c r="AKA363" s="4"/>
      <c r="AKB363" s="4"/>
      <c r="AKC363" s="4"/>
      <c r="AKD363" s="4"/>
      <c r="AKE363" s="4"/>
      <c r="AKF363" s="4"/>
      <c r="AKG363" s="4"/>
      <c r="AKH363" s="4"/>
      <c r="AKI363" s="4"/>
      <c r="AKJ363" s="4"/>
      <c r="AKK363" s="4"/>
      <c r="AKL363" s="4"/>
      <c r="AKM363" s="4"/>
      <c r="AKN363" s="4"/>
      <c r="AKO363" s="4"/>
      <c r="AKP363" s="4"/>
      <c r="AKQ363" s="4"/>
      <c r="AKR363" s="4"/>
      <c r="AKS363" s="4"/>
      <c r="AKT363" s="4"/>
      <c r="AKU363" s="4"/>
      <c r="AKV363" s="4"/>
      <c r="AKW363" s="4"/>
      <c r="AKX363" s="4"/>
      <c r="AKY363" s="4"/>
      <c r="AKZ363" s="4"/>
      <c r="ALA363" s="4"/>
      <c r="ALB363" s="4"/>
      <c r="ALC363" s="4"/>
      <c r="ALD363" s="4"/>
      <c r="ALE363" s="4"/>
      <c r="ALF363" s="4"/>
      <c r="ALG363" s="4"/>
      <c r="ALH363" s="4"/>
      <c r="ALI363" s="4"/>
      <c r="ALJ363" s="4"/>
      <c r="ALK363" s="4"/>
      <c r="ALL363" s="4"/>
      <c r="ALM363" s="4"/>
      <c r="ALN363" s="4"/>
      <c r="ALO363" s="4"/>
      <c r="ALP363" s="4"/>
      <c r="ALQ363" s="4"/>
      <c r="ALR363" s="4"/>
      <c r="ALS363" s="4"/>
      <c r="ALT363" s="4"/>
      <c r="ALU363" s="4"/>
      <c r="ALV363" s="4"/>
      <c r="ALW363" s="4"/>
      <c r="ALX363" s="4"/>
      <c r="ALY363" s="4"/>
      <c r="ALZ363" s="4"/>
      <c r="AMA363" s="4"/>
      <c r="AMB363" s="4"/>
      <c r="AMC363" s="4"/>
      <c r="AMD363" s="4"/>
      <c r="AME363" s="4"/>
      <c r="AMF363" s="4"/>
      <c r="AMG363" s="4"/>
      <c r="AMH363" s="4"/>
      <c r="AMI363" s="4"/>
      <c r="AMJ363" s="4"/>
      <c r="AMK363" s="4"/>
      <c r="AML363" s="4"/>
      <c r="AMM363" s="4"/>
      <c r="AMN363" s="4"/>
      <c r="AMO363" s="4"/>
      <c r="AMP363" s="4"/>
      <c r="AMQ363" s="4"/>
      <c r="AMR363" s="4"/>
      <c r="AMS363" s="4"/>
      <c r="AMT363" s="4"/>
      <c r="AMU363" s="4"/>
      <c r="AMV363" s="4"/>
      <c r="AMW363" s="4"/>
      <c r="AMX363" s="4"/>
      <c r="AMY363" s="4"/>
      <c r="AMZ363" s="4"/>
      <c r="ANA363" s="4"/>
      <c r="ANB363" s="4"/>
      <c r="ANC363" s="4"/>
      <c r="AND363" s="4"/>
      <c r="ANE363" s="4"/>
      <c r="ANF363" s="4"/>
      <c r="ANG363" s="4"/>
      <c r="ANH363" s="4"/>
      <c r="ANI363" s="4"/>
      <c r="ANJ363" s="4"/>
      <c r="ANK363" s="4"/>
      <c r="ANL363" s="4"/>
      <c r="ANM363" s="4"/>
      <c r="ANN363" s="4"/>
      <c r="ANO363" s="4"/>
      <c r="ANP363" s="4"/>
      <c r="ANQ363" s="4"/>
      <c r="ANR363" s="4"/>
      <c r="ANS363" s="4"/>
      <c r="ANT363" s="4"/>
      <c r="ANU363" s="4"/>
      <c r="ANV363" s="4"/>
      <c r="ANW363" s="4"/>
      <c r="ANX363" s="4"/>
      <c r="ANY363" s="4"/>
      <c r="ANZ363" s="4"/>
      <c r="AOA363" s="4"/>
      <c r="AOB363" s="4"/>
      <c r="AOC363" s="4"/>
    </row>
    <row r="364" spans="6:1069" x14ac:dyDescent="0.35">
      <c r="F364" s="4"/>
      <c r="H364" s="4"/>
      <c r="I364" s="4"/>
      <c r="J364" s="4"/>
      <c r="L364" s="4"/>
      <c r="M364" s="4"/>
      <c r="AJ364" s="4"/>
      <c r="AL364" s="4"/>
      <c r="AQ364" s="4"/>
      <c r="AR364" s="4"/>
      <c r="AS364" s="4"/>
      <c r="AT364" s="4"/>
      <c r="AU364" s="4"/>
      <c r="AV364" s="4"/>
      <c r="AW364" s="4"/>
      <c r="AX364" s="33"/>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c r="TO364" s="4"/>
      <c r="TP364" s="4"/>
      <c r="TQ364" s="4"/>
      <c r="TR364" s="4"/>
      <c r="TS364" s="4"/>
      <c r="TT364" s="4"/>
      <c r="TU364" s="4"/>
      <c r="TV364" s="4"/>
      <c r="TW364" s="4"/>
      <c r="TX364" s="4"/>
      <c r="TY364" s="4"/>
      <c r="TZ364" s="4"/>
      <c r="UA364" s="4"/>
      <c r="UB364" s="4"/>
      <c r="UC364" s="4"/>
      <c r="UD364" s="4"/>
      <c r="UE364" s="4"/>
      <c r="UF364" s="4"/>
      <c r="UG364" s="4"/>
      <c r="UH364" s="4"/>
      <c r="UI364" s="4"/>
      <c r="UJ364" s="4"/>
      <c r="UK364" s="4"/>
      <c r="UL364" s="4"/>
      <c r="UM364" s="4"/>
      <c r="UN364" s="4"/>
      <c r="UO364" s="4"/>
      <c r="UP364" s="4"/>
      <c r="UQ364" s="4"/>
      <c r="UR364" s="4"/>
      <c r="US364" s="4"/>
      <c r="UT364" s="4"/>
      <c r="UU364" s="4"/>
      <c r="UV364" s="4"/>
      <c r="UW364" s="4"/>
      <c r="UX364" s="4"/>
      <c r="UY364" s="4"/>
      <c r="UZ364" s="4"/>
      <c r="VA364" s="4"/>
      <c r="VB364" s="4"/>
      <c r="VC364" s="4"/>
      <c r="VD364" s="4"/>
      <c r="VE364" s="4"/>
      <c r="VF364" s="4"/>
      <c r="VG364" s="4"/>
      <c r="VH364" s="4"/>
      <c r="VI364" s="4"/>
      <c r="VJ364" s="4"/>
      <c r="VK364" s="4"/>
      <c r="VL364" s="4"/>
      <c r="VM364" s="4"/>
      <c r="VN364" s="4"/>
      <c r="VO364" s="4"/>
      <c r="VP364" s="4"/>
      <c r="VQ364" s="4"/>
      <c r="VR364" s="4"/>
      <c r="VS364" s="4"/>
      <c r="VT364" s="4"/>
      <c r="VU364" s="4"/>
      <c r="VV364" s="4"/>
      <c r="VW364" s="4"/>
      <c r="VX364" s="4"/>
      <c r="VY364" s="4"/>
      <c r="VZ364" s="4"/>
      <c r="WA364" s="4"/>
      <c r="WB364" s="4"/>
      <c r="WC364" s="4"/>
      <c r="WD364" s="4"/>
      <c r="WE364" s="4"/>
      <c r="WF364" s="4"/>
      <c r="WG364" s="4"/>
      <c r="WH364" s="4"/>
      <c r="WI364" s="4"/>
      <c r="WJ364" s="4"/>
      <c r="WK364" s="4"/>
      <c r="WL364" s="4"/>
      <c r="WM364" s="4"/>
      <c r="WN364" s="4"/>
      <c r="WO364" s="4"/>
      <c r="WP364" s="4"/>
      <c r="WQ364" s="4"/>
      <c r="WR364" s="4"/>
      <c r="WS364" s="4"/>
      <c r="WT364" s="4"/>
      <c r="WU364" s="4"/>
      <c r="WV364" s="4"/>
      <c r="WW364" s="4"/>
      <c r="WX364" s="4"/>
      <c r="WY364" s="4"/>
      <c r="WZ364" s="4"/>
      <c r="XA364" s="4"/>
      <c r="XB364" s="4"/>
      <c r="XC364" s="4"/>
      <c r="XD364" s="4"/>
      <c r="XE364" s="4"/>
      <c r="XF364" s="4"/>
      <c r="XG364" s="4"/>
      <c r="XH364" s="4"/>
      <c r="XI364" s="4"/>
      <c r="XJ364" s="4"/>
      <c r="XK364" s="4"/>
      <c r="XL364" s="4"/>
      <c r="XM364" s="4"/>
      <c r="XN364" s="4"/>
      <c r="XO364" s="4"/>
      <c r="XP364" s="4"/>
      <c r="XQ364" s="4"/>
      <c r="XR364" s="4"/>
      <c r="XS364" s="4"/>
      <c r="XT364" s="4"/>
      <c r="XU364" s="4"/>
      <c r="XV364" s="4"/>
      <c r="XW364" s="4"/>
      <c r="XX364" s="4"/>
      <c r="XY364" s="4"/>
      <c r="XZ364" s="4"/>
      <c r="YA364" s="4"/>
      <c r="YB364" s="4"/>
      <c r="YC364" s="4"/>
      <c r="YD364" s="4"/>
      <c r="YE364" s="4"/>
      <c r="YF364" s="4"/>
      <c r="YG364" s="4"/>
      <c r="YH364" s="4"/>
      <c r="YI364" s="4"/>
      <c r="YJ364" s="4"/>
      <c r="YK364" s="4"/>
      <c r="YL364" s="4"/>
      <c r="YM364" s="4"/>
      <c r="YN364" s="4"/>
      <c r="YO364" s="4"/>
      <c r="YP364" s="4"/>
      <c r="YQ364" s="4"/>
      <c r="YR364" s="4"/>
      <c r="YS364" s="4"/>
      <c r="YT364" s="4"/>
      <c r="YU364" s="4"/>
      <c r="YV364" s="4"/>
      <c r="YW364" s="4"/>
      <c r="YX364" s="4"/>
      <c r="YY364" s="4"/>
      <c r="YZ364" s="4"/>
      <c r="ZA364" s="4"/>
      <c r="ZB364" s="4"/>
      <c r="ZC364" s="4"/>
      <c r="ZD364" s="4"/>
      <c r="ZE364" s="4"/>
      <c r="ZF364" s="4"/>
      <c r="ZG364" s="4"/>
      <c r="ZH364" s="4"/>
      <c r="ZI364" s="4"/>
      <c r="ZJ364" s="4"/>
      <c r="ZK364" s="4"/>
      <c r="ZL364" s="4"/>
      <c r="ZM364" s="4"/>
      <c r="ZN364" s="4"/>
      <c r="ZO364" s="4"/>
      <c r="ZP364" s="4"/>
      <c r="ZQ364" s="4"/>
      <c r="ZR364" s="4"/>
      <c r="ZS364" s="4"/>
      <c r="ZT364" s="4"/>
      <c r="ZU364" s="4"/>
      <c r="ZV364" s="4"/>
      <c r="ZW364" s="4"/>
      <c r="ZX364" s="4"/>
      <c r="ZY364" s="4"/>
      <c r="ZZ364" s="4"/>
      <c r="AAA364" s="4"/>
      <c r="AAB364" s="4"/>
      <c r="AAC364" s="4"/>
      <c r="AAD364" s="4"/>
      <c r="AAE364" s="4"/>
      <c r="AAF364" s="4"/>
      <c r="AAG364" s="4"/>
      <c r="AAH364" s="4"/>
      <c r="AAI364" s="4"/>
      <c r="AAJ364" s="4"/>
      <c r="AAK364" s="4"/>
      <c r="AAL364" s="4"/>
      <c r="AAM364" s="4"/>
      <c r="AAN364" s="4"/>
      <c r="AAO364" s="4"/>
      <c r="AAP364" s="4"/>
      <c r="AAQ364" s="4"/>
      <c r="AAR364" s="4"/>
      <c r="AAS364" s="4"/>
      <c r="AAT364" s="4"/>
      <c r="AAU364" s="4"/>
      <c r="AAV364" s="4"/>
      <c r="AAW364" s="4"/>
      <c r="AAX364" s="4"/>
      <c r="AAY364" s="4"/>
      <c r="AAZ364" s="4"/>
      <c r="ABA364" s="4"/>
      <c r="ABB364" s="4"/>
      <c r="ABC364" s="4"/>
      <c r="ABD364" s="4"/>
      <c r="ABE364" s="4"/>
      <c r="ABF364" s="4"/>
      <c r="ABG364" s="4"/>
      <c r="ABH364" s="4"/>
      <c r="ABI364" s="4"/>
      <c r="ABJ364" s="4"/>
      <c r="ABK364" s="4"/>
      <c r="ABL364" s="4"/>
      <c r="ABM364" s="4"/>
      <c r="ABN364" s="4"/>
      <c r="ABO364" s="4"/>
      <c r="ABP364" s="4"/>
      <c r="ABQ364" s="4"/>
      <c r="ABR364" s="4"/>
      <c r="ABS364" s="4"/>
      <c r="ABT364" s="4"/>
      <c r="ABU364" s="4"/>
      <c r="ABV364" s="4"/>
      <c r="ABW364" s="4"/>
      <c r="ABX364" s="4"/>
      <c r="ABY364" s="4"/>
      <c r="ABZ364" s="4"/>
      <c r="ACA364" s="4"/>
      <c r="ACB364" s="4"/>
      <c r="ACC364" s="4"/>
      <c r="ACD364" s="4"/>
      <c r="ACE364" s="4"/>
      <c r="ACF364" s="4"/>
      <c r="ACG364" s="4"/>
      <c r="ACH364" s="4"/>
      <c r="ACI364" s="4"/>
      <c r="ACJ364" s="4"/>
      <c r="ACK364" s="4"/>
      <c r="ACL364" s="4"/>
      <c r="ACM364" s="4"/>
      <c r="ACN364" s="4"/>
      <c r="ACO364" s="4"/>
      <c r="ACP364" s="4"/>
      <c r="ACQ364" s="4"/>
      <c r="ACR364" s="4"/>
      <c r="ACS364" s="4"/>
      <c r="ACT364" s="4"/>
      <c r="ACU364" s="4"/>
      <c r="ACV364" s="4"/>
      <c r="ACW364" s="4"/>
      <c r="ACX364" s="4"/>
      <c r="ACY364" s="4"/>
      <c r="ACZ364" s="4"/>
      <c r="ADA364" s="4"/>
      <c r="ADB364" s="4"/>
      <c r="ADC364" s="4"/>
      <c r="ADD364" s="4"/>
      <c r="ADE364" s="4"/>
      <c r="ADF364" s="4"/>
      <c r="ADG364" s="4"/>
      <c r="ADH364" s="4"/>
      <c r="ADI364" s="4"/>
      <c r="ADJ364" s="4"/>
      <c r="ADK364" s="4"/>
      <c r="ADL364" s="4"/>
      <c r="ADM364" s="4"/>
      <c r="ADN364" s="4"/>
      <c r="ADO364" s="4"/>
      <c r="ADP364" s="4"/>
      <c r="ADQ364" s="4"/>
      <c r="ADR364" s="4"/>
      <c r="ADS364" s="4"/>
      <c r="ADT364" s="4"/>
      <c r="ADU364" s="4"/>
      <c r="ADV364" s="4"/>
      <c r="ADW364" s="4"/>
      <c r="ADX364" s="4"/>
      <c r="ADY364" s="4"/>
      <c r="ADZ364" s="4"/>
      <c r="AEA364" s="4"/>
      <c r="AEB364" s="4"/>
      <c r="AEC364" s="4"/>
      <c r="AED364" s="4"/>
      <c r="AEE364" s="4"/>
      <c r="AEF364" s="4"/>
      <c r="AEG364" s="4"/>
      <c r="AEH364" s="4"/>
      <c r="AEI364" s="4"/>
      <c r="AEJ364" s="4"/>
      <c r="AEK364" s="4"/>
      <c r="AEL364" s="4"/>
      <c r="AEM364" s="4"/>
      <c r="AEN364" s="4"/>
      <c r="AEO364" s="4"/>
      <c r="AEP364" s="4"/>
      <c r="AEQ364" s="4"/>
      <c r="AER364" s="4"/>
      <c r="AES364" s="4"/>
      <c r="AET364" s="4"/>
      <c r="AEU364" s="4"/>
      <c r="AEV364" s="4"/>
      <c r="AEW364" s="4"/>
      <c r="AEX364" s="4"/>
      <c r="AEY364" s="4"/>
      <c r="AEZ364" s="4"/>
      <c r="AFA364" s="4"/>
      <c r="AFB364" s="4"/>
      <c r="AFC364" s="4"/>
      <c r="AFD364" s="4"/>
      <c r="AFE364" s="4"/>
      <c r="AFF364" s="4"/>
      <c r="AFG364" s="4"/>
      <c r="AFH364" s="4"/>
      <c r="AFI364" s="4"/>
      <c r="AFJ364" s="4"/>
      <c r="AFK364" s="4"/>
      <c r="AFL364" s="4"/>
      <c r="AFM364" s="4"/>
      <c r="AFN364" s="4"/>
      <c r="AFO364" s="4"/>
      <c r="AFP364" s="4"/>
      <c r="AFQ364" s="4"/>
      <c r="AFR364" s="4"/>
      <c r="AFS364" s="4"/>
      <c r="AFT364" s="4"/>
      <c r="AFU364" s="4"/>
      <c r="AFV364" s="4"/>
      <c r="AFW364" s="4"/>
      <c r="AFX364" s="4"/>
      <c r="AFY364" s="4"/>
      <c r="AFZ364" s="4"/>
      <c r="AGA364" s="4"/>
      <c r="AGB364" s="4"/>
      <c r="AGC364" s="4"/>
      <c r="AGD364" s="4"/>
      <c r="AGE364" s="4"/>
      <c r="AGF364" s="4"/>
      <c r="AGG364" s="4"/>
      <c r="AGH364" s="4"/>
      <c r="AGI364" s="4"/>
      <c r="AGJ364" s="4"/>
      <c r="AGK364" s="4"/>
      <c r="AGL364" s="4"/>
      <c r="AGM364" s="4"/>
      <c r="AGN364" s="4"/>
      <c r="AGO364" s="4"/>
      <c r="AGP364" s="4"/>
      <c r="AGQ364" s="4"/>
      <c r="AGR364" s="4"/>
      <c r="AGS364" s="4"/>
      <c r="AGT364" s="4"/>
      <c r="AGU364" s="4"/>
      <c r="AGV364" s="4"/>
      <c r="AGW364" s="4"/>
      <c r="AGX364" s="4"/>
      <c r="AGY364" s="4"/>
      <c r="AGZ364" s="4"/>
      <c r="AHA364" s="4"/>
      <c r="AHB364" s="4"/>
      <c r="AHC364" s="4"/>
      <c r="AHD364" s="4"/>
      <c r="AHE364" s="4"/>
      <c r="AHF364" s="4"/>
      <c r="AHG364" s="4"/>
      <c r="AHH364" s="4"/>
      <c r="AHI364" s="4"/>
      <c r="AHJ364" s="4"/>
      <c r="AHK364" s="4"/>
      <c r="AHL364" s="4"/>
      <c r="AHM364" s="4"/>
      <c r="AHN364" s="4"/>
      <c r="AHO364" s="4"/>
      <c r="AHP364" s="4"/>
      <c r="AHQ364" s="4"/>
      <c r="AHR364" s="4"/>
      <c r="AHS364" s="4"/>
      <c r="AHT364" s="4"/>
      <c r="AHU364" s="4"/>
      <c r="AHV364" s="4"/>
      <c r="AHW364" s="4"/>
      <c r="AHX364" s="4"/>
      <c r="AHY364" s="4"/>
      <c r="AHZ364" s="4"/>
      <c r="AIA364" s="4"/>
      <c r="AIB364" s="4"/>
      <c r="AIC364" s="4"/>
      <c r="AID364" s="4"/>
      <c r="AIE364" s="4"/>
      <c r="AIF364" s="4"/>
      <c r="AIG364" s="4"/>
      <c r="AIH364" s="4"/>
      <c r="AII364" s="4"/>
      <c r="AIJ364" s="4"/>
      <c r="AIK364" s="4"/>
      <c r="AIL364" s="4"/>
      <c r="AIM364" s="4"/>
      <c r="AIN364" s="4"/>
      <c r="AIO364" s="4"/>
      <c r="AIP364" s="4"/>
      <c r="AIQ364" s="4"/>
      <c r="AIR364" s="4"/>
      <c r="AIS364" s="4"/>
      <c r="AIT364" s="4"/>
      <c r="AIU364" s="4"/>
      <c r="AIV364" s="4"/>
      <c r="AIW364" s="4"/>
      <c r="AIX364" s="4"/>
      <c r="AIY364" s="4"/>
      <c r="AIZ364" s="4"/>
      <c r="AJA364" s="4"/>
      <c r="AJB364" s="4"/>
      <c r="AJC364" s="4"/>
      <c r="AJD364" s="4"/>
      <c r="AJE364" s="4"/>
      <c r="AJF364" s="4"/>
      <c r="AJG364" s="4"/>
      <c r="AJH364" s="4"/>
      <c r="AJI364" s="4"/>
      <c r="AJJ364" s="4"/>
      <c r="AJK364" s="4"/>
      <c r="AJL364" s="4"/>
      <c r="AJM364" s="4"/>
      <c r="AJN364" s="4"/>
      <c r="AJO364" s="4"/>
      <c r="AJP364" s="4"/>
      <c r="AJQ364" s="4"/>
      <c r="AJR364" s="4"/>
      <c r="AJS364" s="4"/>
      <c r="AJT364" s="4"/>
      <c r="AJU364" s="4"/>
      <c r="AJV364" s="4"/>
      <c r="AJW364" s="4"/>
      <c r="AJX364" s="4"/>
      <c r="AJY364" s="4"/>
      <c r="AJZ364" s="4"/>
      <c r="AKA364" s="4"/>
      <c r="AKB364" s="4"/>
      <c r="AKC364" s="4"/>
      <c r="AKD364" s="4"/>
      <c r="AKE364" s="4"/>
      <c r="AKF364" s="4"/>
      <c r="AKG364" s="4"/>
      <c r="AKH364" s="4"/>
      <c r="AKI364" s="4"/>
      <c r="AKJ364" s="4"/>
      <c r="AKK364" s="4"/>
      <c r="AKL364" s="4"/>
      <c r="AKM364" s="4"/>
      <c r="AKN364" s="4"/>
      <c r="AKO364" s="4"/>
      <c r="AKP364" s="4"/>
      <c r="AKQ364" s="4"/>
      <c r="AKR364" s="4"/>
      <c r="AKS364" s="4"/>
      <c r="AKT364" s="4"/>
      <c r="AKU364" s="4"/>
      <c r="AKV364" s="4"/>
      <c r="AKW364" s="4"/>
      <c r="AKX364" s="4"/>
      <c r="AKY364" s="4"/>
      <c r="AKZ364" s="4"/>
      <c r="ALA364" s="4"/>
      <c r="ALB364" s="4"/>
      <c r="ALC364" s="4"/>
      <c r="ALD364" s="4"/>
      <c r="ALE364" s="4"/>
      <c r="ALF364" s="4"/>
      <c r="ALG364" s="4"/>
      <c r="ALH364" s="4"/>
      <c r="ALI364" s="4"/>
      <c r="ALJ364" s="4"/>
      <c r="ALK364" s="4"/>
      <c r="ALL364" s="4"/>
      <c r="ALM364" s="4"/>
      <c r="ALN364" s="4"/>
      <c r="ALO364" s="4"/>
      <c r="ALP364" s="4"/>
      <c r="ALQ364" s="4"/>
      <c r="ALR364" s="4"/>
      <c r="ALS364" s="4"/>
      <c r="ALT364" s="4"/>
      <c r="ALU364" s="4"/>
      <c r="ALV364" s="4"/>
      <c r="ALW364" s="4"/>
      <c r="ALX364" s="4"/>
      <c r="ALY364" s="4"/>
      <c r="ALZ364" s="4"/>
      <c r="AMA364" s="4"/>
      <c r="AMB364" s="4"/>
      <c r="AMC364" s="4"/>
      <c r="AMD364" s="4"/>
      <c r="AME364" s="4"/>
      <c r="AMF364" s="4"/>
      <c r="AMG364" s="4"/>
      <c r="AMH364" s="4"/>
      <c r="AMI364" s="4"/>
      <c r="AMJ364" s="4"/>
      <c r="AMK364" s="4"/>
      <c r="AML364" s="4"/>
      <c r="AMM364" s="4"/>
      <c r="AMN364" s="4"/>
      <c r="AMO364" s="4"/>
      <c r="AMP364" s="4"/>
      <c r="AMQ364" s="4"/>
      <c r="AMR364" s="4"/>
      <c r="AMS364" s="4"/>
      <c r="AMT364" s="4"/>
      <c r="AMU364" s="4"/>
      <c r="AMV364" s="4"/>
      <c r="AMW364" s="4"/>
      <c r="AMX364" s="4"/>
      <c r="AMY364" s="4"/>
      <c r="AMZ364" s="4"/>
      <c r="ANA364" s="4"/>
      <c r="ANB364" s="4"/>
      <c r="ANC364" s="4"/>
      <c r="AND364" s="4"/>
      <c r="ANE364" s="4"/>
      <c r="ANF364" s="4"/>
      <c r="ANG364" s="4"/>
      <c r="ANH364" s="4"/>
      <c r="ANI364" s="4"/>
      <c r="ANJ364" s="4"/>
      <c r="ANK364" s="4"/>
      <c r="ANL364" s="4"/>
      <c r="ANM364" s="4"/>
      <c r="ANN364" s="4"/>
      <c r="ANO364" s="4"/>
      <c r="ANP364" s="4"/>
      <c r="ANQ364" s="4"/>
      <c r="ANR364" s="4"/>
      <c r="ANS364" s="4"/>
      <c r="ANT364" s="4"/>
      <c r="ANU364" s="4"/>
      <c r="ANV364" s="4"/>
      <c r="ANW364" s="4"/>
      <c r="ANX364" s="4"/>
      <c r="ANY364" s="4"/>
      <c r="ANZ364" s="4"/>
      <c r="AOA364" s="4"/>
      <c r="AOB364" s="4"/>
      <c r="AOC364" s="4"/>
    </row>
    <row r="365" spans="6:1069" x14ac:dyDescent="0.35">
      <c r="F365" s="4"/>
      <c r="H365" s="4"/>
      <c r="I365" s="4"/>
      <c r="J365" s="4"/>
      <c r="L365" s="4"/>
      <c r="M365" s="4"/>
      <c r="AJ365" s="4"/>
      <c r="AL365" s="4"/>
      <c r="AQ365" s="4"/>
      <c r="AR365" s="4"/>
      <c r="AS365" s="4"/>
      <c r="AT365" s="4"/>
      <c r="AU365" s="4"/>
      <c r="AV365" s="4"/>
      <c r="AW365" s="4"/>
      <c r="AX365" s="33"/>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c r="XA365" s="4"/>
      <c r="XB365" s="4"/>
      <c r="XC365" s="4"/>
      <c r="XD365" s="4"/>
      <c r="XE365" s="4"/>
      <c r="XF365" s="4"/>
      <c r="XG365" s="4"/>
      <c r="XH365" s="4"/>
      <c r="XI365" s="4"/>
      <c r="XJ365" s="4"/>
      <c r="XK365" s="4"/>
      <c r="XL365" s="4"/>
      <c r="XM365" s="4"/>
      <c r="XN365" s="4"/>
      <c r="XO365" s="4"/>
      <c r="XP365" s="4"/>
      <c r="XQ365" s="4"/>
      <c r="XR365" s="4"/>
      <c r="XS365" s="4"/>
      <c r="XT365" s="4"/>
      <c r="XU365" s="4"/>
      <c r="XV365" s="4"/>
      <c r="XW365" s="4"/>
      <c r="XX365" s="4"/>
      <c r="XY365" s="4"/>
      <c r="XZ365" s="4"/>
      <c r="YA365" s="4"/>
      <c r="YB365" s="4"/>
      <c r="YC365" s="4"/>
      <c r="YD365" s="4"/>
      <c r="YE365" s="4"/>
      <c r="YF365" s="4"/>
      <c r="YG365" s="4"/>
      <c r="YH365" s="4"/>
      <c r="YI365" s="4"/>
      <c r="YJ365" s="4"/>
      <c r="YK365" s="4"/>
      <c r="YL365" s="4"/>
      <c r="YM365" s="4"/>
      <c r="YN365" s="4"/>
      <c r="YO365" s="4"/>
      <c r="YP365" s="4"/>
      <c r="YQ365" s="4"/>
      <c r="YR365" s="4"/>
      <c r="YS365" s="4"/>
      <c r="YT365" s="4"/>
      <c r="YU365" s="4"/>
      <c r="YV365" s="4"/>
      <c r="YW365" s="4"/>
      <c r="YX365" s="4"/>
      <c r="YY365" s="4"/>
      <c r="YZ365" s="4"/>
      <c r="ZA365" s="4"/>
      <c r="ZB365" s="4"/>
      <c r="ZC365" s="4"/>
      <c r="ZD365" s="4"/>
      <c r="ZE365" s="4"/>
      <c r="ZF365" s="4"/>
      <c r="ZG365" s="4"/>
      <c r="ZH365" s="4"/>
      <c r="ZI365" s="4"/>
      <c r="ZJ365" s="4"/>
      <c r="ZK365" s="4"/>
      <c r="ZL365" s="4"/>
      <c r="ZM365" s="4"/>
      <c r="ZN365" s="4"/>
      <c r="ZO365" s="4"/>
      <c r="ZP365" s="4"/>
      <c r="ZQ365" s="4"/>
      <c r="ZR365" s="4"/>
      <c r="ZS365" s="4"/>
      <c r="ZT365" s="4"/>
      <c r="ZU365" s="4"/>
      <c r="ZV365" s="4"/>
      <c r="ZW365" s="4"/>
      <c r="ZX365" s="4"/>
      <c r="ZY365" s="4"/>
      <c r="ZZ365" s="4"/>
      <c r="AAA365" s="4"/>
      <c r="AAB365" s="4"/>
      <c r="AAC365" s="4"/>
      <c r="AAD365" s="4"/>
      <c r="AAE365" s="4"/>
      <c r="AAF365" s="4"/>
      <c r="AAG365" s="4"/>
      <c r="AAH365" s="4"/>
      <c r="AAI365" s="4"/>
      <c r="AAJ365" s="4"/>
      <c r="AAK365" s="4"/>
      <c r="AAL365" s="4"/>
      <c r="AAM365" s="4"/>
      <c r="AAN365" s="4"/>
      <c r="AAO365" s="4"/>
      <c r="AAP365" s="4"/>
      <c r="AAQ365" s="4"/>
      <c r="AAR365" s="4"/>
      <c r="AAS365" s="4"/>
      <c r="AAT365" s="4"/>
      <c r="AAU365" s="4"/>
      <c r="AAV365" s="4"/>
      <c r="AAW365" s="4"/>
      <c r="AAX365" s="4"/>
      <c r="AAY365" s="4"/>
      <c r="AAZ365" s="4"/>
      <c r="ABA365" s="4"/>
      <c r="ABB365" s="4"/>
      <c r="ABC365" s="4"/>
      <c r="ABD365" s="4"/>
      <c r="ABE365" s="4"/>
      <c r="ABF365" s="4"/>
      <c r="ABG365" s="4"/>
      <c r="ABH365" s="4"/>
      <c r="ABI365" s="4"/>
      <c r="ABJ365" s="4"/>
      <c r="ABK365" s="4"/>
      <c r="ABL365" s="4"/>
      <c r="ABM365" s="4"/>
      <c r="ABN365" s="4"/>
      <c r="ABO365" s="4"/>
      <c r="ABP365" s="4"/>
      <c r="ABQ365" s="4"/>
      <c r="ABR365" s="4"/>
      <c r="ABS365" s="4"/>
      <c r="ABT365" s="4"/>
      <c r="ABU365" s="4"/>
      <c r="ABV365" s="4"/>
      <c r="ABW365" s="4"/>
      <c r="ABX365" s="4"/>
      <c r="ABY365" s="4"/>
      <c r="ABZ365" s="4"/>
      <c r="ACA365" s="4"/>
      <c r="ACB365" s="4"/>
      <c r="ACC365" s="4"/>
      <c r="ACD365" s="4"/>
      <c r="ACE365" s="4"/>
      <c r="ACF365" s="4"/>
      <c r="ACG365" s="4"/>
      <c r="ACH365" s="4"/>
      <c r="ACI365" s="4"/>
      <c r="ACJ365" s="4"/>
      <c r="ACK365" s="4"/>
      <c r="ACL365" s="4"/>
      <c r="ACM365" s="4"/>
      <c r="ACN365" s="4"/>
      <c r="ACO365" s="4"/>
      <c r="ACP365" s="4"/>
      <c r="ACQ365" s="4"/>
      <c r="ACR365" s="4"/>
      <c r="ACS365" s="4"/>
      <c r="ACT365" s="4"/>
      <c r="ACU365" s="4"/>
      <c r="ACV365" s="4"/>
      <c r="ACW365" s="4"/>
      <c r="ACX365" s="4"/>
      <c r="ACY365" s="4"/>
      <c r="ACZ365" s="4"/>
      <c r="ADA365" s="4"/>
      <c r="ADB365" s="4"/>
      <c r="ADC365" s="4"/>
      <c r="ADD365" s="4"/>
      <c r="ADE365" s="4"/>
      <c r="ADF365" s="4"/>
      <c r="ADG365" s="4"/>
      <c r="ADH365" s="4"/>
      <c r="ADI365" s="4"/>
      <c r="ADJ365" s="4"/>
      <c r="ADK365" s="4"/>
      <c r="ADL365" s="4"/>
      <c r="ADM365" s="4"/>
      <c r="ADN365" s="4"/>
      <c r="ADO365" s="4"/>
      <c r="ADP365" s="4"/>
      <c r="ADQ365" s="4"/>
      <c r="ADR365" s="4"/>
      <c r="ADS365" s="4"/>
      <c r="ADT365" s="4"/>
      <c r="ADU365" s="4"/>
      <c r="ADV365" s="4"/>
      <c r="ADW365" s="4"/>
      <c r="ADX365" s="4"/>
      <c r="ADY365" s="4"/>
      <c r="ADZ365" s="4"/>
      <c r="AEA365" s="4"/>
      <c r="AEB365" s="4"/>
      <c r="AEC365" s="4"/>
      <c r="AED365" s="4"/>
      <c r="AEE365" s="4"/>
      <c r="AEF365" s="4"/>
      <c r="AEG365" s="4"/>
      <c r="AEH365" s="4"/>
      <c r="AEI365" s="4"/>
      <c r="AEJ365" s="4"/>
      <c r="AEK365" s="4"/>
      <c r="AEL365" s="4"/>
      <c r="AEM365" s="4"/>
      <c r="AEN365" s="4"/>
      <c r="AEO365" s="4"/>
      <c r="AEP365" s="4"/>
      <c r="AEQ365" s="4"/>
      <c r="AER365" s="4"/>
      <c r="AES365" s="4"/>
      <c r="AET365" s="4"/>
      <c r="AEU365" s="4"/>
      <c r="AEV365" s="4"/>
      <c r="AEW365" s="4"/>
      <c r="AEX365" s="4"/>
      <c r="AEY365" s="4"/>
      <c r="AEZ365" s="4"/>
      <c r="AFA365" s="4"/>
      <c r="AFB365" s="4"/>
      <c r="AFC365" s="4"/>
      <c r="AFD365" s="4"/>
      <c r="AFE365" s="4"/>
      <c r="AFF365" s="4"/>
      <c r="AFG365" s="4"/>
      <c r="AFH365" s="4"/>
      <c r="AFI365" s="4"/>
      <c r="AFJ365" s="4"/>
      <c r="AFK365" s="4"/>
      <c r="AFL365" s="4"/>
      <c r="AFM365" s="4"/>
      <c r="AFN365" s="4"/>
      <c r="AFO365" s="4"/>
      <c r="AFP365" s="4"/>
      <c r="AFQ365" s="4"/>
      <c r="AFR365" s="4"/>
      <c r="AFS365" s="4"/>
      <c r="AFT365" s="4"/>
      <c r="AFU365" s="4"/>
      <c r="AFV365" s="4"/>
      <c r="AFW365" s="4"/>
      <c r="AFX365" s="4"/>
      <c r="AFY365" s="4"/>
      <c r="AFZ365" s="4"/>
      <c r="AGA365" s="4"/>
      <c r="AGB365" s="4"/>
      <c r="AGC365" s="4"/>
      <c r="AGD365" s="4"/>
      <c r="AGE365" s="4"/>
      <c r="AGF365" s="4"/>
      <c r="AGG365" s="4"/>
      <c r="AGH365" s="4"/>
      <c r="AGI365" s="4"/>
      <c r="AGJ365" s="4"/>
      <c r="AGK365" s="4"/>
      <c r="AGL365" s="4"/>
      <c r="AGM365" s="4"/>
      <c r="AGN365" s="4"/>
      <c r="AGO365" s="4"/>
      <c r="AGP365" s="4"/>
      <c r="AGQ365" s="4"/>
      <c r="AGR365" s="4"/>
      <c r="AGS365" s="4"/>
      <c r="AGT365" s="4"/>
      <c r="AGU365" s="4"/>
      <c r="AGV365" s="4"/>
      <c r="AGW365" s="4"/>
      <c r="AGX365" s="4"/>
      <c r="AGY365" s="4"/>
      <c r="AGZ365" s="4"/>
      <c r="AHA365" s="4"/>
      <c r="AHB365" s="4"/>
      <c r="AHC365" s="4"/>
      <c r="AHD365" s="4"/>
      <c r="AHE365" s="4"/>
      <c r="AHF365" s="4"/>
      <c r="AHG365" s="4"/>
      <c r="AHH365" s="4"/>
      <c r="AHI365" s="4"/>
      <c r="AHJ365" s="4"/>
      <c r="AHK365" s="4"/>
      <c r="AHL365" s="4"/>
      <c r="AHM365" s="4"/>
      <c r="AHN365" s="4"/>
      <c r="AHO365" s="4"/>
      <c r="AHP365" s="4"/>
      <c r="AHQ365" s="4"/>
      <c r="AHR365" s="4"/>
      <c r="AHS365" s="4"/>
      <c r="AHT365" s="4"/>
      <c r="AHU365" s="4"/>
      <c r="AHV365" s="4"/>
      <c r="AHW365" s="4"/>
      <c r="AHX365" s="4"/>
      <c r="AHY365" s="4"/>
      <c r="AHZ365" s="4"/>
      <c r="AIA365" s="4"/>
      <c r="AIB365" s="4"/>
      <c r="AIC365" s="4"/>
      <c r="AID365" s="4"/>
      <c r="AIE365" s="4"/>
      <c r="AIF365" s="4"/>
      <c r="AIG365" s="4"/>
      <c r="AIH365" s="4"/>
      <c r="AII365" s="4"/>
      <c r="AIJ365" s="4"/>
      <c r="AIK365" s="4"/>
      <c r="AIL365" s="4"/>
      <c r="AIM365" s="4"/>
      <c r="AIN365" s="4"/>
      <c r="AIO365" s="4"/>
      <c r="AIP365" s="4"/>
      <c r="AIQ365" s="4"/>
      <c r="AIR365" s="4"/>
      <c r="AIS365" s="4"/>
      <c r="AIT365" s="4"/>
      <c r="AIU365" s="4"/>
      <c r="AIV365" s="4"/>
      <c r="AIW365" s="4"/>
      <c r="AIX365" s="4"/>
      <c r="AIY365" s="4"/>
      <c r="AIZ365" s="4"/>
      <c r="AJA365" s="4"/>
      <c r="AJB365" s="4"/>
      <c r="AJC365" s="4"/>
      <c r="AJD365" s="4"/>
      <c r="AJE365" s="4"/>
      <c r="AJF365" s="4"/>
      <c r="AJG365" s="4"/>
      <c r="AJH365" s="4"/>
      <c r="AJI365" s="4"/>
      <c r="AJJ365" s="4"/>
      <c r="AJK365" s="4"/>
      <c r="AJL365" s="4"/>
      <c r="AJM365" s="4"/>
      <c r="AJN365" s="4"/>
      <c r="AJO365" s="4"/>
      <c r="AJP365" s="4"/>
      <c r="AJQ365" s="4"/>
      <c r="AJR365" s="4"/>
      <c r="AJS365" s="4"/>
      <c r="AJT365" s="4"/>
      <c r="AJU365" s="4"/>
      <c r="AJV365" s="4"/>
      <c r="AJW365" s="4"/>
      <c r="AJX365" s="4"/>
      <c r="AJY365" s="4"/>
      <c r="AJZ365" s="4"/>
      <c r="AKA365" s="4"/>
      <c r="AKB365" s="4"/>
      <c r="AKC365" s="4"/>
      <c r="AKD365" s="4"/>
      <c r="AKE365" s="4"/>
      <c r="AKF365" s="4"/>
      <c r="AKG365" s="4"/>
      <c r="AKH365" s="4"/>
      <c r="AKI365" s="4"/>
      <c r="AKJ365" s="4"/>
      <c r="AKK365" s="4"/>
      <c r="AKL365" s="4"/>
      <c r="AKM365" s="4"/>
      <c r="AKN365" s="4"/>
      <c r="AKO365" s="4"/>
      <c r="AKP365" s="4"/>
      <c r="AKQ365" s="4"/>
      <c r="AKR365" s="4"/>
      <c r="AKS365" s="4"/>
      <c r="AKT365" s="4"/>
      <c r="AKU365" s="4"/>
      <c r="AKV365" s="4"/>
      <c r="AKW365" s="4"/>
      <c r="AKX365" s="4"/>
      <c r="AKY365" s="4"/>
      <c r="AKZ365" s="4"/>
      <c r="ALA365" s="4"/>
      <c r="ALB365" s="4"/>
      <c r="ALC365" s="4"/>
      <c r="ALD365" s="4"/>
      <c r="ALE365" s="4"/>
      <c r="ALF365" s="4"/>
      <c r="ALG365" s="4"/>
      <c r="ALH365" s="4"/>
      <c r="ALI365" s="4"/>
      <c r="ALJ365" s="4"/>
      <c r="ALK365" s="4"/>
      <c r="ALL365" s="4"/>
      <c r="ALM365" s="4"/>
      <c r="ALN365" s="4"/>
      <c r="ALO365" s="4"/>
      <c r="ALP365" s="4"/>
      <c r="ALQ365" s="4"/>
      <c r="ALR365" s="4"/>
      <c r="ALS365" s="4"/>
      <c r="ALT365" s="4"/>
      <c r="ALU365" s="4"/>
      <c r="ALV365" s="4"/>
      <c r="ALW365" s="4"/>
      <c r="ALX365" s="4"/>
      <c r="ALY365" s="4"/>
      <c r="ALZ365" s="4"/>
      <c r="AMA365" s="4"/>
      <c r="AMB365" s="4"/>
      <c r="AMC365" s="4"/>
      <c r="AMD365" s="4"/>
      <c r="AME365" s="4"/>
      <c r="AMF365" s="4"/>
      <c r="AMG365" s="4"/>
      <c r="AMH365" s="4"/>
      <c r="AMI365" s="4"/>
      <c r="AMJ365" s="4"/>
      <c r="AMK365" s="4"/>
      <c r="AML365" s="4"/>
      <c r="AMM365" s="4"/>
      <c r="AMN365" s="4"/>
      <c r="AMO365" s="4"/>
      <c r="AMP365" s="4"/>
      <c r="AMQ365" s="4"/>
      <c r="AMR365" s="4"/>
      <c r="AMS365" s="4"/>
      <c r="AMT365" s="4"/>
      <c r="AMU365" s="4"/>
      <c r="AMV365" s="4"/>
      <c r="AMW365" s="4"/>
      <c r="AMX365" s="4"/>
      <c r="AMY365" s="4"/>
      <c r="AMZ365" s="4"/>
      <c r="ANA365" s="4"/>
      <c r="ANB365" s="4"/>
      <c r="ANC365" s="4"/>
      <c r="AND365" s="4"/>
      <c r="ANE365" s="4"/>
      <c r="ANF365" s="4"/>
      <c r="ANG365" s="4"/>
      <c r="ANH365" s="4"/>
      <c r="ANI365" s="4"/>
      <c r="ANJ365" s="4"/>
      <c r="ANK365" s="4"/>
      <c r="ANL365" s="4"/>
      <c r="ANM365" s="4"/>
      <c r="ANN365" s="4"/>
      <c r="ANO365" s="4"/>
      <c r="ANP365" s="4"/>
      <c r="ANQ365" s="4"/>
      <c r="ANR365" s="4"/>
      <c r="ANS365" s="4"/>
      <c r="ANT365" s="4"/>
      <c r="ANU365" s="4"/>
      <c r="ANV365" s="4"/>
      <c r="ANW365" s="4"/>
      <c r="ANX365" s="4"/>
      <c r="ANY365" s="4"/>
      <c r="ANZ365" s="4"/>
      <c r="AOA365" s="4"/>
      <c r="AOB365" s="4"/>
      <c r="AOC365" s="4"/>
    </row>
    <row r="366" spans="6:1069" x14ac:dyDescent="0.35">
      <c r="F366" s="4"/>
      <c r="H366" s="4"/>
      <c r="I366" s="4"/>
      <c r="J366" s="4"/>
      <c r="L366" s="4"/>
      <c r="M366" s="4"/>
      <c r="AJ366" s="4"/>
      <c r="AL366" s="4"/>
      <c r="AQ366" s="4"/>
      <c r="AR366" s="4"/>
      <c r="AS366" s="4"/>
      <c r="AT366" s="4"/>
      <c r="AU366" s="4"/>
      <c r="AV366" s="4"/>
      <c r="AW366" s="4"/>
      <c r="AX366" s="33"/>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c r="TV366" s="4"/>
      <c r="TW366" s="4"/>
      <c r="TX366" s="4"/>
      <c r="TY366" s="4"/>
      <c r="TZ366" s="4"/>
      <c r="UA366" s="4"/>
      <c r="UB366" s="4"/>
      <c r="UC366" s="4"/>
      <c r="UD366" s="4"/>
      <c r="UE366" s="4"/>
      <c r="UF366" s="4"/>
      <c r="UG366" s="4"/>
      <c r="UH366" s="4"/>
      <c r="UI366" s="4"/>
      <c r="UJ366" s="4"/>
      <c r="UK366" s="4"/>
      <c r="UL366" s="4"/>
      <c r="UM366" s="4"/>
      <c r="UN366" s="4"/>
      <c r="UO366" s="4"/>
      <c r="UP366" s="4"/>
      <c r="UQ366" s="4"/>
      <c r="UR366" s="4"/>
      <c r="US366" s="4"/>
      <c r="UT366" s="4"/>
      <c r="UU366" s="4"/>
      <c r="UV366" s="4"/>
      <c r="UW366" s="4"/>
      <c r="UX366" s="4"/>
      <c r="UY366" s="4"/>
      <c r="UZ366" s="4"/>
      <c r="VA366" s="4"/>
      <c r="VB366" s="4"/>
      <c r="VC366" s="4"/>
      <c r="VD366" s="4"/>
      <c r="VE366" s="4"/>
      <c r="VF366" s="4"/>
      <c r="VG366" s="4"/>
      <c r="VH366" s="4"/>
      <c r="VI366" s="4"/>
      <c r="VJ366" s="4"/>
      <c r="VK366" s="4"/>
      <c r="VL366" s="4"/>
      <c r="VM366" s="4"/>
      <c r="VN366" s="4"/>
      <c r="VO366" s="4"/>
      <c r="VP366" s="4"/>
      <c r="VQ366" s="4"/>
      <c r="VR366" s="4"/>
      <c r="VS366" s="4"/>
      <c r="VT366" s="4"/>
      <c r="VU366" s="4"/>
      <c r="VV366" s="4"/>
      <c r="VW366" s="4"/>
      <c r="VX366" s="4"/>
      <c r="VY366" s="4"/>
      <c r="VZ366" s="4"/>
      <c r="WA366" s="4"/>
      <c r="WB366" s="4"/>
      <c r="WC366" s="4"/>
      <c r="WD366" s="4"/>
      <c r="WE366" s="4"/>
      <c r="WF366" s="4"/>
      <c r="WG366" s="4"/>
      <c r="WH366" s="4"/>
      <c r="WI366" s="4"/>
      <c r="WJ366" s="4"/>
      <c r="WK366" s="4"/>
      <c r="WL366" s="4"/>
      <c r="WM366" s="4"/>
      <c r="WN366" s="4"/>
      <c r="WO366" s="4"/>
      <c r="WP366" s="4"/>
      <c r="WQ366" s="4"/>
      <c r="WR366" s="4"/>
      <c r="WS366" s="4"/>
      <c r="WT366" s="4"/>
      <c r="WU366" s="4"/>
      <c r="WV366" s="4"/>
      <c r="WW366" s="4"/>
      <c r="WX366" s="4"/>
      <c r="WY366" s="4"/>
      <c r="WZ366" s="4"/>
      <c r="XA366" s="4"/>
      <c r="XB366" s="4"/>
      <c r="XC366" s="4"/>
      <c r="XD366" s="4"/>
      <c r="XE366" s="4"/>
      <c r="XF366" s="4"/>
      <c r="XG366" s="4"/>
      <c r="XH366" s="4"/>
      <c r="XI366" s="4"/>
      <c r="XJ366" s="4"/>
      <c r="XK366" s="4"/>
      <c r="XL366" s="4"/>
      <c r="XM366" s="4"/>
      <c r="XN366" s="4"/>
      <c r="XO366" s="4"/>
      <c r="XP366" s="4"/>
      <c r="XQ366" s="4"/>
      <c r="XR366" s="4"/>
      <c r="XS366" s="4"/>
      <c r="XT366" s="4"/>
      <c r="XU366" s="4"/>
      <c r="XV366" s="4"/>
      <c r="XW366" s="4"/>
      <c r="XX366" s="4"/>
      <c r="XY366" s="4"/>
      <c r="XZ366" s="4"/>
      <c r="YA366" s="4"/>
      <c r="YB366" s="4"/>
      <c r="YC366" s="4"/>
      <c r="YD366" s="4"/>
      <c r="YE366" s="4"/>
      <c r="YF366" s="4"/>
      <c r="YG366" s="4"/>
      <c r="YH366" s="4"/>
      <c r="YI366" s="4"/>
      <c r="YJ366" s="4"/>
      <c r="YK366" s="4"/>
      <c r="YL366" s="4"/>
      <c r="YM366" s="4"/>
      <c r="YN366" s="4"/>
      <c r="YO366" s="4"/>
      <c r="YP366" s="4"/>
      <c r="YQ366" s="4"/>
      <c r="YR366" s="4"/>
      <c r="YS366" s="4"/>
      <c r="YT366" s="4"/>
      <c r="YU366" s="4"/>
      <c r="YV366" s="4"/>
      <c r="YW366" s="4"/>
      <c r="YX366" s="4"/>
      <c r="YY366" s="4"/>
      <c r="YZ366" s="4"/>
      <c r="ZA366" s="4"/>
      <c r="ZB366" s="4"/>
      <c r="ZC366" s="4"/>
      <c r="ZD366" s="4"/>
      <c r="ZE366" s="4"/>
      <c r="ZF366" s="4"/>
      <c r="ZG366" s="4"/>
      <c r="ZH366" s="4"/>
      <c r="ZI366" s="4"/>
      <c r="ZJ366" s="4"/>
      <c r="ZK366" s="4"/>
      <c r="ZL366" s="4"/>
      <c r="ZM366" s="4"/>
      <c r="ZN366" s="4"/>
      <c r="ZO366" s="4"/>
      <c r="ZP366" s="4"/>
      <c r="ZQ366" s="4"/>
      <c r="ZR366" s="4"/>
      <c r="ZS366" s="4"/>
      <c r="ZT366" s="4"/>
      <c r="ZU366" s="4"/>
      <c r="ZV366" s="4"/>
      <c r="ZW366" s="4"/>
      <c r="ZX366" s="4"/>
      <c r="ZY366" s="4"/>
      <c r="ZZ366" s="4"/>
      <c r="AAA366" s="4"/>
      <c r="AAB366" s="4"/>
      <c r="AAC366" s="4"/>
      <c r="AAD366" s="4"/>
      <c r="AAE366" s="4"/>
      <c r="AAF366" s="4"/>
      <c r="AAG366" s="4"/>
      <c r="AAH366" s="4"/>
      <c r="AAI366" s="4"/>
      <c r="AAJ366" s="4"/>
      <c r="AAK366" s="4"/>
      <c r="AAL366" s="4"/>
      <c r="AAM366" s="4"/>
      <c r="AAN366" s="4"/>
      <c r="AAO366" s="4"/>
      <c r="AAP366" s="4"/>
      <c r="AAQ366" s="4"/>
      <c r="AAR366" s="4"/>
      <c r="AAS366" s="4"/>
      <c r="AAT366" s="4"/>
      <c r="AAU366" s="4"/>
      <c r="AAV366" s="4"/>
      <c r="AAW366" s="4"/>
      <c r="AAX366" s="4"/>
      <c r="AAY366" s="4"/>
      <c r="AAZ366" s="4"/>
      <c r="ABA366" s="4"/>
      <c r="ABB366" s="4"/>
      <c r="ABC366" s="4"/>
      <c r="ABD366" s="4"/>
      <c r="ABE366" s="4"/>
      <c r="ABF366" s="4"/>
      <c r="ABG366" s="4"/>
      <c r="ABH366" s="4"/>
      <c r="ABI366" s="4"/>
      <c r="ABJ366" s="4"/>
      <c r="ABK366" s="4"/>
      <c r="ABL366" s="4"/>
      <c r="ABM366" s="4"/>
      <c r="ABN366" s="4"/>
      <c r="ABO366" s="4"/>
      <c r="ABP366" s="4"/>
      <c r="ABQ366" s="4"/>
      <c r="ABR366" s="4"/>
      <c r="ABS366" s="4"/>
      <c r="ABT366" s="4"/>
      <c r="ABU366" s="4"/>
      <c r="ABV366" s="4"/>
      <c r="ABW366" s="4"/>
      <c r="ABX366" s="4"/>
      <c r="ABY366" s="4"/>
      <c r="ABZ366" s="4"/>
      <c r="ACA366" s="4"/>
      <c r="ACB366" s="4"/>
      <c r="ACC366" s="4"/>
      <c r="ACD366" s="4"/>
      <c r="ACE366" s="4"/>
      <c r="ACF366" s="4"/>
      <c r="ACG366" s="4"/>
      <c r="ACH366" s="4"/>
      <c r="ACI366" s="4"/>
      <c r="ACJ366" s="4"/>
      <c r="ACK366" s="4"/>
      <c r="ACL366" s="4"/>
      <c r="ACM366" s="4"/>
      <c r="ACN366" s="4"/>
      <c r="ACO366" s="4"/>
      <c r="ACP366" s="4"/>
      <c r="ACQ366" s="4"/>
      <c r="ACR366" s="4"/>
      <c r="ACS366" s="4"/>
      <c r="ACT366" s="4"/>
      <c r="ACU366" s="4"/>
      <c r="ACV366" s="4"/>
      <c r="ACW366" s="4"/>
      <c r="ACX366" s="4"/>
      <c r="ACY366" s="4"/>
      <c r="ACZ366" s="4"/>
      <c r="ADA366" s="4"/>
      <c r="ADB366" s="4"/>
      <c r="ADC366" s="4"/>
      <c r="ADD366" s="4"/>
      <c r="ADE366" s="4"/>
      <c r="ADF366" s="4"/>
      <c r="ADG366" s="4"/>
      <c r="ADH366" s="4"/>
      <c r="ADI366" s="4"/>
      <c r="ADJ366" s="4"/>
      <c r="ADK366" s="4"/>
      <c r="ADL366" s="4"/>
      <c r="ADM366" s="4"/>
      <c r="ADN366" s="4"/>
      <c r="ADO366" s="4"/>
      <c r="ADP366" s="4"/>
      <c r="ADQ366" s="4"/>
      <c r="ADR366" s="4"/>
      <c r="ADS366" s="4"/>
      <c r="ADT366" s="4"/>
      <c r="ADU366" s="4"/>
      <c r="ADV366" s="4"/>
      <c r="ADW366" s="4"/>
      <c r="ADX366" s="4"/>
      <c r="ADY366" s="4"/>
      <c r="ADZ366" s="4"/>
      <c r="AEA366" s="4"/>
      <c r="AEB366" s="4"/>
      <c r="AEC366" s="4"/>
      <c r="AED366" s="4"/>
      <c r="AEE366" s="4"/>
      <c r="AEF366" s="4"/>
      <c r="AEG366" s="4"/>
      <c r="AEH366" s="4"/>
      <c r="AEI366" s="4"/>
      <c r="AEJ366" s="4"/>
      <c r="AEK366" s="4"/>
      <c r="AEL366" s="4"/>
      <c r="AEM366" s="4"/>
      <c r="AEN366" s="4"/>
      <c r="AEO366" s="4"/>
      <c r="AEP366" s="4"/>
      <c r="AEQ366" s="4"/>
      <c r="AER366" s="4"/>
      <c r="AES366" s="4"/>
      <c r="AET366" s="4"/>
      <c r="AEU366" s="4"/>
      <c r="AEV366" s="4"/>
      <c r="AEW366" s="4"/>
      <c r="AEX366" s="4"/>
      <c r="AEY366" s="4"/>
      <c r="AEZ366" s="4"/>
      <c r="AFA366" s="4"/>
      <c r="AFB366" s="4"/>
      <c r="AFC366" s="4"/>
      <c r="AFD366" s="4"/>
      <c r="AFE366" s="4"/>
      <c r="AFF366" s="4"/>
      <c r="AFG366" s="4"/>
      <c r="AFH366" s="4"/>
      <c r="AFI366" s="4"/>
      <c r="AFJ366" s="4"/>
      <c r="AFK366" s="4"/>
      <c r="AFL366" s="4"/>
      <c r="AFM366" s="4"/>
      <c r="AFN366" s="4"/>
      <c r="AFO366" s="4"/>
      <c r="AFP366" s="4"/>
      <c r="AFQ366" s="4"/>
      <c r="AFR366" s="4"/>
      <c r="AFS366" s="4"/>
      <c r="AFT366" s="4"/>
      <c r="AFU366" s="4"/>
      <c r="AFV366" s="4"/>
      <c r="AFW366" s="4"/>
      <c r="AFX366" s="4"/>
      <c r="AFY366" s="4"/>
      <c r="AFZ366" s="4"/>
      <c r="AGA366" s="4"/>
      <c r="AGB366" s="4"/>
      <c r="AGC366" s="4"/>
      <c r="AGD366" s="4"/>
      <c r="AGE366" s="4"/>
      <c r="AGF366" s="4"/>
      <c r="AGG366" s="4"/>
      <c r="AGH366" s="4"/>
      <c r="AGI366" s="4"/>
      <c r="AGJ366" s="4"/>
      <c r="AGK366" s="4"/>
      <c r="AGL366" s="4"/>
      <c r="AGM366" s="4"/>
      <c r="AGN366" s="4"/>
      <c r="AGO366" s="4"/>
      <c r="AGP366" s="4"/>
      <c r="AGQ366" s="4"/>
      <c r="AGR366" s="4"/>
      <c r="AGS366" s="4"/>
      <c r="AGT366" s="4"/>
      <c r="AGU366" s="4"/>
      <c r="AGV366" s="4"/>
      <c r="AGW366" s="4"/>
      <c r="AGX366" s="4"/>
      <c r="AGY366" s="4"/>
      <c r="AGZ366" s="4"/>
      <c r="AHA366" s="4"/>
      <c r="AHB366" s="4"/>
      <c r="AHC366" s="4"/>
      <c r="AHD366" s="4"/>
      <c r="AHE366" s="4"/>
      <c r="AHF366" s="4"/>
      <c r="AHG366" s="4"/>
      <c r="AHH366" s="4"/>
      <c r="AHI366" s="4"/>
      <c r="AHJ366" s="4"/>
      <c r="AHK366" s="4"/>
      <c r="AHL366" s="4"/>
      <c r="AHM366" s="4"/>
      <c r="AHN366" s="4"/>
      <c r="AHO366" s="4"/>
      <c r="AHP366" s="4"/>
      <c r="AHQ366" s="4"/>
      <c r="AHR366" s="4"/>
      <c r="AHS366" s="4"/>
      <c r="AHT366" s="4"/>
      <c r="AHU366" s="4"/>
      <c r="AHV366" s="4"/>
      <c r="AHW366" s="4"/>
      <c r="AHX366" s="4"/>
      <c r="AHY366" s="4"/>
      <c r="AHZ366" s="4"/>
      <c r="AIA366" s="4"/>
      <c r="AIB366" s="4"/>
      <c r="AIC366" s="4"/>
      <c r="AID366" s="4"/>
      <c r="AIE366" s="4"/>
      <c r="AIF366" s="4"/>
      <c r="AIG366" s="4"/>
      <c r="AIH366" s="4"/>
      <c r="AII366" s="4"/>
      <c r="AIJ366" s="4"/>
      <c r="AIK366" s="4"/>
      <c r="AIL366" s="4"/>
      <c r="AIM366" s="4"/>
      <c r="AIN366" s="4"/>
      <c r="AIO366" s="4"/>
      <c r="AIP366" s="4"/>
      <c r="AIQ366" s="4"/>
      <c r="AIR366" s="4"/>
      <c r="AIS366" s="4"/>
      <c r="AIT366" s="4"/>
      <c r="AIU366" s="4"/>
      <c r="AIV366" s="4"/>
      <c r="AIW366" s="4"/>
      <c r="AIX366" s="4"/>
      <c r="AIY366" s="4"/>
      <c r="AIZ366" s="4"/>
      <c r="AJA366" s="4"/>
      <c r="AJB366" s="4"/>
      <c r="AJC366" s="4"/>
      <c r="AJD366" s="4"/>
      <c r="AJE366" s="4"/>
      <c r="AJF366" s="4"/>
      <c r="AJG366" s="4"/>
      <c r="AJH366" s="4"/>
      <c r="AJI366" s="4"/>
      <c r="AJJ366" s="4"/>
      <c r="AJK366" s="4"/>
      <c r="AJL366" s="4"/>
      <c r="AJM366" s="4"/>
      <c r="AJN366" s="4"/>
      <c r="AJO366" s="4"/>
      <c r="AJP366" s="4"/>
      <c r="AJQ366" s="4"/>
      <c r="AJR366" s="4"/>
      <c r="AJS366" s="4"/>
      <c r="AJT366" s="4"/>
      <c r="AJU366" s="4"/>
      <c r="AJV366" s="4"/>
      <c r="AJW366" s="4"/>
      <c r="AJX366" s="4"/>
      <c r="AJY366" s="4"/>
      <c r="AJZ366" s="4"/>
      <c r="AKA366" s="4"/>
      <c r="AKB366" s="4"/>
      <c r="AKC366" s="4"/>
      <c r="AKD366" s="4"/>
      <c r="AKE366" s="4"/>
      <c r="AKF366" s="4"/>
      <c r="AKG366" s="4"/>
      <c r="AKH366" s="4"/>
      <c r="AKI366" s="4"/>
      <c r="AKJ366" s="4"/>
      <c r="AKK366" s="4"/>
      <c r="AKL366" s="4"/>
      <c r="AKM366" s="4"/>
      <c r="AKN366" s="4"/>
      <c r="AKO366" s="4"/>
      <c r="AKP366" s="4"/>
      <c r="AKQ366" s="4"/>
      <c r="AKR366" s="4"/>
      <c r="AKS366" s="4"/>
      <c r="AKT366" s="4"/>
      <c r="AKU366" s="4"/>
      <c r="AKV366" s="4"/>
      <c r="AKW366" s="4"/>
      <c r="AKX366" s="4"/>
      <c r="AKY366" s="4"/>
      <c r="AKZ366" s="4"/>
      <c r="ALA366" s="4"/>
      <c r="ALB366" s="4"/>
      <c r="ALC366" s="4"/>
      <c r="ALD366" s="4"/>
      <c r="ALE366" s="4"/>
      <c r="ALF366" s="4"/>
      <c r="ALG366" s="4"/>
      <c r="ALH366" s="4"/>
      <c r="ALI366" s="4"/>
      <c r="ALJ366" s="4"/>
      <c r="ALK366" s="4"/>
      <c r="ALL366" s="4"/>
      <c r="ALM366" s="4"/>
      <c r="ALN366" s="4"/>
      <c r="ALO366" s="4"/>
      <c r="ALP366" s="4"/>
      <c r="ALQ366" s="4"/>
      <c r="ALR366" s="4"/>
      <c r="ALS366" s="4"/>
      <c r="ALT366" s="4"/>
      <c r="ALU366" s="4"/>
      <c r="ALV366" s="4"/>
      <c r="ALW366" s="4"/>
      <c r="ALX366" s="4"/>
      <c r="ALY366" s="4"/>
      <c r="ALZ366" s="4"/>
      <c r="AMA366" s="4"/>
      <c r="AMB366" s="4"/>
      <c r="AMC366" s="4"/>
      <c r="AMD366" s="4"/>
      <c r="AME366" s="4"/>
      <c r="AMF366" s="4"/>
      <c r="AMG366" s="4"/>
      <c r="AMH366" s="4"/>
      <c r="AMI366" s="4"/>
      <c r="AMJ366" s="4"/>
      <c r="AMK366" s="4"/>
      <c r="AML366" s="4"/>
      <c r="AMM366" s="4"/>
      <c r="AMN366" s="4"/>
      <c r="AMO366" s="4"/>
      <c r="AMP366" s="4"/>
      <c r="AMQ366" s="4"/>
      <c r="AMR366" s="4"/>
      <c r="AMS366" s="4"/>
      <c r="AMT366" s="4"/>
      <c r="AMU366" s="4"/>
      <c r="AMV366" s="4"/>
      <c r="AMW366" s="4"/>
      <c r="AMX366" s="4"/>
      <c r="AMY366" s="4"/>
      <c r="AMZ366" s="4"/>
      <c r="ANA366" s="4"/>
      <c r="ANB366" s="4"/>
      <c r="ANC366" s="4"/>
      <c r="AND366" s="4"/>
      <c r="ANE366" s="4"/>
      <c r="ANF366" s="4"/>
      <c r="ANG366" s="4"/>
      <c r="ANH366" s="4"/>
      <c r="ANI366" s="4"/>
      <c r="ANJ366" s="4"/>
      <c r="ANK366" s="4"/>
      <c r="ANL366" s="4"/>
      <c r="ANM366" s="4"/>
      <c r="ANN366" s="4"/>
      <c r="ANO366" s="4"/>
      <c r="ANP366" s="4"/>
      <c r="ANQ366" s="4"/>
      <c r="ANR366" s="4"/>
      <c r="ANS366" s="4"/>
      <c r="ANT366" s="4"/>
      <c r="ANU366" s="4"/>
      <c r="ANV366" s="4"/>
      <c r="ANW366" s="4"/>
      <c r="ANX366" s="4"/>
      <c r="ANY366" s="4"/>
      <c r="ANZ366" s="4"/>
      <c r="AOA366" s="4"/>
      <c r="AOB366" s="4"/>
      <c r="AOC366" s="4"/>
    </row>
    <row r="367" spans="6:1069" x14ac:dyDescent="0.35">
      <c r="F367" s="4"/>
      <c r="H367" s="4"/>
      <c r="I367" s="4"/>
      <c r="J367" s="4"/>
      <c r="L367" s="4"/>
      <c r="M367" s="4"/>
      <c r="AJ367" s="4"/>
      <c r="AL367" s="4"/>
      <c r="AQ367" s="4"/>
      <c r="AR367" s="4"/>
      <c r="AS367" s="4"/>
      <c r="AT367" s="4"/>
      <c r="AU367" s="4"/>
      <c r="AV367" s="4"/>
      <c r="AW367" s="4"/>
      <c r="AX367" s="33"/>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c r="TO367" s="4"/>
      <c r="TP367" s="4"/>
      <c r="TQ367" s="4"/>
      <c r="TR367" s="4"/>
      <c r="TS367" s="4"/>
      <c r="TT367" s="4"/>
      <c r="TU367" s="4"/>
      <c r="TV367" s="4"/>
      <c r="TW367" s="4"/>
      <c r="TX367" s="4"/>
      <c r="TY367" s="4"/>
      <c r="TZ367" s="4"/>
      <c r="UA367" s="4"/>
      <c r="UB367" s="4"/>
      <c r="UC367" s="4"/>
      <c r="UD367" s="4"/>
      <c r="UE367" s="4"/>
      <c r="UF367" s="4"/>
      <c r="UG367" s="4"/>
      <c r="UH367" s="4"/>
      <c r="UI367" s="4"/>
      <c r="UJ367" s="4"/>
      <c r="UK367" s="4"/>
      <c r="UL367" s="4"/>
      <c r="UM367" s="4"/>
      <c r="UN367" s="4"/>
      <c r="UO367" s="4"/>
      <c r="UP367" s="4"/>
      <c r="UQ367" s="4"/>
      <c r="UR367" s="4"/>
      <c r="US367" s="4"/>
      <c r="UT367" s="4"/>
      <c r="UU367" s="4"/>
      <c r="UV367" s="4"/>
      <c r="UW367" s="4"/>
      <c r="UX367" s="4"/>
      <c r="UY367" s="4"/>
      <c r="UZ367" s="4"/>
      <c r="VA367" s="4"/>
      <c r="VB367" s="4"/>
      <c r="VC367" s="4"/>
      <c r="VD367" s="4"/>
      <c r="VE367" s="4"/>
      <c r="VF367" s="4"/>
      <c r="VG367" s="4"/>
      <c r="VH367" s="4"/>
      <c r="VI367" s="4"/>
      <c r="VJ367" s="4"/>
      <c r="VK367" s="4"/>
      <c r="VL367" s="4"/>
      <c r="VM367" s="4"/>
      <c r="VN367" s="4"/>
      <c r="VO367" s="4"/>
      <c r="VP367" s="4"/>
      <c r="VQ367" s="4"/>
      <c r="VR367" s="4"/>
      <c r="VS367" s="4"/>
      <c r="VT367" s="4"/>
      <c r="VU367" s="4"/>
      <c r="VV367" s="4"/>
      <c r="VW367" s="4"/>
      <c r="VX367" s="4"/>
      <c r="VY367" s="4"/>
      <c r="VZ367" s="4"/>
      <c r="WA367" s="4"/>
      <c r="WB367" s="4"/>
      <c r="WC367" s="4"/>
      <c r="WD367" s="4"/>
      <c r="WE367" s="4"/>
      <c r="WF367" s="4"/>
      <c r="WG367" s="4"/>
      <c r="WH367" s="4"/>
      <c r="WI367" s="4"/>
      <c r="WJ367" s="4"/>
      <c r="WK367" s="4"/>
      <c r="WL367" s="4"/>
      <c r="WM367" s="4"/>
      <c r="WN367" s="4"/>
      <c r="WO367" s="4"/>
      <c r="WP367" s="4"/>
      <c r="WQ367" s="4"/>
      <c r="WR367" s="4"/>
      <c r="WS367" s="4"/>
      <c r="WT367" s="4"/>
      <c r="WU367" s="4"/>
      <c r="WV367" s="4"/>
      <c r="WW367" s="4"/>
      <c r="WX367" s="4"/>
      <c r="WY367" s="4"/>
      <c r="WZ367" s="4"/>
      <c r="XA367" s="4"/>
      <c r="XB367" s="4"/>
      <c r="XC367" s="4"/>
      <c r="XD367" s="4"/>
      <c r="XE367" s="4"/>
      <c r="XF367" s="4"/>
      <c r="XG367" s="4"/>
      <c r="XH367" s="4"/>
      <c r="XI367" s="4"/>
      <c r="XJ367" s="4"/>
      <c r="XK367" s="4"/>
      <c r="XL367" s="4"/>
      <c r="XM367" s="4"/>
      <c r="XN367" s="4"/>
      <c r="XO367" s="4"/>
      <c r="XP367" s="4"/>
      <c r="XQ367" s="4"/>
      <c r="XR367" s="4"/>
      <c r="XS367" s="4"/>
      <c r="XT367" s="4"/>
      <c r="XU367" s="4"/>
      <c r="XV367" s="4"/>
      <c r="XW367" s="4"/>
      <c r="XX367" s="4"/>
      <c r="XY367" s="4"/>
      <c r="XZ367" s="4"/>
      <c r="YA367" s="4"/>
      <c r="YB367" s="4"/>
      <c r="YC367" s="4"/>
      <c r="YD367" s="4"/>
      <c r="YE367" s="4"/>
      <c r="YF367" s="4"/>
      <c r="YG367" s="4"/>
      <c r="YH367" s="4"/>
      <c r="YI367" s="4"/>
      <c r="YJ367" s="4"/>
      <c r="YK367" s="4"/>
      <c r="YL367" s="4"/>
      <c r="YM367" s="4"/>
      <c r="YN367" s="4"/>
      <c r="YO367" s="4"/>
      <c r="YP367" s="4"/>
      <c r="YQ367" s="4"/>
      <c r="YR367" s="4"/>
      <c r="YS367" s="4"/>
      <c r="YT367" s="4"/>
      <c r="YU367" s="4"/>
      <c r="YV367" s="4"/>
      <c r="YW367" s="4"/>
      <c r="YX367" s="4"/>
      <c r="YY367" s="4"/>
      <c r="YZ367" s="4"/>
      <c r="ZA367" s="4"/>
      <c r="ZB367" s="4"/>
      <c r="ZC367" s="4"/>
      <c r="ZD367" s="4"/>
      <c r="ZE367" s="4"/>
      <c r="ZF367" s="4"/>
      <c r="ZG367" s="4"/>
      <c r="ZH367" s="4"/>
      <c r="ZI367" s="4"/>
      <c r="ZJ367" s="4"/>
      <c r="ZK367" s="4"/>
      <c r="ZL367" s="4"/>
      <c r="ZM367" s="4"/>
      <c r="ZN367" s="4"/>
      <c r="ZO367" s="4"/>
      <c r="ZP367" s="4"/>
      <c r="ZQ367" s="4"/>
      <c r="ZR367" s="4"/>
      <c r="ZS367" s="4"/>
      <c r="ZT367" s="4"/>
      <c r="ZU367" s="4"/>
      <c r="ZV367" s="4"/>
      <c r="ZW367" s="4"/>
      <c r="ZX367" s="4"/>
      <c r="ZY367" s="4"/>
      <c r="ZZ367" s="4"/>
      <c r="AAA367" s="4"/>
      <c r="AAB367" s="4"/>
      <c r="AAC367" s="4"/>
      <c r="AAD367" s="4"/>
      <c r="AAE367" s="4"/>
      <c r="AAF367" s="4"/>
      <c r="AAG367" s="4"/>
      <c r="AAH367" s="4"/>
      <c r="AAI367" s="4"/>
      <c r="AAJ367" s="4"/>
      <c r="AAK367" s="4"/>
      <c r="AAL367" s="4"/>
      <c r="AAM367" s="4"/>
      <c r="AAN367" s="4"/>
      <c r="AAO367" s="4"/>
      <c r="AAP367" s="4"/>
      <c r="AAQ367" s="4"/>
      <c r="AAR367" s="4"/>
      <c r="AAS367" s="4"/>
      <c r="AAT367" s="4"/>
      <c r="AAU367" s="4"/>
      <c r="AAV367" s="4"/>
      <c r="AAW367" s="4"/>
      <c r="AAX367" s="4"/>
      <c r="AAY367" s="4"/>
      <c r="AAZ367" s="4"/>
      <c r="ABA367" s="4"/>
      <c r="ABB367" s="4"/>
      <c r="ABC367" s="4"/>
      <c r="ABD367" s="4"/>
      <c r="ABE367" s="4"/>
      <c r="ABF367" s="4"/>
      <c r="ABG367" s="4"/>
      <c r="ABH367" s="4"/>
      <c r="ABI367" s="4"/>
      <c r="ABJ367" s="4"/>
      <c r="ABK367" s="4"/>
      <c r="ABL367" s="4"/>
      <c r="ABM367" s="4"/>
      <c r="ABN367" s="4"/>
      <c r="ABO367" s="4"/>
      <c r="ABP367" s="4"/>
      <c r="ABQ367" s="4"/>
      <c r="ABR367" s="4"/>
      <c r="ABS367" s="4"/>
      <c r="ABT367" s="4"/>
      <c r="ABU367" s="4"/>
      <c r="ABV367" s="4"/>
      <c r="ABW367" s="4"/>
      <c r="ABX367" s="4"/>
      <c r="ABY367" s="4"/>
      <c r="ABZ367" s="4"/>
      <c r="ACA367" s="4"/>
      <c r="ACB367" s="4"/>
      <c r="ACC367" s="4"/>
      <c r="ACD367" s="4"/>
      <c r="ACE367" s="4"/>
      <c r="ACF367" s="4"/>
      <c r="ACG367" s="4"/>
      <c r="ACH367" s="4"/>
      <c r="ACI367" s="4"/>
      <c r="ACJ367" s="4"/>
      <c r="ACK367" s="4"/>
      <c r="ACL367" s="4"/>
      <c r="ACM367" s="4"/>
      <c r="ACN367" s="4"/>
      <c r="ACO367" s="4"/>
      <c r="ACP367" s="4"/>
      <c r="ACQ367" s="4"/>
      <c r="ACR367" s="4"/>
      <c r="ACS367" s="4"/>
      <c r="ACT367" s="4"/>
      <c r="ACU367" s="4"/>
      <c r="ACV367" s="4"/>
      <c r="ACW367" s="4"/>
      <c r="ACX367" s="4"/>
      <c r="ACY367" s="4"/>
      <c r="ACZ367" s="4"/>
      <c r="ADA367" s="4"/>
      <c r="ADB367" s="4"/>
      <c r="ADC367" s="4"/>
      <c r="ADD367" s="4"/>
      <c r="ADE367" s="4"/>
      <c r="ADF367" s="4"/>
      <c r="ADG367" s="4"/>
      <c r="ADH367" s="4"/>
      <c r="ADI367" s="4"/>
      <c r="ADJ367" s="4"/>
      <c r="ADK367" s="4"/>
      <c r="ADL367" s="4"/>
      <c r="ADM367" s="4"/>
      <c r="ADN367" s="4"/>
      <c r="ADO367" s="4"/>
      <c r="ADP367" s="4"/>
      <c r="ADQ367" s="4"/>
      <c r="ADR367" s="4"/>
      <c r="ADS367" s="4"/>
      <c r="ADT367" s="4"/>
      <c r="ADU367" s="4"/>
      <c r="ADV367" s="4"/>
      <c r="ADW367" s="4"/>
      <c r="ADX367" s="4"/>
      <c r="ADY367" s="4"/>
      <c r="ADZ367" s="4"/>
      <c r="AEA367" s="4"/>
      <c r="AEB367" s="4"/>
      <c r="AEC367" s="4"/>
      <c r="AED367" s="4"/>
      <c r="AEE367" s="4"/>
      <c r="AEF367" s="4"/>
      <c r="AEG367" s="4"/>
      <c r="AEH367" s="4"/>
      <c r="AEI367" s="4"/>
      <c r="AEJ367" s="4"/>
      <c r="AEK367" s="4"/>
      <c r="AEL367" s="4"/>
      <c r="AEM367" s="4"/>
      <c r="AEN367" s="4"/>
      <c r="AEO367" s="4"/>
      <c r="AEP367" s="4"/>
      <c r="AEQ367" s="4"/>
      <c r="AER367" s="4"/>
      <c r="AES367" s="4"/>
      <c r="AET367" s="4"/>
      <c r="AEU367" s="4"/>
      <c r="AEV367" s="4"/>
      <c r="AEW367" s="4"/>
      <c r="AEX367" s="4"/>
      <c r="AEY367" s="4"/>
      <c r="AEZ367" s="4"/>
      <c r="AFA367" s="4"/>
      <c r="AFB367" s="4"/>
      <c r="AFC367" s="4"/>
      <c r="AFD367" s="4"/>
      <c r="AFE367" s="4"/>
      <c r="AFF367" s="4"/>
      <c r="AFG367" s="4"/>
      <c r="AFH367" s="4"/>
      <c r="AFI367" s="4"/>
      <c r="AFJ367" s="4"/>
      <c r="AFK367" s="4"/>
      <c r="AFL367" s="4"/>
      <c r="AFM367" s="4"/>
      <c r="AFN367" s="4"/>
      <c r="AFO367" s="4"/>
      <c r="AFP367" s="4"/>
      <c r="AFQ367" s="4"/>
      <c r="AFR367" s="4"/>
      <c r="AFS367" s="4"/>
      <c r="AFT367" s="4"/>
      <c r="AFU367" s="4"/>
      <c r="AFV367" s="4"/>
      <c r="AFW367" s="4"/>
      <c r="AFX367" s="4"/>
      <c r="AFY367" s="4"/>
      <c r="AFZ367" s="4"/>
      <c r="AGA367" s="4"/>
      <c r="AGB367" s="4"/>
      <c r="AGC367" s="4"/>
      <c r="AGD367" s="4"/>
      <c r="AGE367" s="4"/>
      <c r="AGF367" s="4"/>
      <c r="AGG367" s="4"/>
      <c r="AGH367" s="4"/>
      <c r="AGI367" s="4"/>
      <c r="AGJ367" s="4"/>
      <c r="AGK367" s="4"/>
      <c r="AGL367" s="4"/>
      <c r="AGM367" s="4"/>
      <c r="AGN367" s="4"/>
      <c r="AGO367" s="4"/>
      <c r="AGP367" s="4"/>
      <c r="AGQ367" s="4"/>
      <c r="AGR367" s="4"/>
      <c r="AGS367" s="4"/>
      <c r="AGT367" s="4"/>
      <c r="AGU367" s="4"/>
      <c r="AGV367" s="4"/>
      <c r="AGW367" s="4"/>
      <c r="AGX367" s="4"/>
      <c r="AGY367" s="4"/>
      <c r="AGZ367" s="4"/>
      <c r="AHA367" s="4"/>
      <c r="AHB367" s="4"/>
      <c r="AHC367" s="4"/>
      <c r="AHD367" s="4"/>
      <c r="AHE367" s="4"/>
      <c r="AHF367" s="4"/>
      <c r="AHG367" s="4"/>
      <c r="AHH367" s="4"/>
      <c r="AHI367" s="4"/>
      <c r="AHJ367" s="4"/>
      <c r="AHK367" s="4"/>
      <c r="AHL367" s="4"/>
      <c r="AHM367" s="4"/>
      <c r="AHN367" s="4"/>
      <c r="AHO367" s="4"/>
      <c r="AHP367" s="4"/>
      <c r="AHQ367" s="4"/>
      <c r="AHR367" s="4"/>
      <c r="AHS367" s="4"/>
      <c r="AHT367" s="4"/>
      <c r="AHU367" s="4"/>
      <c r="AHV367" s="4"/>
      <c r="AHW367" s="4"/>
      <c r="AHX367" s="4"/>
      <c r="AHY367" s="4"/>
      <c r="AHZ367" s="4"/>
      <c r="AIA367" s="4"/>
      <c r="AIB367" s="4"/>
      <c r="AIC367" s="4"/>
      <c r="AID367" s="4"/>
      <c r="AIE367" s="4"/>
      <c r="AIF367" s="4"/>
      <c r="AIG367" s="4"/>
      <c r="AIH367" s="4"/>
      <c r="AII367" s="4"/>
      <c r="AIJ367" s="4"/>
      <c r="AIK367" s="4"/>
      <c r="AIL367" s="4"/>
      <c r="AIM367" s="4"/>
      <c r="AIN367" s="4"/>
      <c r="AIO367" s="4"/>
      <c r="AIP367" s="4"/>
      <c r="AIQ367" s="4"/>
      <c r="AIR367" s="4"/>
      <c r="AIS367" s="4"/>
      <c r="AIT367" s="4"/>
      <c r="AIU367" s="4"/>
      <c r="AIV367" s="4"/>
      <c r="AIW367" s="4"/>
      <c r="AIX367" s="4"/>
      <c r="AIY367" s="4"/>
      <c r="AIZ367" s="4"/>
      <c r="AJA367" s="4"/>
      <c r="AJB367" s="4"/>
      <c r="AJC367" s="4"/>
      <c r="AJD367" s="4"/>
      <c r="AJE367" s="4"/>
      <c r="AJF367" s="4"/>
      <c r="AJG367" s="4"/>
      <c r="AJH367" s="4"/>
      <c r="AJI367" s="4"/>
      <c r="AJJ367" s="4"/>
      <c r="AJK367" s="4"/>
      <c r="AJL367" s="4"/>
      <c r="AJM367" s="4"/>
      <c r="AJN367" s="4"/>
      <c r="AJO367" s="4"/>
      <c r="AJP367" s="4"/>
      <c r="AJQ367" s="4"/>
      <c r="AJR367" s="4"/>
      <c r="AJS367" s="4"/>
      <c r="AJT367" s="4"/>
      <c r="AJU367" s="4"/>
      <c r="AJV367" s="4"/>
      <c r="AJW367" s="4"/>
      <c r="AJX367" s="4"/>
      <c r="AJY367" s="4"/>
      <c r="AJZ367" s="4"/>
      <c r="AKA367" s="4"/>
      <c r="AKB367" s="4"/>
      <c r="AKC367" s="4"/>
      <c r="AKD367" s="4"/>
      <c r="AKE367" s="4"/>
      <c r="AKF367" s="4"/>
      <c r="AKG367" s="4"/>
      <c r="AKH367" s="4"/>
      <c r="AKI367" s="4"/>
      <c r="AKJ367" s="4"/>
      <c r="AKK367" s="4"/>
      <c r="AKL367" s="4"/>
      <c r="AKM367" s="4"/>
      <c r="AKN367" s="4"/>
      <c r="AKO367" s="4"/>
      <c r="AKP367" s="4"/>
      <c r="AKQ367" s="4"/>
      <c r="AKR367" s="4"/>
      <c r="AKS367" s="4"/>
      <c r="AKT367" s="4"/>
      <c r="AKU367" s="4"/>
      <c r="AKV367" s="4"/>
      <c r="AKW367" s="4"/>
      <c r="AKX367" s="4"/>
      <c r="AKY367" s="4"/>
      <c r="AKZ367" s="4"/>
      <c r="ALA367" s="4"/>
      <c r="ALB367" s="4"/>
      <c r="ALC367" s="4"/>
      <c r="ALD367" s="4"/>
      <c r="ALE367" s="4"/>
      <c r="ALF367" s="4"/>
      <c r="ALG367" s="4"/>
      <c r="ALH367" s="4"/>
      <c r="ALI367" s="4"/>
      <c r="ALJ367" s="4"/>
      <c r="ALK367" s="4"/>
      <c r="ALL367" s="4"/>
      <c r="ALM367" s="4"/>
      <c r="ALN367" s="4"/>
      <c r="ALO367" s="4"/>
      <c r="ALP367" s="4"/>
      <c r="ALQ367" s="4"/>
      <c r="ALR367" s="4"/>
      <c r="ALS367" s="4"/>
      <c r="ALT367" s="4"/>
      <c r="ALU367" s="4"/>
      <c r="ALV367" s="4"/>
      <c r="ALW367" s="4"/>
      <c r="ALX367" s="4"/>
      <c r="ALY367" s="4"/>
      <c r="ALZ367" s="4"/>
      <c r="AMA367" s="4"/>
      <c r="AMB367" s="4"/>
      <c r="AMC367" s="4"/>
      <c r="AMD367" s="4"/>
      <c r="AME367" s="4"/>
      <c r="AMF367" s="4"/>
      <c r="AMG367" s="4"/>
      <c r="AMH367" s="4"/>
      <c r="AMI367" s="4"/>
      <c r="AMJ367" s="4"/>
      <c r="AMK367" s="4"/>
      <c r="AML367" s="4"/>
      <c r="AMM367" s="4"/>
      <c r="AMN367" s="4"/>
      <c r="AMO367" s="4"/>
      <c r="AMP367" s="4"/>
      <c r="AMQ367" s="4"/>
      <c r="AMR367" s="4"/>
      <c r="AMS367" s="4"/>
      <c r="AMT367" s="4"/>
      <c r="AMU367" s="4"/>
      <c r="AMV367" s="4"/>
      <c r="AMW367" s="4"/>
      <c r="AMX367" s="4"/>
      <c r="AMY367" s="4"/>
      <c r="AMZ367" s="4"/>
      <c r="ANA367" s="4"/>
      <c r="ANB367" s="4"/>
      <c r="ANC367" s="4"/>
      <c r="AND367" s="4"/>
      <c r="ANE367" s="4"/>
      <c r="ANF367" s="4"/>
      <c r="ANG367" s="4"/>
      <c r="ANH367" s="4"/>
      <c r="ANI367" s="4"/>
      <c r="ANJ367" s="4"/>
      <c r="ANK367" s="4"/>
      <c r="ANL367" s="4"/>
      <c r="ANM367" s="4"/>
      <c r="ANN367" s="4"/>
      <c r="ANO367" s="4"/>
      <c r="ANP367" s="4"/>
      <c r="ANQ367" s="4"/>
      <c r="ANR367" s="4"/>
      <c r="ANS367" s="4"/>
      <c r="ANT367" s="4"/>
      <c r="ANU367" s="4"/>
      <c r="ANV367" s="4"/>
      <c r="ANW367" s="4"/>
      <c r="ANX367" s="4"/>
      <c r="ANY367" s="4"/>
      <c r="ANZ367" s="4"/>
      <c r="AOA367" s="4"/>
      <c r="AOB367" s="4"/>
      <c r="AOC367" s="4"/>
    </row>
    <row r="368" spans="6:1069" x14ac:dyDescent="0.35">
      <c r="F368" s="4"/>
      <c r="H368" s="4"/>
      <c r="I368" s="4"/>
      <c r="J368" s="4"/>
      <c r="L368" s="4"/>
      <c r="M368" s="4"/>
      <c r="AJ368" s="4"/>
      <c r="AL368" s="4"/>
      <c r="AQ368" s="4"/>
      <c r="AR368" s="4"/>
      <c r="AS368" s="4"/>
      <c r="AT368" s="4"/>
      <c r="AU368" s="4"/>
      <c r="AV368" s="4"/>
      <c r="AW368" s="4"/>
      <c r="AX368" s="33"/>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c r="TV368" s="4"/>
      <c r="TW368" s="4"/>
      <c r="TX368" s="4"/>
      <c r="TY368" s="4"/>
      <c r="TZ368" s="4"/>
      <c r="UA368" s="4"/>
      <c r="UB368" s="4"/>
      <c r="UC368" s="4"/>
      <c r="UD368" s="4"/>
      <c r="UE368" s="4"/>
      <c r="UF368" s="4"/>
      <c r="UG368" s="4"/>
      <c r="UH368" s="4"/>
      <c r="UI368" s="4"/>
      <c r="UJ368" s="4"/>
      <c r="UK368" s="4"/>
      <c r="UL368" s="4"/>
      <c r="UM368" s="4"/>
      <c r="UN368" s="4"/>
      <c r="UO368" s="4"/>
      <c r="UP368" s="4"/>
      <c r="UQ368" s="4"/>
      <c r="UR368" s="4"/>
      <c r="US368" s="4"/>
      <c r="UT368" s="4"/>
      <c r="UU368" s="4"/>
      <c r="UV368" s="4"/>
      <c r="UW368" s="4"/>
      <c r="UX368" s="4"/>
      <c r="UY368" s="4"/>
      <c r="UZ368" s="4"/>
      <c r="VA368" s="4"/>
      <c r="VB368" s="4"/>
      <c r="VC368" s="4"/>
      <c r="VD368" s="4"/>
      <c r="VE368" s="4"/>
      <c r="VF368" s="4"/>
      <c r="VG368" s="4"/>
      <c r="VH368" s="4"/>
      <c r="VI368" s="4"/>
      <c r="VJ368" s="4"/>
      <c r="VK368" s="4"/>
      <c r="VL368" s="4"/>
      <c r="VM368" s="4"/>
      <c r="VN368" s="4"/>
      <c r="VO368" s="4"/>
      <c r="VP368" s="4"/>
      <c r="VQ368" s="4"/>
      <c r="VR368" s="4"/>
      <c r="VS368" s="4"/>
      <c r="VT368" s="4"/>
      <c r="VU368" s="4"/>
      <c r="VV368" s="4"/>
      <c r="VW368" s="4"/>
      <c r="VX368" s="4"/>
      <c r="VY368" s="4"/>
      <c r="VZ368" s="4"/>
      <c r="WA368" s="4"/>
      <c r="WB368" s="4"/>
      <c r="WC368" s="4"/>
      <c r="WD368" s="4"/>
      <c r="WE368" s="4"/>
      <c r="WF368" s="4"/>
      <c r="WG368" s="4"/>
      <c r="WH368" s="4"/>
      <c r="WI368" s="4"/>
      <c r="WJ368" s="4"/>
      <c r="WK368" s="4"/>
      <c r="WL368" s="4"/>
      <c r="WM368" s="4"/>
      <c r="WN368" s="4"/>
      <c r="WO368" s="4"/>
      <c r="WP368" s="4"/>
      <c r="WQ368" s="4"/>
      <c r="WR368" s="4"/>
      <c r="WS368" s="4"/>
      <c r="WT368" s="4"/>
      <c r="WU368" s="4"/>
      <c r="WV368" s="4"/>
      <c r="WW368" s="4"/>
      <c r="WX368" s="4"/>
      <c r="WY368" s="4"/>
      <c r="WZ368" s="4"/>
      <c r="XA368" s="4"/>
      <c r="XB368" s="4"/>
      <c r="XC368" s="4"/>
      <c r="XD368" s="4"/>
      <c r="XE368" s="4"/>
      <c r="XF368" s="4"/>
      <c r="XG368" s="4"/>
      <c r="XH368" s="4"/>
      <c r="XI368" s="4"/>
      <c r="XJ368" s="4"/>
      <c r="XK368" s="4"/>
      <c r="XL368" s="4"/>
      <c r="XM368" s="4"/>
      <c r="XN368" s="4"/>
      <c r="XO368" s="4"/>
      <c r="XP368" s="4"/>
      <c r="XQ368" s="4"/>
      <c r="XR368" s="4"/>
      <c r="XS368" s="4"/>
      <c r="XT368" s="4"/>
      <c r="XU368" s="4"/>
      <c r="XV368" s="4"/>
      <c r="XW368" s="4"/>
      <c r="XX368" s="4"/>
      <c r="XY368" s="4"/>
      <c r="XZ368" s="4"/>
      <c r="YA368" s="4"/>
      <c r="YB368" s="4"/>
      <c r="YC368" s="4"/>
      <c r="YD368" s="4"/>
      <c r="YE368" s="4"/>
      <c r="YF368" s="4"/>
      <c r="YG368" s="4"/>
      <c r="YH368" s="4"/>
      <c r="YI368" s="4"/>
      <c r="YJ368" s="4"/>
      <c r="YK368" s="4"/>
      <c r="YL368" s="4"/>
      <c r="YM368" s="4"/>
      <c r="YN368" s="4"/>
      <c r="YO368" s="4"/>
      <c r="YP368" s="4"/>
      <c r="YQ368" s="4"/>
      <c r="YR368" s="4"/>
      <c r="YS368" s="4"/>
      <c r="YT368" s="4"/>
      <c r="YU368" s="4"/>
      <c r="YV368" s="4"/>
      <c r="YW368" s="4"/>
      <c r="YX368" s="4"/>
      <c r="YY368" s="4"/>
      <c r="YZ368" s="4"/>
      <c r="ZA368" s="4"/>
      <c r="ZB368" s="4"/>
      <c r="ZC368" s="4"/>
      <c r="ZD368" s="4"/>
      <c r="ZE368" s="4"/>
      <c r="ZF368" s="4"/>
      <c r="ZG368" s="4"/>
      <c r="ZH368" s="4"/>
      <c r="ZI368" s="4"/>
      <c r="ZJ368" s="4"/>
      <c r="ZK368" s="4"/>
      <c r="ZL368" s="4"/>
      <c r="ZM368" s="4"/>
      <c r="ZN368" s="4"/>
      <c r="ZO368" s="4"/>
      <c r="ZP368" s="4"/>
      <c r="ZQ368" s="4"/>
      <c r="ZR368" s="4"/>
      <c r="ZS368" s="4"/>
      <c r="ZT368" s="4"/>
      <c r="ZU368" s="4"/>
      <c r="ZV368" s="4"/>
      <c r="ZW368" s="4"/>
      <c r="ZX368" s="4"/>
      <c r="ZY368" s="4"/>
      <c r="ZZ368" s="4"/>
      <c r="AAA368" s="4"/>
      <c r="AAB368" s="4"/>
      <c r="AAC368" s="4"/>
      <c r="AAD368" s="4"/>
      <c r="AAE368" s="4"/>
      <c r="AAF368" s="4"/>
      <c r="AAG368" s="4"/>
      <c r="AAH368" s="4"/>
      <c r="AAI368" s="4"/>
      <c r="AAJ368" s="4"/>
      <c r="AAK368" s="4"/>
      <c r="AAL368" s="4"/>
      <c r="AAM368" s="4"/>
      <c r="AAN368" s="4"/>
      <c r="AAO368" s="4"/>
      <c r="AAP368" s="4"/>
      <c r="AAQ368" s="4"/>
      <c r="AAR368" s="4"/>
      <c r="AAS368" s="4"/>
      <c r="AAT368" s="4"/>
      <c r="AAU368" s="4"/>
      <c r="AAV368" s="4"/>
      <c r="AAW368" s="4"/>
      <c r="AAX368" s="4"/>
      <c r="AAY368" s="4"/>
      <c r="AAZ368" s="4"/>
      <c r="ABA368" s="4"/>
      <c r="ABB368" s="4"/>
      <c r="ABC368" s="4"/>
      <c r="ABD368" s="4"/>
      <c r="ABE368" s="4"/>
      <c r="ABF368" s="4"/>
      <c r="ABG368" s="4"/>
      <c r="ABH368" s="4"/>
      <c r="ABI368" s="4"/>
      <c r="ABJ368" s="4"/>
      <c r="ABK368" s="4"/>
      <c r="ABL368" s="4"/>
      <c r="ABM368" s="4"/>
      <c r="ABN368" s="4"/>
      <c r="ABO368" s="4"/>
      <c r="ABP368" s="4"/>
      <c r="ABQ368" s="4"/>
      <c r="ABR368" s="4"/>
      <c r="ABS368" s="4"/>
      <c r="ABT368" s="4"/>
      <c r="ABU368" s="4"/>
      <c r="ABV368" s="4"/>
      <c r="ABW368" s="4"/>
      <c r="ABX368" s="4"/>
      <c r="ABY368" s="4"/>
      <c r="ABZ368" s="4"/>
      <c r="ACA368" s="4"/>
      <c r="ACB368" s="4"/>
      <c r="ACC368" s="4"/>
      <c r="ACD368" s="4"/>
      <c r="ACE368" s="4"/>
      <c r="ACF368" s="4"/>
      <c r="ACG368" s="4"/>
      <c r="ACH368" s="4"/>
      <c r="ACI368" s="4"/>
      <c r="ACJ368" s="4"/>
      <c r="ACK368" s="4"/>
      <c r="ACL368" s="4"/>
      <c r="ACM368" s="4"/>
      <c r="ACN368" s="4"/>
      <c r="ACO368" s="4"/>
      <c r="ACP368" s="4"/>
      <c r="ACQ368" s="4"/>
      <c r="ACR368" s="4"/>
      <c r="ACS368" s="4"/>
      <c r="ACT368" s="4"/>
      <c r="ACU368" s="4"/>
      <c r="ACV368" s="4"/>
      <c r="ACW368" s="4"/>
      <c r="ACX368" s="4"/>
      <c r="ACY368" s="4"/>
      <c r="ACZ368" s="4"/>
      <c r="ADA368" s="4"/>
      <c r="ADB368" s="4"/>
      <c r="ADC368" s="4"/>
      <c r="ADD368" s="4"/>
      <c r="ADE368" s="4"/>
      <c r="ADF368" s="4"/>
      <c r="ADG368" s="4"/>
      <c r="ADH368" s="4"/>
      <c r="ADI368" s="4"/>
      <c r="ADJ368" s="4"/>
      <c r="ADK368" s="4"/>
      <c r="ADL368" s="4"/>
      <c r="ADM368" s="4"/>
      <c r="ADN368" s="4"/>
      <c r="ADO368" s="4"/>
      <c r="ADP368" s="4"/>
      <c r="ADQ368" s="4"/>
      <c r="ADR368" s="4"/>
      <c r="ADS368" s="4"/>
      <c r="ADT368" s="4"/>
      <c r="ADU368" s="4"/>
      <c r="ADV368" s="4"/>
      <c r="ADW368" s="4"/>
      <c r="ADX368" s="4"/>
      <c r="ADY368" s="4"/>
      <c r="ADZ368" s="4"/>
      <c r="AEA368" s="4"/>
      <c r="AEB368" s="4"/>
      <c r="AEC368" s="4"/>
      <c r="AED368" s="4"/>
      <c r="AEE368" s="4"/>
      <c r="AEF368" s="4"/>
      <c r="AEG368" s="4"/>
      <c r="AEH368" s="4"/>
      <c r="AEI368" s="4"/>
      <c r="AEJ368" s="4"/>
      <c r="AEK368" s="4"/>
      <c r="AEL368" s="4"/>
      <c r="AEM368" s="4"/>
      <c r="AEN368" s="4"/>
      <c r="AEO368" s="4"/>
      <c r="AEP368" s="4"/>
      <c r="AEQ368" s="4"/>
      <c r="AER368" s="4"/>
      <c r="AES368" s="4"/>
      <c r="AET368" s="4"/>
      <c r="AEU368" s="4"/>
      <c r="AEV368" s="4"/>
      <c r="AEW368" s="4"/>
      <c r="AEX368" s="4"/>
      <c r="AEY368" s="4"/>
      <c r="AEZ368" s="4"/>
      <c r="AFA368" s="4"/>
      <c r="AFB368" s="4"/>
      <c r="AFC368" s="4"/>
      <c r="AFD368" s="4"/>
      <c r="AFE368" s="4"/>
      <c r="AFF368" s="4"/>
      <c r="AFG368" s="4"/>
      <c r="AFH368" s="4"/>
      <c r="AFI368" s="4"/>
      <c r="AFJ368" s="4"/>
      <c r="AFK368" s="4"/>
      <c r="AFL368" s="4"/>
      <c r="AFM368" s="4"/>
      <c r="AFN368" s="4"/>
      <c r="AFO368" s="4"/>
      <c r="AFP368" s="4"/>
      <c r="AFQ368" s="4"/>
      <c r="AFR368" s="4"/>
      <c r="AFS368" s="4"/>
      <c r="AFT368" s="4"/>
      <c r="AFU368" s="4"/>
      <c r="AFV368" s="4"/>
      <c r="AFW368" s="4"/>
      <c r="AFX368" s="4"/>
      <c r="AFY368" s="4"/>
      <c r="AFZ368" s="4"/>
      <c r="AGA368" s="4"/>
      <c r="AGB368" s="4"/>
      <c r="AGC368" s="4"/>
      <c r="AGD368" s="4"/>
      <c r="AGE368" s="4"/>
      <c r="AGF368" s="4"/>
      <c r="AGG368" s="4"/>
      <c r="AGH368" s="4"/>
      <c r="AGI368" s="4"/>
      <c r="AGJ368" s="4"/>
      <c r="AGK368" s="4"/>
      <c r="AGL368" s="4"/>
      <c r="AGM368" s="4"/>
      <c r="AGN368" s="4"/>
      <c r="AGO368" s="4"/>
      <c r="AGP368" s="4"/>
      <c r="AGQ368" s="4"/>
      <c r="AGR368" s="4"/>
      <c r="AGS368" s="4"/>
      <c r="AGT368" s="4"/>
      <c r="AGU368" s="4"/>
      <c r="AGV368" s="4"/>
      <c r="AGW368" s="4"/>
      <c r="AGX368" s="4"/>
      <c r="AGY368" s="4"/>
      <c r="AGZ368" s="4"/>
      <c r="AHA368" s="4"/>
      <c r="AHB368" s="4"/>
      <c r="AHC368" s="4"/>
      <c r="AHD368" s="4"/>
      <c r="AHE368" s="4"/>
      <c r="AHF368" s="4"/>
      <c r="AHG368" s="4"/>
      <c r="AHH368" s="4"/>
      <c r="AHI368" s="4"/>
      <c r="AHJ368" s="4"/>
      <c r="AHK368" s="4"/>
      <c r="AHL368" s="4"/>
      <c r="AHM368" s="4"/>
      <c r="AHN368" s="4"/>
      <c r="AHO368" s="4"/>
      <c r="AHP368" s="4"/>
      <c r="AHQ368" s="4"/>
      <c r="AHR368" s="4"/>
      <c r="AHS368" s="4"/>
      <c r="AHT368" s="4"/>
      <c r="AHU368" s="4"/>
      <c r="AHV368" s="4"/>
      <c r="AHW368" s="4"/>
      <c r="AHX368" s="4"/>
      <c r="AHY368" s="4"/>
      <c r="AHZ368" s="4"/>
      <c r="AIA368" s="4"/>
      <c r="AIB368" s="4"/>
      <c r="AIC368" s="4"/>
      <c r="AID368" s="4"/>
      <c r="AIE368" s="4"/>
      <c r="AIF368" s="4"/>
      <c r="AIG368" s="4"/>
      <c r="AIH368" s="4"/>
      <c r="AII368" s="4"/>
      <c r="AIJ368" s="4"/>
      <c r="AIK368" s="4"/>
      <c r="AIL368" s="4"/>
      <c r="AIM368" s="4"/>
      <c r="AIN368" s="4"/>
      <c r="AIO368" s="4"/>
      <c r="AIP368" s="4"/>
      <c r="AIQ368" s="4"/>
      <c r="AIR368" s="4"/>
      <c r="AIS368" s="4"/>
      <c r="AIT368" s="4"/>
      <c r="AIU368" s="4"/>
      <c r="AIV368" s="4"/>
      <c r="AIW368" s="4"/>
      <c r="AIX368" s="4"/>
      <c r="AIY368" s="4"/>
      <c r="AIZ368" s="4"/>
      <c r="AJA368" s="4"/>
      <c r="AJB368" s="4"/>
      <c r="AJC368" s="4"/>
      <c r="AJD368" s="4"/>
      <c r="AJE368" s="4"/>
      <c r="AJF368" s="4"/>
      <c r="AJG368" s="4"/>
      <c r="AJH368" s="4"/>
      <c r="AJI368" s="4"/>
      <c r="AJJ368" s="4"/>
      <c r="AJK368" s="4"/>
      <c r="AJL368" s="4"/>
      <c r="AJM368" s="4"/>
      <c r="AJN368" s="4"/>
      <c r="AJO368" s="4"/>
      <c r="AJP368" s="4"/>
      <c r="AJQ368" s="4"/>
      <c r="AJR368" s="4"/>
      <c r="AJS368" s="4"/>
      <c r="AJT368" s="4"/>
      <c r="AJU368" s="4"/>
      <c r="AJV368" s="4"/>
      <c r="AJW368" s="4"/>
      <c r="AJX368" s="4"/>
      <c r="AJY368" s="4"/>
      <c r="AJZ368" s="4"/>
      <c r="AKA368" s="4"/>
      <c r="AKB368" s="4"/>
      <c r="AKC368" s="4"/>
      <c r="AKD368" s="4"/>
      <c r="AKE368" s="4"/>
      <c r="AKF368" s="4"/>
      <c r="AKG368" s="4"/>
      <c r="AKH368" s="4"/>
      <c r="AKI368" s="4"/>
      <c r="AKJ368" s="4"/>
      <c r="AKK368" s="4"/>
      <c r="AKL368" s="4"/>
      <c r="AKM368" s="4"/>
      <c r="AKN368" s="4"/>
      <c r="AKO368" s="4"/>
      <c r="AKP368" s="4"/>
      <c r="AKQ368" s="4"/>
      <c r="AKR368" s="4"/>
      <c r="AKS368" s="4"/>
      <c r="AKT368" s="4"/>
      <c r="AKU368" s="4"/>
      <c r="AKV368" s="4"/>
      <c r="AKW368" s="4"/>
      <c r="AKX368" s="4"/>
      <c r="AKY368" s="4"/>
      <c r="AKZ368" s="4"/>
      <c r="ALA368" s="4"/>
      <c r="ALB368" s="4"/>
      <c r="ALC368" s="4"/>
      <c r="ALD368" s="4"/>
      <c r="ALE368" s="4"/>
      <c r="ALF368" s="4"/>
      <c r="ALG368" s="4"/>
      <c r="ALH368" s="4"/>
      <c r="ALI368" s="4"/>
      <c r="ALJ368" s="4"/>
      <c r="ALK368" s="4"/>
      <c r="ALL368" s="4"/>
      <c r="ALM368" s="4"/>
      <c r="ALN368" s="4"/>
      <c r="ALO368" s="4"/>
      <c r="ALP368" s="4"/>
      <c r="ALQ368" s="4"/>
      <c r="ALR368" s="4"/>
      <c r="ALS368" s="4"/>
      <c r="ALT368" s="4"/>
      <c r="ALU368" s="4"/>
      <c r="ALV368" s="4"/>
      <c r="ALW368" s="4"/>
      <c r="ALX368" s="4"/>
      <c r="ALY368" s="4"/>
      <c r="ALZ368" s="4"/>
      <c r="AMA368" s="4"/>
      <c r="AMB368" s="4"/>
      <c r="AMC368" s="4"/>
      <c r="AMD368" s="4"/>
      <c r="AME368" s="4"/>
      <c r="AMF368" s="4"/>
      <c r="AMG368" s="4"/>
      <c r="AMH368" s="4"/>
      <c r="AMI368" s="4"/>
      <c r="AMJ368" s="4"/>
      <c r="AMK368" s="4"/>
      <c r="AML368" s="4"/>
      <c r="AMM368" s="4"/>
      <c r="AMN368" s="4"/>
      <c r="AMO368" s="4"/>
      <c r="AMP368" s="4"/>
      <c r="AMQ368" s="4"/>
      <c r="AMR368" s="4"/>
      <c r="AMS368" s="4"/>
      <c r="AMT368" s="4"/>
      <c r="AMU368" s="4"/>
      <c r="AMV368" s="4"/>
      <c r="AMW368" s="4"/>
      <c r="AMX368" s="4"/>
      <c r="AMY368" s="4"/>
      <c r="AMZ368" s="4"/>
      <c r="ANA368" s="4"/>
      <c r="ANB368" s="4"/>
      <c r="ANC368" s="4"/>
      <c r="AND368" s="4"/>
      <c r="ANE368" s="4"/>
      <c r="ANF368" s="4"/>
      <c r="ANG368" s="4"/>
      <c r="ANH368" s="4"/>
      <c r="ANI368" s="4"/>
      <c r="ANJ368" s="4"/>
      <c r="ANK368" s="4"/>
      <c r="ANL368" s="4"/>
      <c r="ANM368" s="4"/>
      <c r="ANN368" s="4"/>
      <c r="ANO368" s="4"/>
      <c r="ANP368" s="4"/>
      <c r="ANQ368" s="4"/>
      <c r="ANR368" s="4"/>
      <c r="ANS368" s="4"/>
      <c r="ANT368" s="4"/>
      <c r="ANU368" s="4"/>
      <c r="ANV368" s="4"/>
      <c r="ANW368" s="4"/>
      <c r="ANX368" s="4"/>
      <c r="ANY368" s="4"/>
      <c r="ANZ368" s="4"/>
      <c r="AOA368" s="4"/>
      <c r="AOB368" s="4"/>
      <c r="AOC368" s="4"/>
    </row>
    <row r="369" spans="6:1069" x14ac:dyDescent="0.35">
      <c r="F369" s="4"/>
      <c r="H369" s="4"/>
      <c r="I369" s="4"/>
      <c r="J369" s="4"/>
      <c r="L369" s="4"/>
      <c r="M369" s="4"/>
      <c r="AJ369" s="4"/>
      <c r="AL369" s="4"/>
      <c r="AQ369" s="4"/>
      <c r="AR369" s="4"/>
      <c r="AS369" s="4"/>
      <c r="AT369" s="4"/>
      <c r="AU369" s="4"/>
      <c r="AV369" s="4"/>
      <c r="AW369" s="4"/>
      <c r="AX369" s="33"/>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c r="TO369" s="4"/>
      <c r="TP369" s="4"/>
      <c r="TQ369" s="4"/>
      <c r="TR369" s="4"/>
      <c r="TS369" s="4"/>
      <c r="TT369" s="4"/>
      <c r="TU369" s="4"/>
      <c r="TV369" s="4"/>
      <c r="TW369" s="4"/>
      <c r="TX369" s="4"/>
      <c r="TY369" s="4"/>
      <c r="TZ369" s="4"/>
      <c r="UA369" s="4"/>
      <c r="UB369" s="4"/>
      <c r="UC369" s="4"/>
      <c r="UD369" s="4"/>
      <c r="UE369" s="4"/>
      <c r="UF369" s="4"/>
      <c r="UG369" s="4"/>
      <c r="UH369" s="4"/>
      <c r="UI369" s="4"/>
      <c r="UJ369" s="4"/>
      <c r="UK369" s="4"/>
      <c r="UL369" s="4"/>
      <c r="UM369" s="4"/>
      <c r="UN369" s="4"/>
      <c r="UO369" s="4"/>
      <c r="UP369" s="4"/>
      <c r="UQ369" s="4"/>
      <c r="UR369" s="4"/>
      <c r="US369" s="4"/>
      <c r="UT369" s="4"/>
      <c r="UU369" s="4"/>
      <c r="UV369" s="4"/>
      <c r="UW369" s="4"/>
      <c r="UX369" s="4"/>
      <c r="UY369" s="4"/>
      <c r="UZ369" s="4"/>
      <c r="VA369" s="4"/>
      <c r="VB369" s="4"/>
      <c r="VC369" s="4"/>
      <c r="VD369" s="4"/>
      <c r="VE369" s="4"/>
      <c r="VF369" s="4"/>
      <c r="VG369" s="4"/>
      <c r="VH369" s="4"/>
      <c r="VI369" s="4"/>
      <c r="VJ369" s="4"/>
      <c r="VK369" s="4"/>
      <c r="VL369" s="4"/>
      <c r="VM369" s="4"/>
      <c r="VN369" s="4"/>
      <c r="VO369" s="4"/>
      <c r="VP369" s="4"/>
      <c r="VQ369" s="4"/>
      <c r="VR369" s="4"/>
      <c r="VS369" s="4"/>
      <c r="VT369" s="4"/>
      <c r="VU369" s="4"/>
      <c r="VV369" s="4"/>
      <c r="VW369" s="4"/>
      <c r="VX369" s="4"/>
      <c r="VY369" s="4"/>
      <c r="VZ369" s="4"/>
      <c r="WA369" s="4"/>
      <c r="WB369" s="4"/>
      <c r="WC369" s="4"/>
      <c r="WD369" s="4"/>
      <c r="WE369" s="4"/>
      <c r="WF369" s="4"/>
      <c r="WG369" s="4"/>
      <c r="WH369" s="4"/>
      <c r="WI369" s="4"/>
      <c r="WJ369" s="4"/>
      <c r="WK369" s="4"/>
      <c r="WL369" s="4"/>
      <c r="WM369" s="4"/>
      <c r="WN369" s="4"/>
      <c r="WO369" s="4"/>
      <c r="WP369" s="4"/>
      <c r="WQ369" s="4"/>
      <c r="WR369" s="4"/>
      <c r="WS369" s="4"/>
      <c r="WT369" s="4"/>
      <c r="WU369" s="4"/>
      <c r="WV369" s="4"/>
      <c r="WW369" s="4"/>
      <c r="WX369" s="4"/>
      <c r="WY369" s="4"/>
      <c r="WZ369" s="4"/>
      <c r="XA369" s="4"/>
      <c r="XB369" s="4"/>
      <c r="XC369" s="4"/>
      <c r="XD369" s="4"/>
      <c r="XE369" s="4"/>
      <c r="XF369" s="4"/>
      <c r="XG369" s="4"/>
      <c r="XH369" s="4"/>
      <c r="XI369" s="4"/>
      <c r="XJ369" s="4"/>
      <c r="XK369" s="4"/>
      <c r="XL369" s="4"/>
      <c r="XM369" s="4"/>
      <c r="XN369" s="4"/>
      <c r="XO369" s="4"/>
      <c r="XP369" s="4"/>
      <c r="XQ369" s="4"/>
      <c r="XR369" s="4"/>
      <c r="XS369" s="4"/>
      <c r="XT369" s="4"/>
      <c r="XU369" s="4"/>
      <c r="XV369" s="4"/>
      <c r="XW369" s="4"/>
      <c r="XX369" s="4"/>
      <c r="XY369" s="4"/>
      <c r="XZ369" s="4"/>
      <c r="YA369" s="4"/>
      <c r="YB369" s="4"/>
      <c r="YC369" s="4"/>
      <c r="YD369" s="4"/>
      <c r="YE369" s="4"/>
      <c r="YF369" s="4"/>
      <c r="YG369" s="4"/>
      <c r="YH369" s="4"/>
      <c r="YI369" s="4"/>
      <c r="YJ369" s="4"/>
      <c r="YK369" s="4"/>
      <c r="YL369" s="4"/>
      <c r="YM369" s="4"/>
      <c r="YN369" s="4"/>
      <c r="YO369" s="4"/>
      <c r="YP369" s="4"/>
      <c r="YQ369" s="4"/>
      <c r="YR369" s="4"/>
      <c r="YS369" s="4"/>
      <c r="YT369" s="4"/>
      <c r="YU369" s="4"/>
      <c r="YV369" s="4"/>
      <c r="YW369" s="4"/>
      <c r="YX369" s="4"/>
      <c r="YY369" s="4"/>
      <c r="YZ369" s="4"/>
      <c r="ZA369" s="4"/>
      <c r="ZB369" s="4"/>
      <c r="ZC369" s="4"/>
      <c r="ZD369" s="4"/>
      <c r="ZE369" s="4"/>
      <c r="ZF369" s="4"/>
      <c r="ZG369" s="4"/>
      <c r="ZH369" s="4"/>
      <c r="ZI369" s="4"/>
      <c r="ZJ369" s="4"/>
      <c r="ZK369" s="4"/>
      <c r="ZL369" s="4"/>
      <c r="ZM369" s="4"/>
      <c r="ZN369" s="4"/>
      <c r="ZO369" s="4"/>
      <c r="ZP369" s="4"/>
      <c r="ZQ369" s="4"/>
      <c r="ZR369" s="4"/>
      <c r="ZS369" s="4"/>
      <c r="ZT369" s="4"/>
      <c r="ZU369" s="4"/>
      <c r="ZV369" s="4"/>
      <c r="ZW369" s="4"/>
      <c r="ZX369" s="4"/>
      <c r="ZY369" s="4"/>
      <c r="ZZ369" s="4"/>
      <c r="AAA369" s="4"/>
      <c r="AAB369" s="4"/>
      <c r="AAC369" s="4"/>
      <c r="AAD369" s="4"/>
      <c r="AAE369" s="4"/>
      <c r="AAF369" s="4"/>
      <c r="AAG369" s="4"/>
      <c r="AAH369" s="4"/>
      <c r="AAI369" s="4"/>
      <c r="AAJ369" s="4"/>
      <c r="AAK369" s="4"/>
      <c r="AAL369" s="4"/>
      <c r="AAM369" s="4"/>
      <c r="AAN369" s="4"/>
      <c r="AAO369" s="4"/>
      <c r="AAP369" s="4"/>
      <c r="AAQ369" s="4"/>
      <c r="AAR369" s="4"/>
      <c r="AAS369" s="4"/>
      <c r="AAT369" s="4"/>
      <c r="AAU369" s="4"/>
      <c r="AAV369" s="4"/>
      <c r="AAW369" s="4"/>
      <c r="AAX369" s="4"/>
      <c r="AAY369" s="4"/>
      <c r="AAZ369" s="4"/>
      <c r="ABA369" s="4"/>
      <c r="ABB369" s="4"/>
      <c r="ABC369" s="4"/>
      <c r="ABD369" s="4"/>
      <c r="ABE369" s="4"/>
      <c r="ABF369" s="4"/>
      <c r="ABG369" s="4"/>
      <c r="ABH369" s="4"/>
      <c r="ABI369" s="4"/>
      <c r="ABJ369" s="4"/>
      <c r="ABK369" s="4"/>
      <c r="ABL369" s="4"/>
      <c r="ABM369" s="4"/>
      <c r="ABN369" s="4"/>
      <c r="ABO369" s="4"/>
      <c r="ABP369" s="4"/>
      <c r="ABQ369" s="4"/>
      <c r="ABR369" s="4"/>
      <c r="ABS369" s="4"/>
      <c r="ABT369" s="4"/>
      <c r="ABU369" s="4"/>
      <c r="ABV369" s="4"/>
      <c r="ABW369" s="4"/>
      <c r="ABX369" s="4"/>
      <c r="ABY369" s="4"/>
      <c r="ABZ369" s="4"/>
      <c r="ACA369" s="4"/>
      <c r="ACB369" s="4"/>
      <c r="ACC369" s="4"/>
      <c r="ACD369" s="4"/>
      <c r="ACE369" s="4"/>
      <c r="ACF369" s="4"/>
      <c r="ACG369" s="4"/>
      <c r="ACH369" s="4"/>
      <c r="ACI369" s="4"/>
      <c r="ACJ369" s="4"/>
      <c r="ACK369" s="4"/>
      <c r="ACL369" s="4"/>
      <c r="ACM369" s="4"/>
      <c r="ACN369" s="4"/>
      <c r="ACO369" s="4"/>
      <c r="ACP369" s="4"/>
      <c r="ACQ369" s="4"/>
      <c r="ACR369" s="4"/>
      <c r="ACS369" s="4"/>
      <c r="ACT369" s="4"/>
      <c r="ACU369" s="4"/>
      <c r="ACV369" s="4"/>
      <c r="ACW369" s="4"/>
      <c r="ACX369" s="4"/>
      <c r="ACY369" s="4"/>
      <c r="ACZ369" s="4"/>
      <c r="ADA369" s="4"/>
      <c r="ADB369" s="4"/>
      <c r="ADC369" s="4"/>
      <c r="ADD369" s="4"/>
      <c r="ADE369" s="4"/>
      <c r="ADF369" s="4"/>
      <c r="ADG369" s="4"/>
      <c r="ADH369" s="4"/>
      <c r="ADI369" s="4"/>
      <c r="ADJ369" s="4"/>
      <c r="ADK369" s="4"/>
      <c r="ADL369" s="4"/>
      <c r="ADM369" s="4"/>
      <c r="ADN369" s="4"/>
      <c r="ADO369" s="4"/>
      <c r="ADP369" s="4"/>
      <c r="ADQ369" s="4"/>
      <c r="ADR369" s="4"/>
      <c r="ADS369" s="4"/>
      <c r="ADT369" s="4"/>
      <c r="ADU369" s="4"/>
      <c r="ADV369" s="4"/>
      <c r="ADW369" s="4"/>
      <c r="ADX369" s="4"/>
      <c r="ADY369" s="4"/>
      <c r="ADZ369" s="4"/>
      <c r="AEA369" s="4"/>
      <c r="AEB369" s="4"/>
      <c r="AEC369" s="4"/>
      <c r="AED369" s="4"/>
      <c r="AEE369" s="4"/>
      <c r="AEF369" s="4"/>
      <c r="AEG369" s="4"/>
      <c r="AEH369" s="4"/>
      <c r="AEI369" s="4"/>
      <c r="AEJ369" s="4"/>
      <c r="AEK369" s="4"/>
      <c r="AEL369" s="4"/>
      <c r="AEM369" s="4"/>
      <c r="AEN369" s="4"/>
      <c r="AEO369" s="4"/>
      <c r="AEP369" s="4"/>
      <c r="AEQ369" s="4"/>
      <c r="AER369" s="4"/>
      <c r="AES369" s="4"/>
      <c r="AET369" s="4"/>
      <c r="AEU369" s="4"/>
      <c r="AEV369" s="4"/>
      <c r="AEW369" s="4"/>
      <c r="AEX369" s="4"/>
      <c r="AEY369" s="4"/>
      <c r="AEZ369" s="4"/>
      <c r="AFA369" s="4"/>
      <c r="AFB369" s="4"/>
      <c r="AFC369" s="4"/>
      <c r="AFD369" s="4"/>
      <c r="AFE369" s="4"/>
      <c r="AFF369" s="4"/>
      <c r="AFG369" s="4"/>
      <c r="AFH369" s="4"/>
      <c r="AFI369" s="4"/>
      <c r="AFJ369" s="4"/>
      <c r="AFK369" s="4"/>
      <c r="AFL369" s="4"/>
      <c r="AFM369" s="4"/>
      <c r="AFN369" s="4"/>
      <c r="AFO369" s="4"/>
      <c r="AFP369" s="4"/>
      <c r="AFQ369" s="4"/>
      <c r="AFR369" s="4"/>
      <c r="AFS369" s="4"/>
      <c r="AFT369" s="4"/>
      <c r="AFU369" s="4"/>
      <c r="AFV369" s="4"/>
      <c r="AFW369" s="4"/>
      <c r="AFX369" s="4"/>
      <c r="AFY369" s="4"/>
      <c r="AFZ369" s="4"/>
      <c r="AGA369" s="4"/>
      <c r="AGB369" s="4"/>
      <c r="AGC369" s="4"/>
      <c r="AGD369" s="4"/>
      <c r="AGE369" s="4"/>
      <c r="AGF369" s="4"/>
      <c r="AGG369" s="4"/>
      <c r="AGH369" s="4"/>
      <c r="AGI369" s="4"/>
      <c r="AGJ369" s="4"/>
      <c r="AGK369" s="4"/>
      <c r="AGL369" s="4"/>
      <c r="AGM369" s="4"/>
      <c r="AGN369" s="4"/>
      <c r="AGO369" s="4"/>
      <c r="AGP369" s="4"/>
      <c r="AGQ369" s="4"/>
      <c r="AGR369" s="4"/>
      <c r="AGS369" s="4"/>
      <c r="AGT369" s="4"/>
      <c r="AGU369" s="4"/>
      <c r="AGV369" s="4"/>
      <c r="AGW369" s="4"/>
      <c r="AGX369" s="4"/>
      <c r="AGY369" s="4"/>
      <c r="AGZ369" s="4"/>
      <c r="AHA369" s="4"/>
      <c r="AHB369" s="4"/>
      <c r="AHC369" s="4"/>
      <c r="AHD369" s="4"/>
      <c r="AHE369" s="4"/>
      <c r="AHF369" s="4"/>
      <c r="AHG369" s="4"/>
      <c r="AHH369" s="4"/>
      <c r="AHI369" s="4"/>
      <c r="AHJ369" s="4"/>
      <c r="AHK369" s="4"/>
      <c r="AHL369" s="4"/>
      <c r="AHM369" s="4"/>
      <c r="AHN369" s="4"/>
      <c r="AHO369" s="4"/>
      <c r="AHP369" s="4"/>
      <c r="AHQ369" s="4"/>
      <c r="AHR369" s="4"/>
      <c r="AHS369" s="4"/>
      <c r="AHT369" s="4"/>
      <c r="AHU369" s="4"/>
      <c r="AHV369" s="4"/>
      <c r="AHW369" s="4"/>
      <c r="AHX369" s="4"/>
      <c r="AHY369" s="4"/>
      <c r="AHZ369" s="4"/>
      <c r="AIA369" s="4"/>
      <c r="AIB369" s="4"/>
      <c r="AIC369" s="4"/>
      <c r="AID369" s="4"/>
      <c r="AIE369" s="4"/>
      <c r="AIF369" s="4"/>
      <c r="AIG369" s="4"/>
      <c r="AIH369" s="4"/>
      <c r="AII369" s="4"/>
      <c r="AIJ369" s="4"/>
      <c r="AIK369" s="4"/>
      <c r="AIL369" s="4"/>
      <c r="AIM369" s="4"/>
      <c r="AIN369" s="4"/>
      <c r="AIO369" s="4"/>
      <c r="AIP369" s="4"/>
      <c r="AIQ369" s="4"/>
      <c r="AIR369" s="4"/>
      <c r="AIS369" s="4"/>
      <c r="AIT369" s="4"/>
      <c r="AIU369" s="4"/>
      <c r="AIV369" s="4"/>
      <c r="AIW369" s="4"/>
      <c r="AIX369" s="4"/>
      <c r="AIY369" s="4"/>
      <c r="AIZ369" s="4"/>
      <c r="AJA369" s="4"/>
      <c r="AJB369" s="4"/>
      <c r="AJC369" s="4"/>
      <c r="AJD369" s="4"/>
      <c r="AJE369" s="4"/>
      <c r="AJF369" s="4"/>
      <c r="AJG369" s="4"/>
      <c r="AJH369" s="4"/>
      <c r="AJI369" s="4"/>
      <c r="AJJ369" s="4"/>
      <c r="AJK369" s="4"/>
      <c r="AJL369" s="4"/>
      <c r="AJM369" s="4"/>
      <c r="AJN369" s="4"/>
      <c r="AJO369" s="4"/>
      <c r="AJP369" s="4"/>
      <c r="AJQ369" s="4"/>
      <c r="AJR369" s="4"/>
      <c r="AJS369" s="4"/>
      <c r="AJT369" s="4"/>
      <c r="AJU369" s="4"/>
      <c r="AJV369" s="4"/>
      <c r="AJW369" s="4"/>
      <c r="AJX369" s="4"/>
      <c r="AJY369" s="4"/>
      <c r="AJZ369" s="4"/>
      <c r="AKA369" s="4"/>
      <c r="AKB369" s="4"/>
      <c r="AKC369" s="4"/>
      <c r="AKD369" s="4"/>
      <c r="AKE369" s="4"/>
      <c r="AKF369" s="4"/>
      <c r="AKG369" s="4"/>
      <c r="AKH369" s="4"/>
      <c r="AKI369" s="4"/>
      <c r="AKJ369" s="4"/>
      <c r="AKK369" s="4"/>
      <c r="AKL369" s="4"/>
      <c r="AKM369" s="4"/>
      <c r="AKN369" s="4"/>
      <c r="AKO369" s="4"/>
      <c r="AKP369" s="4"/>
      <c r="AKQ369" s="4"/>
      <c r="AKR369" s="4"/>
      <c r="AKS369" s="4"/>
      <c r="AKT369" s="4"/>
      <c r="AKU369" s="4"/>
      <c r="AKV369" s="4"/>
      <c r="AKW369" s="4"/>
      <c r="AKX369" s="4"/>
      <c r="AKY369" s="4"/>
      <c r="AKZ369" s="4"/>
      <c r="ALA369" s="4"/>
      <c r="ALB369" s="4"/>
      <c r="ALC369" s="4"/>
      <c r="ALD369" s="4"/>
      <c r="ALE369" s="4"/>
      <c r="ALF369" s="4"/>
      <c r="ALG369" s="4"/>
      <c r="ALH369" s="4"/>
      <c r="ALI369" s="4"/>
      <c r="ALJ369" s="4"/>
      <c r="ALK369" s="4"/>
      <c r="ALL369" s="4"/>
      <c r="ALM369" s="4"/>
      <c r="ALN369" s="4"/>
      <c r="ALO369" s="4"/>
      <c r="ALP369" s="4"/>
      <c r="ALQ369" s="4"/>
      <c r="ALR369" s="4"/>
      <c r="ALS369" s="4"/>
      <c r="ALT369" s="4"/>
      <c r="ALU369" s="4"/>
      <c r="ALV369" s="4"/>
      <c r="ALW369" s="4"/>
      <c r="ALX369" s="4"/>
      <c r="ALY369" s="4"/>
      <c r="ALZ369" s="4"/>
      <c r="AMA369" s="4"/>
      <c r="AMB369" s="4"/>
      <c r="AMC369" s="4"/>
      <c r="AMD369" s="4"/>
      <c r="AME369" s="4"/>
      <c r="AMF369" s="4"/>
      <c r="AMG369" s="4"/>
      <c r="AMH369" s="4"/>
      <c r="AMI369" s="4"/>
      <c r="AMJ369" s="4"/>
      <c r="AMK369" s="4"/>
      <c r="AML369" s="4"/>
      <c r="AMM369" s="4"/>
      <c r="AMN369" s="4"/>
      <c r="AMO369" s="4"/>
      <c r="AMP369" s="4"/>
      <c r="AMQ369" s="4"/>
      <c r="AMR369" s="4"/>
      <c r="AMS369" s="4"/>
      <c r="AMT369" s="4"/>
      <c r="AMU369" s="4"/>
      <c r="AMV369" s="4"/>
      <c r="AMW369" s="4"/>
      <c r="AMX369" s="4"/>
      <c r="AMY369" s="4"/>
      <c r="AMZ369" s="4"/>
      <c r="ANA369" s="4"/>
      <c r="ANB369" s="4"/>
      <c r="ANC369" s="4"/>
      <c r="AND369" s="4"/>
      <c r="ANE369" s="4"/>
      <c r="ANF369" s="4"/>
      <c r="ANG369" s="4"/>
      <c r="ANH369" s="4"/>
      <c r="ANI369" s="4"/>
      <c r="ANJ369" s="4"/>
      <c r="ANK369" s="4"/>
      <c r="ANL369" s="4"/>
      <c r="ANM369" s="4"/>
      <c r="ANN369" s="4"/>
      <c r="ANO369" s="4"/>
      <c r="ANP369" s="4"/>
      <c r="ANQ369" s="4"/>
      <c r="ANR369" s="4"/>
      <c r="ANS369" s="4"/>
      <c r="ANT369" s="4"/>
      <c r="ANU369" s="4"/>
      <c r="ANV369" s="4"/>
      <c r="ANW369" s="4"/>
      <c r="ANX369" s="4"/>
      <c r="ANY369" s="4"/>
      <c r="ANZ369" s="4"/>
      <c r="AOA369" s="4"/>
      <c r="AOB369" s="4"/>
      <c r="AOC369" s="4"/>
    </row>
    <row r="370" spans="6:1069" x14ac:dyDescent="0.35">
      <c r="F370" s="4"/>
      <c r="H370" s="4"/>
      <c r="I370" s="4"/>
      <c r="J370" s="4"/>
      <c r="L370" s="4"/>
      <c r="M370" s="4"/>
      <c r="AJ370" s="4"/>
      <c r="AL370" s="4"/>
      <c r="AQ370" s="4"/>
      <c r="AR370" s="4"/>
      <c r="AS370" s="4"/>
      <c r="AT370" s="4"/>
      <c r="AU370" s="4"/>
      <c r="AV370" s="4"/>
      <c r="AW370" s="4"/>
      <c r="AX370" s="33"/>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c r="TO370" s="4"/>
      <c r="TP370" s="4"/>
      <c r="TQ370" s="4"/>
      <c r="TR370" s="4"/>
      <c r="TS370" s="4"/>
      <c r="TT370" s="4"/>
      <c r="TU370" s="4"/>
      <c r="TV370" s="4"/>
      <c r="TW370" s="4"/>
      <c r="TX370" s="4"/>
      <c r="TY370" s="4"/>
      <c r="TZ370" s="4"/>
      <c r="UA370" s="4"/>
      <c r="UB370" s="4"/>
      <c r="UC370" s="4"/>
      <c r="UD370" s="4"/>
      <c r="UE370" s="4"/>
      <c r="UF370" s="4"/>
      <c r="UG370" s="4"/>
      <c r="UH370" s="4"/>
      <c r="UI370" s="4"/>
      <c r="UJ370" s="4"/>
      <c r="UK370" s="4"/>
      <c r="UL370" s="4"/>
      <c r="UM370" s="4"/>
      <c r="UN370" s="4"/>
      <c r="UO370" s="4"/>
      <c r="UP370" s="4"/>
      <c r="UQ370" s="4"/>
      <c r="UR370" s="4"/>
      <c r="US370" s="4"/>
      <c r="UT370" s="4"/>
      <c r="UU370" s="4"/>
      <c r="UV370" s="4"/>
      <c r="UW370" s="4"/>
      <c r="UX370" s="4"/>
      <c r="UY370" s="4"/>
      <c r="UZ370" s="4"/>
      <c r="VA370" s="4"/>
      <c r="VB370" s="4"/>
      <c r="VC370" s="4"/>
      <c r="VD370" s="4"/>
      <c r="VE370" s="4"/>
      <c r="VF370" s="4"/>
      <c r="VG370" s="4"/>
      <c r="VH370" s="4"/>
      <c r="VI370" s="4"/>
      <c r="VJ370" s="4"/>
      <c r="VK370" s="4"/>
      <c r="VL370" s="4"/>
      <c r="VM370" s="4"/>
      <c r="VN370" s="4"/>
      <c r="VO370" s="4"/>
      <c r="VP370" s="4"/>
      <c r="VQ370" s="4"/>
      <c r="VR370" s="4"/>
      <c r="VS370" s="4"/>
      <c r="VT370" s="4"/>
      <c r="VU370" s="4"/>
      <c r="VV370" s="4"/>
      <c r="VW370" s="4"/>
      <c r="VX370" s="4"/>
      <c r="VY370" s="4"/>
      <c r="VZ370" s="4"/>
      <c r="WA370" s="4"/>
      <c r="WB370" s="4"/>
      <c r="WC370" s="4"/>
      <c r="WD370" s="4"/>
      <c r="WE370" s="4"/>
      <c r="WF370" s="4"/>
      <c r="WG370" s="4"/>
      <c r="WH370" s="4"/>
      <c r="WI370" s="4"/>
      <c r="WJ370" s="4"/>
      <c r="WK370" s="4"/>
      <c r="WL370" s="4"/>
      <c r="WM370" s="4"/>
      <c r="WN370" s="4"/>
      <c r="WO370" s="4"/>
      <c r="WP370" s="4"/>
      <c r="WQ370" s="4"/>
      <c r="WR370" s="4"/>
      <c r="WS370" s="4"/>
      <c r="WT370" s="4"/>
      <c r="WU370" s="4"/>
      <c r="WV370" s="4"/>
      <c r="WW370" s="4"/>
      <c r="WX370" s="4"/>
      <c r="WY370" s="4"/>
      <c r="WZ370" s="4"/>
      <c r="XA370" s="4"/>
      <c r="XB370" s="4"/>
      <c r="XC370" s="4"/>
      <c r="XD370" s="4"/>
      <c r="XE370" s="4"/>
      <c r="XF370" s="4"/>
      <c r="XG370" s="4"/>
      <c r="XH370" s="4"/>
      <c r="XI370" s="4"/>
      <c r="XJ370" s="4"/>
      <c r="XK370" s="4"/>
      <c r="XL370" s="4"/>
      <c r="XM370" s="4"/>
      <c r="XN370" s="4"/>
      <c r="XO370" s="4"/>
      <c r="XP370" s="4"/>
      <c r="XQ370" s="4"/>
      <c r="XR370" s="4"/>
      <c r="XS370" s="4"/>
      <c r="XT370" s="4"/>
      <c r="XU370" s="4"/>
      <c r="XV370" s="4"/>
      <c r="XW370" s="4"/>
      <c r="XX370" s="4"/>
      <c r="XY370" s="4"/>
      <c r="XZ370" s="4"/>
      <c r="YA370" s="4"/>
      <c r="YB370" s="4"/>
      <c r="YC370" s="4"/>
      <c r="YD370" s="4"/>
      <c r="YE370" s="4"/>
      <c r="YF370" s="4"/>
      <c r="YG370" s="4"/>
      <c r="YH370" s="4"/>
      <c r="YI370" s="4"/>
      <c r="YJ370" s="4"/>
      <c r="YK370" s="4"/>
      <c r="YL370" s="4"/>
      <c r="YM370" s="4"/>
      <c r="YN370" s="4"/>
      <c r="YO370" s="4"/>
      <c r="YP370" s="4"/>
      <c r="YQ370" s="4"/>
      <c r="YR370" s="4"/>
      <c r="YS370" s="4"/>
      <c r="YT370" s="4"/>
      <c r="YU370" s="4"/>
      <c r="YV370" s="4"/>
      <c r="YW370" s="4"/>
      <c r="YX370" s="4"/>
      <c r="YY370" s="4"/>
      <c r="YZ370" s="4"/>
      <c r="ZA370" s="4"/>
      <c r="ZB370" s="4"/>
      <c r="ZC370" s="4"/>
      <c r="ZD370" s="4"/>
      <c r="ZE370" s="4"/>
      <c r="ZF370" s="4"/>
      <c r="ZG370" s="4"/>
      <c r="ZH370" s="4"/>
      <c r="ZI370" s="4"/>
      <c r="ZJ370" s="4"/>
      <c r="ZK370" s="4"/>
      <c r="ZL370" s="4"/>
      <c r="ZM370" s="4"/>
      <c r="ZN370" s="4"/>
      <c r="ZO370" s="4"/>
      <c r="ZP370" s="4"/>
      <c r="ZQ370" s="4"/>
      <c r="ZR370" s="4"/>
      <c r="ZS370" s="4"/>
      <c r="ZT370" s="4"/>
      <c r="ZU370" s="4"/>
      <c r="ZV370" s="4"/>
      <c r="ZW370" s="4"/>
      <c r="ZX370" s="4"/>
      <c r="ZY370" s="4"/>
      <c r="ZZ370" s="4"/>
      <c r="AAA370" s="4"/>
      <c r="AAB370" s="4"/>
      <c r="AAC370" s="4"/>
      <c r="AAD370" s="4"/>
      <c r="AAE370" s="4"/>
      <c r="AAF370" s="4"/>
      <c r="AAG370" s="4"/>
      <c r="AAH370" s="4"/>
      <c r="AAI370" s="4"/>
      <c r="AAJ370" s="4"/>
      <c r="AAK370" s="4"/>
      <c r="AAL370" s="4"/>
      <c r="AAM370" s="4"/>
      <c r="AAN370" s="4"/>
      <c r="AAO370" s="4"/>
      <c r="AAP370" s="4"/>
      <c r="AAQ370" s="4"/>
      <c r="AAR370" s="4"/>
      <c r="AAS370" s="4"/>
      <c r="AAT370" s="4"/>
      <c r="AAU370" s="4"/>
      <c r="AAV370" s="4"/>
      <c r="AAW370" s="4"/>
      <c r="AAX370" s="4"/>
      <c r="AAY370" s="4"/>
      <c r="AAZ370" s="4"/>
      <c r="ABA370" s="4"/>
      <c r="ABB370" s="4"/>
      <c r="ABC370" s="4"/>
      <c r="ABD370" s="4"/>
      <c r="ABE370" s="4"/>
      <c r="ABF370" s="4"/>
      <c r="ABG370" s="4"/>
      <c r="ABH370" s="4"/>
      <c r="ABI370" s="4"/>
      <c r="ABJ370" s="4"/>
      <c r="ABK370" s="4"/>
      <c r="ABL370" s="4"/>
      <c r="ABM370" s="4"/>
      <c r="ABN370" s="4"/>
      <c r="ABO370" s="4"/>
      <c r="ABP370" s="4"/>
      <c r="ABQ370" s="4"/>
      <c r="ABR370" s="4"/>
      <c r="ABS370" s="4"/>
      <c r="ABT370" s="4"/>
      <c r="ABU370" s="4"/>
      <c r="ABV370" s="4"/>
      <c r="ABW370" s="4"/>
      <c r="ABX370" s="4"/>
      <c r="ABY370" s="4"/>
      <c r="ABZ370" s="4"/>
      <c r="ACA370" s="4"/>
      <c r="ACB370" s="4"/>
      <c r="ACC370" s="4"/>
      <c r="ACD370" s="4"/>
      <c r="ACE370" s="4"/>
      <c r="ACF370" s="4"/>
      <c r="ACG370" s="4"/>
      <c r="ACH370" s="4"/>
      <c r="ACI370" s="4"/>
      <c r="ACJ370" s="4"/>
      <c r="ACK370" s="4"/>
      <c r="ACL370" s="4"/>
      <c r="ACM370" s="4"/>
      <c r="ACN370" s="4"/>
      <c r="ACO370" s="4"/>
      <c r="ACP370" s="4"/>
      <c r="ACQ370" s="4"/>
      <c r="ACR370" s="4"/>
      <c r="ACS370" s="4"/>
      <c r="ACT370" s="4"/>
      <c r="ACU370" s="4"/>
      <c r="ACV370" s="4"/>
      <c r="ACW370" s="4"/>
      <c r="ACX370" s="4"/>
      <c r="ACY370" s="4"/>
      <c r="ACZ370" s="4"/>
      <c r="ADA370" s="4"/>
      <c r="ADB370" s="4"/>
      <c r="ADC370" s="4"/>
      <c r="ADD370" s="4"/>
      <c r="ADE370" s="4"/>
      <c r="ADF370" s="4"/>
      <c r="ADG370" s="4"/>
      <c r="ADH370" s="4"/>
      <c r="ADI370" s="4"/>
      <c r="ADJ370" s="4"/>
      <c r="ADK370" s="4"/>
      <c r="ADL370" s="4"/>
      <c r="ADM370" s="4"/>
      <c r="ADN370" s="4"/>
      <c r="ADO370" s="4"/>
      <c r="ADP370" s="4"/>
      <c r="ADQ370" s="4"/>
      <c r="ADR370" s="4"/>
      <c r="ADS370" s="4"/>
      <c r="ADT370" s="4"/>
      <c r="ADU370" s="4"/>
      <c r="ADV370" s="4"/>
      <c r="ADW370" s="4"/>
      <c r="ADX370" s="4"/>
      <c r="ADY370" s="4"/>
      <c r="ADZ370" s="4"/>
      <c r="AEA370" s="4"/>
      <c r="AEB370" s="4"/>
      <c r="AEC370" s="4"/>
      <c r="AED370" s="4"/>
      <c r="AEE370" s="4"/>
      <c r="AEF370" s="4"/>
      <c r="AEG370" s="4"/>
      <c r="AEH370" s="4"/>
      <c r="AEI370" s="4"/>
      <c r="AEJ370" s="4"/>
      <c r="AEK370" s="4"/>
      <c r="AEL370" s="4"/>
      <c r="AEM370" s="4"/>
      <c r="AEN370" s="4"/>
      <c r="AEO370" s="4"/>
      <c r="AEP370" s="4"/>
      <c r="AEQ370" s="4"/>
      <c r="AER370" s="4"/>
      <c r="AES370" s="4"/>
      <c r="AET370" s="4"/>
      <c r="AEU370" s="4"/>
      <c r="AEV370" s="4"/>
      <c r="AEW370" s="4"/>
      <c r="AEX370" s="4"/>
      <c r="AEY370" s="4"/>
      <c r="AEZ370" s="4"/>
      <c r="AFA370" s="4"/>
      <c r="AFB370" s="4"/>
      <c r="AFC370" s="4"/>
      <c r="AFD370" s="4"/>
      <c r="AFE370" s="4"/>
      <c r="AFF370" s="4"/>
      <c r="AFG370" s="4"/>
      <c r="AFH370" s="4"/>
      <c r="AFI370" s="4"/>
      <c r="AFJ370" s="4"/>
      <c r="AFK370" s="4"/>
      <c r="AFL370" s="4"/>
      <c r="AFM370" s="4"/>
      <c r="AFN370" s="4"/>
      <c r="AFO370" s="4"/>
      <c r="AFP370" s="4"/>
      <c r="AFQ370" s="4"/>
      <c r="AFR370" s="4"/>
      <c r="AFS370" s="4"/>
      <c r="AFT370" s="4"/>
      <c r="AFU370" s="4"/>
      <c r="AFV370" s="4"/>
      <c r="AFW370" s="4"/>
      <c r="AFX370" s="4"/>
      <c r="AFY370" s="4"/>
      <c r="AFZ370" s="4"/>
      <c r="AGA370" s="4"/>
      <c r="AGB370" s="4"/>
      <c r="AGC370" s="4"/>
      <c r="AGD370" s="4"/>
      <c r="AGE370" s="4"/>
      <c r="AGF370" s="4"/>
      <c r="AGG370" s="4"/>
      <c r="AGH370" s="4"/>
      <c r="AGI370" s="4"/>
      <c r="AGJ370" s="4"/>
      <c r="AGK370" s="4"/>
      <c r="AGL370" s="4"/>
      <c r="AGM370" s="4"/>
      <c r="AGN370" s="4"/>
      <c r="AGO370" s="4"/>
      <c r="AGP370" s="4"/>
      <c r="AGQ370" s="4"/>
      <c r="AGR370" s="4"/>
      <c r="AGS370" s="4"/>
      <c r="AGT370" s="4"/>
      <c r="AGU370" s="4"/>
      <c r="AGV370" s="4"/>
      <c r="AGW370" s="4"/>
      <c r="AGX370" s="4"/>
      <c r="AGY370" s="4"/>
      <c r="AGZ370" s="4"/>
      <c r="AHA370" s="4"/>
      <c r="AHB370" s="4"/>
      <c r="AHC370" s="4"/>
      <c r="AHD370" s="4"/>
      <c r="AHE370" s="4"/>
      <c r="AHF370" s="4"/>
      <c r="AHG370" s="4"/>
      <c r="AHH370" s="4"/>
      <c r="AHI370" s="4"/>
      <c r="AHJ370" s="4"/>
      <c r="AHK370" s="4"/>
      <c r="AHL370" s="4"/>
      <c r="AHM370" s="4"/>
      <c r="AHN370" s="4"/>
      <c r="AHO370" s="4"/>
      <c r="AHP370" s="4"/>
      <c r="AHQ370" s="4"/>
      <c r="AHR370" s="4"/>
      <c r="AHS370" s="4"/>
      <c r="AHT370" s="4"/>
      <c r="AHU370" s="4"/>
      <c r="AHV370" s="4"/>
      <c r="AHW370" s="4"/>
      <c r="AHX370" s="4"/>
      <c r="AHY370" s="4"/>
      <c r="AHZ370" s="4"/>
      <c r="AIA370" s="4"/>
      <c r="AIB370" s="4"/>
      <c r="AIC370" s="4"/>
      <c r="AID370" s="4"/>
      <c r="AIE370" s="4"/>
      <c r="AIF370" s="4"/>
      <c r="AIG370" s="4"/>
      <c r="AIH370" s="4"/>
      <c r="AII370" s="4"/>
      <c r="AIJ370" s="4"/>
      <c r="AIK370" s="4"/>
      <c r="AIL370" s="4"/>
      <c r="AIM370" s="4"/>
      <c r="AIN370" s="4"/>
      <c r="AIO370" s="4"/>
      <c r="AIP370" s="4"/>
      <c r="AIQ370" s="4"/>
      <c r="AIR370" s="4"/>
      <c r="AIS370" s="4"/>
      <c r="AIT370" s="4"/>
      <c r="AIU370" s="4"/>
      <c r="AIV370" s="4"/>
      <c r="AIW370" s="4"/>
      <c r="AIX370" s="4"/>
      <c r="AIY370" s="4"/>
      <c r="AIZ370" s="4"/>
      <c r="AJA370" s="4"/>
      <c r="AJB370" s="4"/>
      <c r="AJC370" s="4"/>
      <c r="AJD370" s="4"/>
      <c r="AJE370" s="4"/>
      <c r="AJF370" s="4"/>
      <c r="AJG370" s="4"/>
      <c r="AJH370" s="4"/>
      <c r="AJI370" s="4"/>
      <c r="AJJ370" s="4"/>
      <c r="AJK370" s="4"/>
      <c r="AJL370" s="4"/>
      <c r="AJM370" s="4"/>
      <c r="AJN370" s="4"/>
      <c r="AJO370" s="4"/>
      <c r="AJP370" s="4"/>
      <c r="AJQ370" s="4"/>
      <c r="AJR370" s="4"/>
      <c r="AJS370" s="4"/>
      <c r="AJT370" s="4"/>
      <c r="AJU370" s="4"/>
      <c r="AJV370" s="4"/>
      <c r="AJW370" s="4"/>
      <c r="AJX370" s="4"/>
      <c r="AJY370" s="4"/>
      <c r="AJZ370" s="4"/>
      <c r="AKA370" s="4"/>
      <c r="AKB370" s="4"/>
      <c r="AKC370" s="4"/>
      <c r="AKD370" s="4"/>
      <c r="AKE370" s="4"/>
      <c r="AKF370" s="4"/>
      <c r="AKG370" s="4"/>
      <c r="AKH370" s="4"/>
      <c r="AKI370" s="4"/>
      <c r="AKJ370" s="4"/>
      <c r="AKK370" s="4"/>
      <c r="AKL370" s="4"/>
      <c r="AKM370" s="4"/>
      <c r="AKN370" s="4"/>
      <c r="AKO370" s="4"/>
      <c r="AKP370" s="4"/>
      <c r="AKQ370" s="4"/>
      <c r="AKR370" s="4"/>
      <c r="AKS370" s="4"/>
      <c r="AKT370" s="4"/>
      <c r="AKU370" s="4"/>
      <c r="AKV370" s="4"/>
      <c r="AKW370" s="4"/>
      <c r="AKX370" s="4"/>
      <c r="AKY370" s="4"/>
      <c r="AKZ370" s="4"/>
      <c r="ALA370" s="4"/>
      <c r="ALB370" s="4"/>
      <c r="ALC370" s="4"/>
      <c r="ALD370" s="4"/>
      <c r="ALE370" s="4"/>
      <c r="ALF370" s="4"/>
      <c r="ALG370" s="4"/>
      <c r="ALH370" s="4"/>
      <c r="ALI370" s="4"/>
      <c r="ALJ370" s="4"/>
      <c r="ALK370" s="4"/>
      <c r="ALL370" s="4"/>
      <c r="ALM370" s="4"/>
      <c r="ALN370" s="4"/>
      <c r="ALO370" s="4"/>
      <c r="ALP370" s="4"/>
      <c r="ALQ370" s="4"/>
      <c r="ALR370" s="4"/>
      <c r="ALS370" s="4"/>
      <c r="ALT370" s="4"/>
      <c r="ALU370" s="4"/>
      <c r="ALV370" s="4"/>
      <c r="ALW370" s="4"/>
      <c r="ALX370" s="4"/>
      <c r="ALY370" s="4"/>
      <c r="ALZ370" s="4"/>
      <c r="AMA370" s="4"/>
      <c r="AMB370" s="4"/>
      <c r="AMC370" s="4"/>
      <c r="AMD370" s="4"/>
      <c r="AME370" s="4"/>
      <c r="AMF370" s="4"/>
      <c r="AMG370" s="4"/>
      <c r="AMH370" s="4"/>
      <c r="AMI370" s="4"/>
      <c r="AMJ370" s="4"/>
      <c r="AMK370" s="4"/>
      <c r="AML370" s="4"/>
      <c r="AMM370" s="4"/>
      <c r="AMN370" s="4"/>
      <c r="AMO370" s="4"/>
      <c r="AMP370" s="4"/>
      <c r="AMQ370" s="4"/>
      <c r="AMR370" s="4"/>
      <c r="AMS370" s="4"/>
      <c r="AMT370" s="4"/>
      <c r="AMU370" s="4"/>
      <c r="AMV370" s="4"/>
      <c r="AMW370" s="4"/>
      <c r="AMX370" s="4"/>
      <c r="AMY370" s="4"/>
      <c r="AMZ370" s="4"/>
      <c r="ANA370" s="4"/>
      <c r="ANB370" s="4"/>
      <c r="ANC370" s="4"/>
      <c r="AND370" s="4"/>
      <c r="ANE370" s="4"/>
      <c r="ANF370" s="4"/>
      <c r="ANG370" s="4"/>
      <c r="ANH370" s="4"/>
      <c r="ANI370" s="4"/>
      <c r="ANJ370" s="4"/>
      <c r="ANK370" s="4"/>
      <c r="ANL370" s="4"/>
      <c r="ANM370" s="4"/>
      <c r="ANN370" s="4"/>
      <c r="ANO370" s="4"/>
      <c r="ANP370" s="4"/>
      <c r="ANQ370" s="4"/>
      <c r="ANR370" s="4"/>
      <c r="ANS370" s="4"/>
      <c r="ANT370" s="4"/>
      <c r="ANU370" s="4"/>
      <c r="ANV370" s="4"/>
      <c r="ANW370" s="4"/>
      <c r="ANX370" s="4"/>
      <c r="ANY370" s="4"/>
      <c r="ANZ370" s="4"/>
      <c r="AOA370" s="4"/>
      <c r="AOB370" s="4"/>
      <c r="AOC370" s="4"/>
    </row>
    <row r="371" spans="6:1069" x14ac:dyDescent="0.35">
      <c r="F371" s="4"/>
      <c r="H371" s="4"/>
      <c r="I371" s="4"/>
      <c r="J371" s="4"/>
      <c r="L371" s="4"/>
      <c r="M371" s="4"/>
      <c r="AJ371" s="4"/>
      <c r="AL371" s="4"/>
      <c r="AQ371" s="4"/>
      <c r="AR371" s="4"/>
      <c r="AS371" s="4"/>
      <c r="AT371" s="4"/>
      <c r="AU371" s="4"/>
      <c r="AV371" s="4"/>
      <c r="AW371" s="4"/>
      <c r="AX371" s="33"/>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c r="TO371" s="4"/>
      <c r="TP371" s="4"/>
      <c r="TQ371" s="4"/>
      <c r="TR371" s="4"/>
      <c r="TS371" s="4"/>
      <c r="TT371" s="4"/>
      <c r="TU371" s="4"/>
      <c r="TV371" s="4"/>
      <c r="TW371" s="4"/>
      <c r="TX371" s="4"/>
      <c r="TY371" s="4"/>
      <c r="TZ371" s="4"/>
      <c r="UA371" s="4"/>
      <c r="UB371" s="4"/>
      <c r="UC371" s="4"/>
      <c r="UD371" s="4"/>
      <c r="UE371" s="4"/>
      <c r="UF371" s="4"/>
      <c r="UG371" s="4"/>
      <c r="UH371" s="4"/>
      <c r="UI371" s="4"/>
      <c r="UJ371" s="4"/>
      <c r="UK371" s="4"/>
      <c r="UL371" s="4"/>
      <c r="UM371" s="4"/>
      <c r="UN371" s="4"/>
      <c r="UO371" s="4"/>
      <c r="UP371" s="4"/>
      <c r="UQ371" s="4"/>
      <c r="UR371" s="4"/>
      <c r="US371" s="4"/>
      <c r="UT371" s="4"/>
      <c r="UU371" s="4"/>
      <c r="UV371" s="4"/>
      <c r="UW371" s="4"/>
      <c r="UX371" s="4"/>
      <c r="UY371" s="4"/>
      <c r="UZ371" s="4"/>
      <c r="VA371" s="4"/>
      <c r="VB371" s="4"/>
      <c r="VC371" s="4"/>
      <c r="VD371" s="4"/>
      <c r="VE371" s="4"/>
      <c r="VF371" s="4"/>
      <c r="VG371" s="4"/>
      <c r="VH371" s="4"/>
      <c r="VI371" s="4"/>
      <c r="VJ371" s="4"/>
      <c r="VK371" s="4"/>
      <c r="VL371" s="4"/>
      <c r="VM371" s="4"/>
      <c r="VN371" s="4"/>
      <c r="VO371" s="4"/>
      <c r="VP371" s="4"/>
      <c r="VQ371" s="4"/>
      <c r="VR371" s="4"/>
      <c r="VS371" s="4"/>
      <c r="VT371" s="4"/>
      <c r="VU371" s="4"/>
      <c r="VV371" s="4"/>
      <c r="VW371" s="4"/>
      <c r="VX371" s="4"/>
      <c r="VY371" s="4"/>
      <c r="VZ371" s="4"/>
      <c r="WA371" s="4"/>
      <c r="WB371" s="4"/>
      <c r="WC371" s="4"/>
      <c r="WD371" s="4"/>
      <c r="WE371" s="4"/>
      <c r="WF371" s="4"/>
      <c r="WG371" s="4"/>
      <c r="WH371" s="4"/>
      <c r="WI371" s="4"/>
      <c r="WJ371" s="4"/>
      <c r="WK371" s="4"/>
      <c r="WL371" s="4"/>
      <c r="WM371" s="4"/>
      <c r="WN371" s="4"/>
      <c r="WO371" s="4"/>
      <c r="WP371" s="4"/>
      <c r="WQ371" s="4"/>
      <c r="WR371" s="4"/>
      <c r="WS371" s="4"/>
      <c r="WT371" s="4"/>
      <c r="WU371" s="4"/>
      <c r="WV371" s="4"/>
      <c r="WW371" s="4"/>
      <c r="WX371" s="4"/>
      <c r="WY371" s="4"/>
      <c r="WZ371" s="4"/>
      <c r="XA371" s="4"/>
      <c r="XB371" s="4"/>
      <c r="XC371" s="4"/>
      <c r="XD371" s="4"/>
      <c r="XE371" s="4"/>
      <c r="XF371" s="4"/>
      <c r="XG371" s="4"/>
      <c r="XH371" s="4"/>
      <c r="XI371" s="4"/>
      <c r="XJ371" s="4"/>
      <c r="XK371" s="4"/>
      <c r="XL371" s="4"/>
      <c r="XM371" s="4"/>
      <c r="XN371" s="4"/>
      <c r="XO371" s="4"/>
      <c r="XP371" s="4"/>
      <c r="XQ371" s="4"/>
      <c r="XR371" s="4"/>
      <c r="XS371" s="4"/>
      <c r="XT371" s="4"/>
      <c r="XU371" s="4"/>
      <c r="XV371" s="4"/>
      <c r="XW371" s="4"/>
      <c r="XX371" s="4"/>
      <c r="XY371" s="4"/>
      <c r="XZ371" s="4"/>
      <c r="YA371" s="4"/>
      <c r="YB371" s="4"/>
      <c r="YC371" s="4"/>
      <c r="YD371" s="4"/>
      <c r="YE371" s="4"/>
      <c r="YF371" s="4"/>
      <c r="YG371" s="4"/>
      <c r="YH371" s="4"/>
      <c r="YI371" s="4"/>
      <c r="YJ371" s="4"/>
      <c r="YK371" s="4"/>
      <c r="YL371" s="4"/>
      <c r="YM371" s="4"/>
      <c r="YN371" s="4"/>
      <c r="YO371" s="4"/>
      <c r="YP371" s="4"/>
      <c r="YQ371" s="4"/>
      <c r="YR371" s="4"/>
      <c r="YS371" s="4"/>
      <c r="YT371" s="4"/>
      <c r="YU371" s="4"/>
      <c r="YV371" s="4"/>
      <c r="YW371" s="4"/>
      <c r="YX371" s="4"/>
      <c r="YY371" s="4"/>
      <c r="YZ371" s="4"/>
      <c r="ZA371" s="4"/>
      <c r="ZB371" s="4"/>
      <c r="ZC371" s="4"/>
      <c r="ZD371" s="4"/>
      <c r="ZE371" s="4"/>
      <c r="ZF371" s="4"/>
      <c r="ZG371" s="4"/>
      <c r="ZH371" s="4"/>
      <c r="ZI371" s="4"/>
      <c r="ZJ371" s="4"/>
      <c r="ZK371" s="4"/>
      <c r="ZL371" s="4"/>
      <c r="ZM371" s="4"/>
      <c r="ZN371" s="4"/>
      <c r="ZO371" s="4"/>
      <c r="ZP371" s="4"/>
      <c r="ZQ371" s="4"/>
      <c r="ZR371" s="4"/>
      <c r="ZS371" s="4"/>
      <c r="ZT371" s="4"/>
      <c r="ZU371" s="4"/>
      <c r="ZV371" s="4"/>
      <c r="ZW371" s="4"/>
      <c r="ZX371" s="4"/>
      <c r="ZY371" s="4"/>
      <c r="ZZ371" s="4"/>
      <c r="AAA371" s="4"/>
      <c r="AAB371" s="4"/>
      <c r="AAC371" s="4"/>
      <c r="AAD371" s="4"/>
      <c r="AAE371" s="4"/>
      <c r="AAF371" s="4"/>
      <c r="AAG371" s="4"/>
      <c r="AAH371" s="4"/>
      <c r="AAI371" s="4"/>
      <c r="AAJ371" s="4"/>
      <c r="AAK371" s="4"/>
      <c r="AAL371" s="4"/>
      <c r="AAM371" s="4"/>
      <c r="AAN371" s="4"/>
      <c r="AAO371" s="4"/>
      <c r="AAP371" s="4"/>
      <c r="AAQ371" s="4"/>
      <c r="AAR371" s="4"/>
      <c r="AAS371" s="4"/>
      <c r="AAT371" s="4"/>
      <c r="AAU371" s="4"/>
      <c r="AAV371" s="4"/>
      <c r="AAW371" s="4"/>
      <c r="AAX371" s="4"/>
      <c r="AAY371" s="4"/>
      <c r="AAZ371" s="4"/>
      <c r="ABA371" s="4"/>
      <c r="ABB371" s="4"/>
      <c r="ABC371" s="4"/>
      <c r="ABD371" s="4"/>
      <c r="ABE371" s="4"/>
      <c r="ABF371" s="4"/>
      <c r="ABG371" s="4"/>
      <c r="ABH371" s="4"/>
      <c r="ABI371" s="4"/>
      <c r="ABJ371" s="4"/>
      <c r="ABK371" s="4"/>
      <c r="ABL371" s="4"/>
      <c r="ABM371" s="4"/>
      <c r="ABN371" s="4"/>
      <c r="ABO371" s="4"/>
      <c r="ABP371" s="4"/>
      <c r="ABQ371" s="4"/>
      <c r="ABR371" s="4"/>
      <c r="ABS371" s="4"/>
      <c r="ABT371" s="4"/>
      <c r="ABU371" s="4"/>
      <c r="ABV371" s="4"/>
      <c r="ABW371" s="4"/>
      <c r="ABX371" s="4"/>
      <c r="ABY371" s="4"/>
      <c r="ABZ371" s="4"/>
      <c r="ACA371" s="4"/>
      <c r="ACB371" s="4"/>
      <c r="ACC371" s="4"/>
      <c r="ACD371" s="4"/>
      <c r="ACE371" s="4"/>
      <c r="ACF371" s="4"/>
      <c r="ACG371" s="4"/>
      <c r="ACH371" s="4"/>
      <c r="ACI371" s="4"/>
      <c r="ACJ371" s="4"/>
      <c r="ACK371" s="4"/>
      <c r="ACL371" s="4"/>
      <c r="ACM371" s="4"/>
      <c r="ACN371" s="4"/>
      <c r="ACO371" s="4"/>
      <c r="ACP371" s="4"/>
      <c r="ACQ371" s="4"/>
      <c r="ACR371" s="4"/>
      <c r="ACS371" s="4"/>
      <c r="ACT371" s="4"/>
      <c r="ACU371" s="4"/>
      <c r="ACV371" s="4"/>
      <c r="ACW371" s="4"/>
      <c r="ACX371" s="4"/>
      <c r="ACY371" s="4"/>
      <c r="ACZ371" s="4"/>
      <c r="ADA371" s="4"/>
      <c r="ADB371" s="4"/>
      <c r="ADC371" s="4"/>
      <c r="ADD371" s="4"/>
      <c r="ADE371" s="4"/>
      <c r="ADF371" s="4"/>
      <c r="ADG371" s="4"/>
      <c r="ADH371" s="4"/>
      <c r="ADI371" s="4"/>
      <c r="ADJ371" s="4"/>
      <c r="ADK371" s="4"/>
      <c r="ADL371" s="4"/>
      <c r="ADM371" s="4"/>
      <c r="ADN371" s="4"/>
      <c r="ADO371" s="4"/>
      <c r="ADP371" s="4"/>
      <c r="ADQ371" s="4"/>
      <c r="ADR371" s="4"/>
      <c r="ADS371" s="4"/>
      <c r="ADT371" s="4"/>
      <c r="ADU371" s="4"/>
      <c r="ADV371" s="4"/>
      <c r="ADW371" s="4"/>
      <c r="ADX371" s="4"/>
      <c r="ADY371" s="4"/>
      <c r="ADZ371" s="4"/>
      <c r="AEA371" s="4"/>
      <c r="AEB371" s="4"/>
      <c r="AEC371" s="4"/>
      <c r="AED371" s="4"/>
      <c r="AEE371" s="4"/>
      <c r="AEF371" s="4"/>
      <c r="AEG371" s="4"/>
      <c r="AEH371" s="4"/>
      <c r="AEI371" s="4"/>
      <c r="AEJ371" s="4"/>
      <c r="AEK371" s="4"/>
      <c r="AEL371" s="4"/>
      <c r="AEM371" s="4"/>
      <c r="AEN371" s="4"/>
      <c r="AEO371" s="4"/>
      <c r="AEP371" s="4"/>
      <c r="AEQ371" s="4"/>
      <c r="AER371" s="4"/>
      <c r="AES371" s="4"/>
      <c r="AET371" s="4"/>
      <c r="AEU371" s="4"/>
      <c r="AEV371" s="4"/>
      <c r="AEW371" s="4"/>
      <c r="AEX371" s="4"/>
      <c r="AEY371" s="4"/>
      <c r="AEZ371" s="4"/>
      <c r="AFA371" s="4"/>
      <c r="AFB371" s="4"/>
      <c r="AFC371" s="4"/>
      <c r="AFD371" s="4"/>
      <c r="AFE371" s="4"/>
      <c r="AFF371" s="4"/>
      <c r="AFG371" s="4"/>
      <c r="AFH371" s="4"/>
      <c r="AFI371" s="4"/>
      <c r="AFJ371" s="4"/>
      <c r="AFK371" s="4"/>
      <c r="AFL371" s="4"/>
      <c r="AFM371" s="4"/>
      <c r="AFN371" s="4"/>
      <c r="AFO371" s="4"/>
      <c r="AFP371" s="4"/>
      <c r="AFQ371" s="4"/>
      <c r="AFR371" s="4"/>
      <c r="AFS371" s="4"/>
      <c r="AFT371" s="4"/>
      <c r="AFU371" s="4"/>
      <c r="AFV371" s="4"/>
      <c r="AFW371" s="4"/>
      <c r="AFX371" s="4"/>
      <c r="AFY371" s="4"/>
      <c r="AFZ371" s="4"/>
      <c r="AGA371" s="4"/>
      <c r="AGB371" s="4"/>
      <c r="AGC371" s="4"/>
      <c r="AGD371" s="4"/>
      <c r="AGE371" s="4"/>
      <c r="AGF371" s="4"/>
      <c r="AGG371" s="4"/>
      <c r="AGH371" s="4"/>
      <c r="AGI371" s="4"/>
      <c r="AGJ371" s="4"/>
      <c r="AGK371" s="4"/>
      <c r="AGL371" s="4"/>
      <c r="AGM371" s="4"/>
      <c r="AGN371" s="4"/>
      <c r="AGO371" s="4"/>
      <c r="AGP371" s="4"/>
      <c r="AGQ371" s="4"/>
      <c r="AGR371" s="4"/>
      <c r="AGS371" s="4"/>
      <c r="AGT371" s="4"/>
      <c r="AGU371" s="4"/>
      <c r="AGV371" s="4"/>
      <c r="AGW371" s="4"/>
      <c r="AGX371" s="4"/>
      <c r="AGY371" s="4"/>
      <c r="AGZ371" s="4"/>
      <c r="AHA371" s="4"/>
      <c r="AHB371" s="4"/>
      <c r="AHC371" s="4"/>
      <c r="AHD371" s="4"/>
      <c r="AHE371" s="4"/>
      <c r="AHF371" s="4"/>
      <c r="AHG371" s="4"/>
      <c r="AHH371" s="4"/>
      <c r="AHI371" s="4"/>
      <c r="AHJ371" s="4"/>
      <c r="AHK371" s="4"/>
      <c r="AHL371" s="4"/>
      <c r="AHM371" s="4"/>
      <c r="AHN371" s="4"/>
      <c r="AHO371" s="4"/>
      <c r="AHP371" s="4"/>
      <c r="AHQ371" s="4"/>
      <c r="AHR371" s="4"/>
      <c r="AHS371" s="4"/>
      <c r="AHT371" s="4"/>
      <c r="AHU371" s="4"/>
      <c r="AHV371" s="4"/>
      <c r="AHW371" s="4"/>
      <c r="AHX371" s="4"/>
      <c r="AHY371" s="4"/>
      <c r="AHZ371" s="4"/>
      <c r="AIA371" s="4"/>
      <c r="AIB371" s="4"/>
      <c r="AIC371" s="4"/>
      <c r="AID371" s="4"/>
      <c r="AIE371" s="4"/>
      <c r="AIF371" s="4"/>
      <c r="AIG371" s="4"/>
      <c r="AIH371" s="4"/>
      <c r="AII371" s="4"/>
      <c r="AIJ371" s="4"/>
      <c r="AIK371" s="4"/>
      <c r="AIL371" s="4"/>
      <c r="AIM371" s="4"/>
      <c r="AIN371" s="4"/>
      <c r="AIO371" s="4"/>
      <c r="AIP371" s="4"/>
      <c r="AIQ371" s="4"/>
      <c r="AIR371" s="4"/>
      <c r="AIS371" s="4"/>
      <c r="AIT371" s="4"/>
      <c r="AIU371" s="4"/>
      <c r="AIV371" s="4"/>
      <c r="AIW371" s="4"/>
      <c r="AIX371" s="4"/>
      <c r="AIY371" s="4"/>
      <c r="AIZ371" s="4"/>
      <c r="AJA371" s="4"/>
      <c r="AJB371" s="4"/>
      <c r="AJC371" s="4"/>
      <c r="AJD371" s="4"/>
      <c r="AJE371" s="4"/>
      <c r="AJF371" s="4"/>
      <c r="AJG371" s="4"/>
      <c r="AJH371" s="4"/>
      <c r="AJI371" s="4"/>
      <c r="AJJ371" s="4"/>
      <c r="AJK371" s="4"/>
      <c r="AJL371" s="4"/>
      <c r="AJM371" s="4"/>
      <c r="AJN371" s="4"/>
      <c r="AJO371" s="4"/>
      <c r="AJP371" s="4"/>
      <c r="AJQ371" s="4"/>
      <c r="AJR371" s="4"/>
      <c r="AJS371" s="4"/>
      <c r="AJT371" s="4"/>
      <c r="AJU371" s="4"/>
      <c r="AJV371" s="4"/>
      <c r="AJW371" s="4"/>
      <c r="AJX371" s="4"/>
      <c r="AJY371" s="4"/>
      <c r="AJZ371" s="4"/>
      <c r="AKA371" s="4"/>
      <c r="AKB371" s="4"/>
      <c r="AKC371" s="4"/>
      <c r="AKD371" s="4"/>
      <c r="AKE371" s="4"/>
      <c r="AKF371" s="4"/>
      <c r="AKG371" s="4"/>
      <c r="AKH371" s="4"/>
      <c r="AKI371" s="4"/>
      <c r="AKJ371" s="4"/>
      <c r="AKK371" s="4"/>
      <c r="AKL371" s="4"/>
      <c r="AKM371" s="4"/>
      <c r="AKN371" s="4"/>
      <c r="AKO371" s="4"/>
      <c r="AKP371" s="4"/>
      <c r="AKQ371" s="4"/>
      <c r="AKR371" s="4"/>
      <c r="AKS371" s="4"/>
      <c r="AKT371" s="4"/>
      <c r="AKU371" s="4"/>
      <c r="AKV371" s="4"/>
      <c r="AKW371" s="4"/>
      <c r="AKX371" s="4"/>
      <c r="AKY371" s="4"/>
      <c r="AKZ371" s="4"/>
      <c r="ALA371" s="4"/>
      <c r="ALB371" s="4"/>
      <c r="ALC371" s="4"/>
      <c r="ALD371" s="4"/>
      <c r="ALE371" s="4"/>
      <c r="ALF371" s="4"/>
      <c r="ALG371" s="4"/>
      <c r="ALH371" s="4"/>
      <c r="ALI371" s="4"/>
      <c r="ALJ371" s="4"/>
      <c r="ALK371" s="4"/>
      <c r="ALL371" s="4"/>
      <c r="ALM371" s="4"/>
      <c r="ALN371" s="4"/>
      <c r="ALO371" s="4"/>
      <c r="ALP371" s="4"/>
      <c r="ALQ371" s="4"/>
      <c r="ALR371" s="4"/>
      <c r="ALS371" s="4"/>
      <c r="ALT371" s="4"/>
      <c r="ALU371" s="4"/>
      <c r="ALV371" s="4"/>
      <c r="ALW371" s="4"/>
      <c r="ALX371" s="4"/>
      <c r="ALY371" s="4"/>
      <c r="ALZ371" s="4"/>
      <c r="AMA371" s="4"/>
      <c r="AMB371" s="4"/>
      <c r="AMC371" s="4"/>
      <c r="AMD371" s="4"/>
      <c r="AME371" s="4"/>
      <c r="AMF371" s="4"/>
      <c r="AMG371" s="4"/>
      <c r="AMH371" s="4"/>
      <c r="AMI371" s="4"/>
      <c r="AMJ371" s="4"/>
      <c r="AMK371" s="4"/>
      <c r="AML371" s="4"/>
      <c r="AMM371" s="4"/>
      <c r="AMN371" s="4"/>
      <c r="AMO371" s="4"/>
      <c r="AMP371" s="4"/>
      <c r="AMQ371" s="4"/>
      <c r="AMR371" s="4"/>
      <c r="AMS371" s="4"/>
      <c r="AMT371" s="4"/>
      <c r="AMU371" s="4"/>
      <c r="AMV371" s="4"/>
      <c r="AMW371" s="4"/>
      <c r="AMX371" s="4"/>
      <c r="AMY371" s="4"/>
      <c r="AMZ371" s="4"/>
      <c r="ANA371" s="4"/>
      <c r="ANB371" s="4"/>
      <c r="ANC371" s="4"/>
      <c r="AND371" s="4"/>
      <c r="ANE371" s="4"/>
      <c r="ANF371" s="4"/>
      <c r="ANG371" s="4"/>
      <c r="ANH371" s="4"/>
      <c r="ANI371" s="4"/>
      <c r="ANJ371" s="4"/>
      <c r="ANK371" s="4"/>
      <c r="ANL371" s="4"/>
      <c r="ANM371" s="4"/>
      <c r="ANN371" s="4"/>
      <c r="ANO371" s="4"/>
      <c r="ANP371" s="4"/>
      <c r="ANQ371" s="4"/>
      <c r="ANR371" s="4"/>
      <c r="ANS371" s="4"/>
      <c r="ANT371" s="4"/>
      <c r="ANU371" s="4"/>
      <c r="ANV371" s="4"/>
      <c r="ANW371" s="4"/>
      <c r="ANX371" s="4"/>
      <c r="ANY371" s="4"/>
      <c r="ANZ371" s="4"/>
      <c r="AOA371" s="4"/>
      <c r="AOB371" s="4"/>
      <c r="AOC371" s="4"/>
    </row>
    <row r="372" spans="6:1069" x14ac:dyDescent="0.35">
      <c r="F372" s="4"/>
      <c r="H372" s="4"/>
      <c r="I372" s="4"/>
      <c r="J372" s="4"/>
      <c r="L372" s="4"/>
      <c r="M372" s="4"/>
      <c r="AJ372" s="4"/>
      <c r="AL372" s="4"/>
      <c r="AQ372" s="4"/>
      <c r="AR372" s="4"/>
      <c r="AS372" s="4"/>
      <c r="AT372" s="4"/>
      <c r="AU372" s="4"/>
      <c r="AV372" s="4"/>
      <c r="AW372" s="4"/>
      <c r="AX372" s="33"/>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c r="TO372" s="4"/>
      <c r="TP372" s="4"/>
      <c r="TQ372" s="4"/>
      <c r="TR372" s="4"/>
      <c r="TS372" s="4"/>
      <c r="TT372" s="4"/>
      <c r="TU372" s="4"/>
      <c r="TV372" s="4"/>
      <c r="TW372" s="4"/>
      <c r="TX372" s="4"/>
      <c r="TY372" s="4"/>
      <c r="TZ372" s="4"/>
      <c r="UA372" s="4"/>
      <c r="UB372" s="4"/>
      <c r="UC372" s="4"/>
      <c r="UD372" s="4"/>
      <c r="UE372" s="4"/>
      <c r="UF372" s="4"/>
      <c r="UG372" s="4"/>
      <c r="UH372" s="4"/>
      <c r="UI372" s="4"/>
      <c r="UJ372" s="4"/>
      <c r="UK372" s="4"/>
      <c r="UL372" s="4"/>
      <c r="UM372" s="4"/>
      <c r="UN372" s="4"/>
      <c r="UO372" s="4"/>
      <c r="UP372" s="4"/>
      <c r="UQ372" s="4"/>
      <c r="UR372" s="4"/>
      <c r="US372" s="4"/>
      <c r="UT372" s="4"/>
      <c r="UU372" s="4"/>
      <c r="UV372" s="4"/>
      <c r="UW372" s="4"/>
      <c r="UX372" s="4"/>
      <c r="UY372" s="4"/>
      <c r="UZ372" s="4"/>
      <c r="VA372" s="4"/>
      <c r="VB372" s="4"/>
      <c r="VC372" s="4"/>
      <c r="VD372" s="4"/>
      <c r="VE372" s="4"/>
      <c r="VF372" s="4"/>
      <c r="VG372" s="4"/>
      <c r="VH372" s="4"/>
      <c r="VI372" s="4"/>
      <c r="VJ372" s="4"/>
      <c r="VK372" s="4"/>
      <c r="VL372" s="4"/>
      <c r="VM372" s="4"/>
      <c r="VN372" s="4"/>
      <c r="VO372" s="4"/>
      <c r="VP372" s="4"/>
      <c r="VQ372" s="4"/>
      <c r="VR372" s="4"/>
      <c r="VS372" s="4"/>
      <c r="VT372" s="4"/>
      <c r="VU372" s="4"/>
      <c r="VV372" s="4"/>
      <c r="VW372" s="4"/>
      <c r="VX372" s="4"/>
      <c r="VY372" s="4"/>
      <c r="VZ372" s="4"/>
      <c r="WA372" s="4"/>
      <c r="WB372" s="4"/>
      <c r="WC372" s="4"/>
      <c r="WD372" s="4"/>
      <c r="WE372" s="4"/>
      <c r="WF372" s="4"/>
      <c r="WG372" s="4"/>
      <c r="WH372" s="4"/>
      <c r="WI372" s="4"/>
      <c r="WJ372" s="4"/>
      <c r="WK372" s="4"/>
      <c r="WL372" s="4"/>
      <c r="WM372" s="4"/>
      <c r="WN372" s="4"/>
      <c r="WO372" s="4"/>
      <c r="WP372" s="4"/>
      <c r="WQ372" s="4"/>
      <c r="WR372" s="4"/>
      <c r="WS372" s="4"/>
      <c r="WT372" s="4"/>
      <c r="WU372" s="4"/>
      <c r="WV372" s="4"/>
      <c r="WW372" s="4"/>
      <c r="WX372" s="4"/>
      <c r="WY372" s="4"/>
      <c r="WZ372" s="4"/>
      <c r="XA372" s="4"/>
      <c r="XB372" s="4"/>
      <c r="XC372" s="4"/>
      <c r="XD372" s="4"/>
      <c r="XE372" s="4"/>
      <c r="XF372" s="4"/>
      <c r="XG372" s="4"/>
      <c r="XH372" s="4"/>
      <c r="XI372" s="4"/>
      <c r="XJ372" s="4"/>
      <c r="XK372" s="4"/>
      <c r="XL372" s="4"/>
      <c r="XM372" s="4"/>
      <c r="XN372" s="4"/>
      <c r="XO372" s="4"/>
      <c r="XP372" s="4"/>
      <c r="XQ372" s="4"/>
      <c r="XR372" s="4"/>
      <c r="XS372" s="4"/>
      <c r="XT372" s="4"/>
      <c r="XU372" s="4"/>
      <c r="XV372" s="4"/>
      <c r="XW372" s="4"/>
      <c r="XX372" s="4"/>
      <c r="XY372" s="4"/>
      <c r="XZ372" s="4"/>
      <c r="YA372" s="4"/>
      <c r="YB372" s="4"/>
      <c r="YC372" s="4"/>
      <c r="YD372" s="4"/>
      <c r="YE372" s="4"/>
      <c r="YF372" s="4"/>
      <c r="YG372" s="4"/>
      <c r="YH372" s="4"/>
      <c r="YI372" s="4"/>
      <c r="YJ372" s="4"/>
      <c r="YK372" s="4"/>
      <c r="YL372" s="4"/>
      <c r="YM372" s="4"/>
      <c r="YN372" s="4"/>
      <c r="YO372" s="4"/>
      <c r="YP372" s="4"/>
      <c r="YQ372" s="4"/>
      <c r="YR372" s="4"/>
      <c r="YS372" s="4"/>
      <c r="YT372" s="4"/>
      <c r="YU372" s="4"/>
      <c r="YV372" s="4"/>
      <c r="YW372" s="4"/>
      <c r="YX372" s="4"/>
      <c r="YY372" s="4"/>
      <c r="YZ372" s="4"/>
      <c r="ZA372" s="4"/>
      <c r="ZB372" s="4"/>
      <c r="ZC372" s="4"/>
      <c r="ZD372" s="4"/>
      <c r="ZE372" s="4"/>
      <c r="ZF372" s="4"/>
      <c r="ZG372" s="4"/>
      <c r="ZH372" s="4"/>
      <c r="ZI372" s="4"/>
      <c r="ZJ372" s="4"/>
      <c r="ZK372" s="4"/>
      <c r="ZL372" s="4"/>
      <c r="ZM372" s="4"/>
      <c r="ZN372" s="4"/>
      <c r="ZO372" s="4"/>
      <c r="ZP372" s="4"/>
      <c r="ZQ372" s="4"/>
      <c r="ZR372" s="4"/>
      <c r="ZS372" s="4"/>
      <c r="ZT372" s="4"/>
      <c r="ZU372" s="4"/>
      <c r="ZV372" s="4"/>
      <c r="ZW372" s="4"/>
      <c r="ZX372" s="4"/>
      <c r="ZY372" s="4"/>
      <c r="ZZ372" s="4"/>
      <c r="AAA372" s="4"/>
      <c r="AAB372" s="4"/>
      <c r="AAC372" s="4"/>
      <c r="AAD372" s="4"/>
      <c r="AAE372" s="4"/>
      <c r="AAF372" s="4"/>
      <c r="AAG372" s="4"/>
      <c r="AAH372" s="4"/>
      <c r="AAI372" s="4"/>
      <c r="AAJ372" s="4"/>
      <c r="AAK372" s="4"/>
      <c r="AAL372" s="4"/>
      <c r="AAM372" s="4"/>
      <c r="AAN372" s="4"/>
      <c r="AAO372" s="4"/>
      <c r="AAP372" s="4"/>
      <c r="AAQ372" s="4"/>
      <c r="AAR372" s="4"/>
      <c r="AAS372" s="4"/>
      <c r="AAT372" s="4"/>
      <c r="AAU372" s="4"/>
      <c r="AAV372" s="4"/>
      <c r="AAW372" s="4"/>
      <c r="AAX372" s="4"/>
      <c r="AAY372" s="4"/>
      <c r="AAZ372" s="4"/>
      <c r="ABA372" s="4"/>
      <c r="ABB372" s="4"/>
      <c r="ABC372" s="4"/>
      <c r="ABD372" s="4"/>
      <c r="ABE372" s="4"/>
      <c r="ABF372" s="4"/>
      <c r="ABG372" s="4"/>
      <c r="ABH372" s="4"/>
      <c r="ABI372" s="4"/>
      <c r="ABJ372" s="4"/>
      <c r="ABK372" s="4"/>
      <c r="ABL372" s="4"/>
      <c r="ABM372" s="4"/>
      <c r="ABN372" s="4"/>
      <c r="ABO372" s="4"/>
      <c r="ABP372" s="4"/>
      <c r="ABQ372" s="4"/>
      <c r="ABR372" s="4"/>
      <c r="ABS372" s="4"/>
      <c r="ABT372" s="4"/>
      <c r="ABU372" s="4"/>
      <c r="ABV372" s="4"/>
      <c r="ABW372" s="4"/>
      <c r="ABX372" s="4"/>
      <c r="ABY372" s="4"/>
      <c r="ABZ372" s="4"/>
      <c r="ACA372" s="4"/>
      <c r="ACB372" s="4"/>
      <c r="ACC372" s="4"/>
      <c r="ACD372" s="4"/>
      <c r="ACE372" s="4"/>
      <c r="ACF372" s="4"/>
      <c r="ACG372" s="4"/>
      <c r="ACH372" s="4"/>
      <c r="ACI372" s="4"/>
      <c r="ACJ372" s="4"/>
      <c r="ACK372" s="4"/>
      <c r="ACL372" s="4"/>
      <c r="ACM372" s="4"/>
      <c r="ACN372" s="4"/>
      <c r="ACO372" s="4"/>
      <c r="ACP372" s="4"/>
      <c r="ACQ372" s="4"/>
      <c r="ACR372" s="4"/>
      <c r="ACS372" s="4"/>
      <c r="ACT372" s="4"/>
      <c r="ACU372" s="4"/>
      <c r="ACV372" s="4"/>
      <c r="ACW372" s="4"/>
      <c r="ACX372" s="4"/>
      <c r="ACY372" s="4"/>
      <c r="ACZ372" s="4"/>
      <c r="ADA372" s="4"/>
      <c r="ADB372" s="4"/>
      <c r="ADC372" s="4"/>
      <c r="ADD372" s="4"/>
      <c r="ADE372" s="4"/>
      <c r="ADF372" s="4"/>
      <c r="ADG372" s="4"/>
      <c r="ADH372" s="4"/>
      <c r="ADI372" s="4"/>
      <c r="ADJ372" s="4"/>
      <c r="ADK372" s="4"/>
      <c r="ADL372" s="4"/>
      <c r="ADM372" s="4"/>
      <c r="ADN372" s="4"/>
      <c r="ADO372" s="4"/>
      <c r="ADP372" s="4"/>
      <c r="ADQ372" s="4"/>
      <c r="ADR372" s="4"/>
      <c r="ADS372" s="4"/>
      <c r="ADT372" s="4"/>
      <c r="ADU372" s="4"/>
      <c r="ADV372" s="4"/>
      <c r="ADW372" s="4"/>
      <c r="ADX372" s="4"/>
      <c r="ADY372" s="4"/>
      <c r="ADZ372" s="4"/>
      <c r="AEA372" s="4"/>
      <c r="AEB372" s="4"/>
      <c r="AEC372" s="4"/>
      <c r="AED372" s="4"/>
      <c r="AEE372" s="4"/>
      <c r="AEF372" s="4"/>
      <c r="AEG372" s="4"/>
      <c r="AEH372" s="4"/>
      <c r="AEI372" s="4"/>
      <c r="AEJ372" s="4"/>
      <c r="AEK372" s="4"/>
      <c r="AEL372" s="4"/>
      <c r="AEM372" s="4"/>
      <c r="AEN372" s="4"/>
      <c r="AEO372" s="4"/>
      <c r="AEP372" s="4"/>
      <c r="AEQ372" s="4"/>
      <c r="AER372" s="4"/>
      <c r="AES372" s="4"/>
      <c r="AET372" s="4"/>
      <c r="AEU372" s="4"/>
      <c r="AEV372" s="4"/>
      <c r="AEW372" s="4"/>
      <c r="AEX372" s="4"/>
      <c r="AEY372" s="4"/>
      <c r="AEZ372" s="4"/>
      <c r="AFA372" s="4"/>
      <c r="AFB372" s="4"/>
      <c r="AFC372" s="4"/>
      <c r="AFD372" s="4"/>
      <c r="AFE372" s="4"/>
      <c r="AFF372" s="4"/>
      <c r="AFG372" s="4"/>
      <c r="AFH372" s="4"/>
      <c r="AFI372" s="4"/>
      <c r="AFJ372" s="4"/>
      <c r="AFK372" s="4"/>
      <c r="AFL372" s="4"/>
      <c r="AFM372" s="4"/>
      <c r="AFN372" s="4"/>
      <c r="AFO372" s="4"/>
      <c r="AFP372" s="4"/>
      <c r="AFQ372" s="4"/>
      <c r="AFR372" s="4"/>
      <c r="AFS372" s="4"/>
      <c r="AFT372" s="4"/>
      <c r="AFU372" s="4"/>
      <c r="AFV372" s="4"/>
      <c r="AFW372" s="4"/>
      <c r="AFX372" s="4"/>
      <c r="AFY372" s="4"/>
      <c r="AFZ372" s="4"/>
      <c r="AGA372" s="4"/>
      <c r="AGB372" s="4"/>
      <c r="AGC372" s="4"/>
      <c r="AGD372" s="4"/>
      <c r="AGE372" s="4"/>
      <c r="AGF372" s="4"/>
      <c r="AGG372" s="4"/>
      <c r="AGH372" s="4"/>
      <c r="AGI372" s="4"/>
      <c r="AGJ372" s="4"/>
      <c r="AGK372" s="4"/>
      <c r="AGL372" s="4"/>
      <c r="AGM372" s="4"/>
      <c r="AGN372" s="4"/>
      <c r="AGO372" s="4"/>
      <c r="AGP372" s="4"/>
      <c r="AGQ372" s="4"/>
      <c r="AGR372" s="4"/>
      <c r="AGS372" s="4"/>
      <c r="AGT372" s="4"/>
      <c r="AGU372" s="4"/>
      <c r="AGV372" s="4"/>
      <c r="AGW372" s="4"/>
      <c r="AGX372" s="4"/>
      <c r="AGY372" s="4"/>
      <c r="AGZ372" s="4"/>
      <c r="AHA372" s="4"/>
      <c r="AHB372" s="4"/>
      <c r="AHC372" s="4"/>
      <c r="AHD372" s="4"/>
      <c r="AHE372" s="4"/>
      <c r="AHF372" s="4"/>
      <c r="AHG372" s="4"/>
      <c r="AHH372" s="4"/>
      <c r="AHI372" s="4"/>
      <c r="AHJ372" s="4"/>
      <c r="AHK372" s="4"/>
      <c r="AHL372" s="4"/>
      <c r="AHM372" s="4"/>
      <c r="AHN372" s="4"/>
      <c r="AHO372" s="4"/>
      <c r="AHP372" s="4"/>
      <c r="AHQ372" s="4"/>
      <c r="AHR372" s="4"/>
      <c r="AHS372" s="4"/>
      <c r="AHT372" s="4"/>
      <c r="AHU372" s="4"/>
      <c r="AHV372" s="4"/>
      <c r="AHW372" s="4"/>
      <c r="AHX372" s="4"/>
      <c r="AHY372" s="4"/>
      <c r="AHZ372" s="4"/>
      <c r="AIA372" s="4"/>
      <c r="AIB372" s="4"/>
      <c r="AIC372" s="4"/>
      <c r="AID372" s="4"/>
      <c r="AIE372" s="4"/>
      <c r="AIF372" s="4"/>
      <c r="AIG372" s="4"/>
      <c r="AIH372" s="4"/>
      <c r="AII372" s="4"/>
      <c r="AIJ372" s="4"/>
      <c r="AIK372" s="4"/>
      <c r="AIL372" s="4"/>
      <c r="AIM372" s="4"/>
      <c r="AIN372" s="4"/>
      <c r="AIO372" s="4"/>
      <c r="AIP372" s="4"/>
      <c r="AIQ372" s="4"/>
      <c r="AIR372" s="4"/>
      <c r="AIS372" s="4"/>
      <c r="AIT372" s="4"/>
      <c r="AIU372" s="4"/>
      <c r="AIV372" s="4"/>
      <c r="AIW372" s="4"/>
      <c r="AIX372" s="4"/>
      <c r="AIY372" s="4"/>
      <c r="AIZ372" s="4"/>
      <c r="AJA372" s="4"/>
      <c r="AJB372" s="4"/>
      <c r="AJC372" s="4"/>
      <c r="AJD372" s="4"/>
      <c r="AJE372" s="4"/>
      <c r="AJF372" s="4"/>
      <c r="AJG372" s="4"/>
      <c r="AJH372" s="4"/>
      <c r="AJI372" s="4"/>
      <c r="AJJ372" s="4"/>
      <c r="AJK372" s="4"/>
      <c r="AJL372" s="4"/>
      <c r="AJM372" s="4"/>
      <c r="AJN372" s="4"/>
      <c r="AJO372" s="4"/>
      <c r="AJP372" s="4"/>
      <c r="AJQ372" s="4"/>
      <c r="AJR372" s="4"/>
      <c r="AJS372" s="4"/>
      <c r="AJT372" s="4"/>
      <c r="AJU372" s="4"/>
      <c r="AJV372" s="4"/>
      <c r="AJW372" s="4"/>
      <c r="AJX372" s="4"/>
      <c r="AJY372" s="4"/>
      <c r="AJZ372" s="4"/>
      <c r="AKA372" s="4"/>
      <c r="AKB372" s="4"/>
      <c r="AKC372" s="4"/>
      <c r="AKD372" s="4"/>
      <c r="AKE372" s="4"/>
      <c r="AKF372" s="4"/>
      <c r="AKG372" s="4"/>
      <c r="AKH372" s="4"/>
      <c r="AKI372" s="4"/>
      <c r="AKJ372" s="4"/>
      <c r="AKK372" s="4"/>
      <c r="AKL372" s="4"/>
      <c r="AKM372" s="4"/>
      <c r="AKN372" s="4"/>
      <c r="AKO372" s="4"/>
      <c r="AKP372" s="4"/>
      <c r="AKQ372" s="4"/>
      <c r="AKR372" s="4"/>
      <c r="AKS372" s="4"/>
      <c r="AKT372" s="4"/>
      <c r="AKU372" s="4"/>
      <c r="AKV372" s="4"/>
      <c r="AKW372" s="4"/>
      <c r="AKX372" s="4"/>
      <c r="AKY372" s="4"/>
      <c r="AKZ372" s="4"/>
      <c r="ALA372" s="4"/>
      <c r="ALB372" s="4"/>
      <c r="ALC372" s="4"/>
      <c r="ALD372" s="4"/>
      <c r="ALE372" s="4"/>
      <c r="ALF372" s="4"/>
      <c r="ALG372" s="4"/>
      <c r="ALH372" s="4"/>
      <c r="ALI372" s="4"/>
      <c r="ALJ372" s="4"/>
      <c r="ALK372" s="4"/>
      <c r="ALL372" s="4"/>
      <c r="ALM372" s="4"/>
      <c r="ALN372" s="4"/>
      <c r="ALO372" s="4"/>
      <c r="ALP372" s="4"/>
      <c r="ALQ372" s="4"/>
      <c r="ALR372" s="4"/>
      <c r="ALS372" s="4"/>
      <c r="ALT372" s="4"/>
      <c r="ALU372" s="4"/>
      <c r="ALV372" s="4"/>
      <c r="ALW372" s="4"/>
      <c r="ALX372" s="4"/>
      <c r="ALY372" s="4"/>
      <c r="ALZ372" s="4"/>
      <c r="AMA372" s="4"/>
      <c r="AMB372" s="4"/>
      <c r="AMC372" s="4"/>
      <c r="AMD372" s="4"/>
      <c r="AME372" s="4"/>
      <c r="AMF372" s="4"/>
      <c r="AMG372" s="4"/>
      <c r="AMH372" s="4"/>
      <c r="AMI372" s="4"/>
      <c r="AMJ372" s="4"/>
      <c r="AMK372" s="4"/>
      <c r="AML372" s="4"/>
      <c r="AMM372" s="4"/>
      <c r="AMN372" s="4"/>
      <c r="AMO372" s="4"/>
      <c r="AMP372" s="4"/>
      <c r="AMQ372" s="4"/>
      <c r="AMR372" s="4"/>
      <c r="AMS372" s="4"/>
      <c r="AMT372" s="4"/>
      <c r="AMU372" s="4"/>
      <c r="AMV372" s="4"/>
      <c r="AMW372" s="4"/>
      <c r="AMX372" s="4"/>
      <c r="AMY372" s="4"/>
      <c r="AMZ372" s="4"/>
      <c r="ANA372" s="4"/>
      <c r="ANB372" s="4"/>
      <c r="ANC372" s="4"/>
      <c r="AND372" s="4"/>
      <c r="ANE372" s="4"/>
      <c r="ANF372" s="4"/>
      <c r="ANG372" s="4"/>
      <c r="ANH372" s="4"/>
      <c r="ANI372" s="4"/>
      <c r="ANJ372" s="4"/>
      <c r="ANK372" s="4"/>
      <c r="ANL372" s="4"/>
      <c r="ANM372" s="4"/>
      <c r="ANN372" s="4"/>
      <c r="ANO372" s="4"/>
      <c r="ANP372" s="4"/>
      <c r="ANQ372" s="4"/>
      <c r="ANR372" s="4"/>
      <c r="ANS372" s="4"/>
      <c r="ANT372" s="4"/>
      <c r="ANU372" s="4"/>
      <c r="ANV372" s="4"/>
      <c r="ANW372" s="4"/>
      <c r="ANX372" s="4"/>
      <c r="ANY372" s="4"/>
      <c r="ANZ372" s="4"/>
      <c r="AOA372" s="4"/>
      <c r="AOB372" s="4"/>
      <c r="AOC372" s="4"/>
    </row>
    <row r="373" spans="6:1069" x14ac:dyDescent="0.35">
      <c r="F373" s="4"/>
      <c r="H373" s="4"/>
      <c r="I373" s="4"/>
      <c r="J373" s="4"/>
      <c r="L373" s="4"/>
      <c r="M373" s="4"/>
      <c r="AJ373" s="4"/>
      <c r="AL373" s="4"/>
      <c r="AQ373" s="4"/>
      <c r="AR373" s="4"/>
      <c r="AS373" s="4"/>
      <c r="AT373" s="4"/>
      <c r="AU373" s="4"/>
      <c r="AV373" s="4"/>
      <c r="AW373" s="4"/>
      <c r="AX373" s="33"/>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c r="TV373" s="4"/>
      <c r="TW373" s="4"/>
      <c r="TX373" s="4"/>
      <c r="TY373" s="4"/>
      <c r="TZ373" s="4"/>
      <c r="UA373" s="4"/>
      <c r="UB373" s="4"/>
      <c r="UC373" s="4"/>
      <c r="UD373" s="4"/>
      <c r="UE373" s="4"/>
      <c r="UF373" s="4"/>
      <c r="UG373" s="4"/>
      <c r="UH373" s="4"/>
      <c r="UI373" s="4"/>
      <c r="UJ373" s="4"/>
      <c r="UK373" s="4"/>
      <c r="UL373" s="4"/>
      <c r="UM373" s="4"/>
      <c r="UN373" s="4"/>
      <c r="UO373" s="4"/>
      <c r="UP373" s="4"/>
      <c r="UQ373" s="4"/>
      <c r="UR373" s="4"/>
      <c r="US373" s="4"/>
      <c r="UT373" s="4"/>
      <c r="UU373" s="4"/>
      <c r="UV373" s="4"/>
      <c r="UW373" s="4"/>
      <c r="UX373" s="4"/>
      <c r="UY373" s="4"/>
      <c r="UZ373" s="4"/>
      <c r="VA373" s="4"/>
      <c r="VB373" s="4"/>
      <c r="VC373" s="4"/>
      <c r="VD373" s="4"/>
      <c r="VE373" s="4"/>
      <c r="VF373" s="4"/>
      <c r="VG373" s="4"/>
      <c r="VH373" s="4"/>
      <c r="VI373" s="4"/>
      <c r="VJ373" s="4"/>
      <c r="VK373" s="4"/>
      <c r="VL373" s="4"/>
      <c r="VM373" s="4"/>
      <c r="VN373" s="4"/>
      <c r="VO373" s="4"/>
      <c r="VP373" s="4"/>
      <c r="VQ373" s="4"/>
      <c r="VR373" s="4"/>
      <c r="VS373" s="4"/>
      <c r="VT373" s="4"/>
      <c r="VU373" s="4"/>
      <c r="VV373" s="4"/>
      <c r="VW373" s="4"/>
      <c r="VX373" s="4"/>
      <c r="VY373" s="4"/>
      <c r="VZ373" s="4"/>
      <c r="WA373" s="4"/>
      <c r="WB373" s="4"/>
      <c r="WC373" s="4"/>
      <c r="WD373" s="4"/>
      <c r="WE373" s="4"/>
      <c r="WF373" s="4"/>
      <c r="WG373" s="4"/>
      <c r="WH373" s="4"/>
      <c r="WI373" s="4"/>
      <c r="WJ373" s="4"/>
      <c r="WK373" s="4"/>
      <c r="WL373" s="4"/>
      <c r="WM373" s="4"/>
      <c r="WN373" s="4"/>
      <c r="WO373" s="4"/>
      <c r="WP373" s="4"/>
      <c r="WQ373" s="4"/>
      <c r="WR373" s="4"/>
      <c r="WS373" s="4"/>
      <c r="WT373" s="4"/>
      <c r="WU373" s="4"/>
      <c r="WV373" s="4"/>
      <c r="WW373" s="4"/>
      <c r="WX373" s="4"/>
      <c r="WY373" s="4"/>
      <c r="WZ373" s="4"/>
      <c r="XA373" s="4"/>
      <c r="XB373" s="4"/>
      <c r="XC373" s="4"/>
      <c r="XD373" s="4"/>
      <c r="XE373" s="4"/>
      <c r="XF373" s="4"/>
      <c r="XG373" s="4"/>
      <c r="XH373" s="4"/>
      <c r="XI373" s="4"/>
      <c r="XJ373" s="4"/>
      <c r="XK373" s="4"/>
      <c r="XL373" s="4"/>
      <c r="XM373" s="4"/>
      <c r="XN373" s="4"/>
      <c r="XO373" s="4"/>
      <c r="XP373" s="4"/>
      <c r="XQ373" s="4"/>
      <c r="XR373" s="4"/>
      <c r="XS373" s="4"/>
      <c r="XT373" s="4"/>
      <c r="XU373" s="4"/>
      <c r="XV373" s="4"/>
      <c r="XW373" s="4"/>
      <c r="XX373" s="4"/>
      <c r="XY373" s="4"/>
      <c r="XZ373" s="4"/>
      <c r="YA373" s="4"/>
      <c r="YB373" s="4"/>
      <c r="YC373" s="4"/>
      <c r="YD373" s="4"/>
      <c r="YE373" s="4"/>
      <c r="YF373" s="4"/>
      <c r="YG373" s="4"/>
      <c r="YH373" s="4"/>
      <c r="YI373" s="4"/>
      <c r="YJ373" s="4"/>
      <c r="YK373" s="4"/>
      <c r="YL373" s="4"/>
      <c r="YM373" s="4"/>
      <c r="YN373" s="4"/>
      <c r="YO373" s="4"/>
      <c r="YP373" s="4"/>
      <c r="YQ373" s="4"/>
      <c r="YR373" s="4"/>
      <c r="YS373" s="4"/>
      <c r="YT373" s="4"/>
      <c r="YU373" s="4"/>
      <c r="YV373" s="4"/>
      <c r="YW373" s="4"/>
      <c r="YX373" s="4"/>
      <c r="YY373" s="4"/>
      <c r="YZ373" s="4"/>
      <c r="ZA373" s="4"/>
      <c r="ZB373" s="4"/>
      <c r="ZC373" s="4"/>
      <c r="ZD373" s="4"/>
      <c r="ZE373" s="4"/>
      <c r="ZF373" s="4"/>
      <c r="ZG373" s="4"/>
      <c r="ZH373" s="4"/>
      <c r="ZI373" s="4"/>
      <c r="ZJ373" s="4"/>
      <c r="ZK373" s="4"/>
      <c r="ZL373" s="4"/>
      <c r="ZM373" s="4"/>
      <c r="ZN373" s="4"/>
      <c r="ZO373" s="4"/>
      <c r="ZP373" s="4"/>
      <c r="ZQ373" s="4"/>
      <c r="ZR373" s="4"/>
      <c r="ZS373" s="4"/>
      <c r="ZT373" s="4"/>
      <c r="ZU373" s="4"/>
      <c r="ZV373" s="4"/>
      <c r="ZW373" s="4"/>
      <c r="ZX373" s="4"/>
      <c r="ZY373" s="4"/>
      <c r="ZZ373" s="4"/>
      <c r="AAA373" s="4"/>
      <c r="AAB373" s="4"/>
      <c r="AAC373" s="4"/>
      <c r="AAD373" s="4"/>
      <c r="AAE373" s="4"/>
      <c r="AAF373" s="4"/>
      <c r="AAG373" s="4"/>
      <c r="AAH373" s="4"/>
      <c r="AAI373" s="4"/>
      <c r="AAJ373" s="4"/>
      <c r="AAK373" s="4"/>
      <c r="AAL373" s="4"/>
      <c r="AAM373" s="4"/>
      <c r="AAN373" s="4"/>
      <c r="AAO373" s="4"/>
      <c r="AAP373" s="4"/>
      <c r="AAQ373" s="4"/>
      <c r="AAR373" s="4"/>
      <c r="AAS373" s="4"/>
      <c r="AAT373" s="4"/>
      <c r="AAU373" s="4"/>
      <c r="AAV373" s="4"/>
      <c r="AAW373" s="4"/>
      <c r="AAX373" s="4"/>
      <c r="AAY373" s="4"/>
      <c r="AAZ373" s="4"/>
      <c r="ABA373" s="4"/>
      <c r="ABB373" s="4"/>
      <c r="ABC373" s="4"/>
      <c r="ABD373" s="4"/>
      <c r="ABE373" s="4"/>
      <c r="ABF373" s="4"/>
      <c r="ABG373" s="4"/>
      <c r="ABH373" s="4"/>
      <c r="ABI373" s="4"/>
      <c r="ABJ373" s="4"/>
      <c r="ABK373" s="4"/>
      <c r="ABL373" s="4"/>
      <c r="ABM373" s="4"/>
      <c r="ABN373" s="4"/>
      <c r="ABO373" s="4"/>
      <c r="ABP373" s="4"/>
      <c r="ABQ373" s="4"/>
      <c r="ABR373" s="4"/>
      <c r="ABS373" s="4"/>
      <c r="ABT373" s="4"/>
      <c r="ABU373" s="4"/>
      <c r="ABV373" s="4"/>
      <c r="ABW373" s="4"/>
      <c r="ABX373" s="4"/>
      <c r="ABY373" s="4"/>
      <c r="ABZ373" s="4"/>
      <c r="ACA373" s="4"/>
      <c r="ACB373" s="4"/>
      <c r="ACC373" s="4"/>
      <c r="ACD373" s="4"/>
      <c r="ACE373" s="4"/>
      <c r="ACF373" s="4"/>
      <c r="ACG373" s="4"/>
      <c r="ACH373" s="4"/>
      <c r="ACI373" s="4"/>
      <c r="ACJ373" s="4"/>
      <c r="ACK373" s="4"/>
      <c r="ACL373" s="4"/>
      <c r="ACM373" s="4"/>
      <c r="ACN373" s="4"/>
      <c r="ACO373" s="4"/>
      <c r="ACP373" s="4"/>
      <c r="ACQ373" s="4"/>
      <c r="ACR373" s="4"/>
      <c r="ACS373" s="4"/>
      <c r="ACT373" s="4"/>
      <c r="ACU373" s="4"/>
      <c r="ACV373" s="4"/>
      <c r="ACW373" s="4"/>
      <c r="ACX373" s="4"/>
      <c r="ACY373" s="4"/>
      <c r="ACZ373" s="4"/>
      <c r="ADA373" s="4"/>
      <c r="ADB373" s="4"/>
      <c r="ADC373" s="4"/>
      <c r="ADD373" s="4"/>
      <c r="ADE373" s="4"/>
      <c r="ADF373" s="4"/>
      <c r="ADG373" s="4"/>
      <c r="ADH373" s="4"/>
      <c r="ADI373" s="4"/>
      <c r="ADJ373" s="4"/>
      <c r="ADK373" s="4"/>
      <c r="ADL373" s="4"/>
      <c r="ADM373" s="4"/>
      <c r="ADN373" s="4"/>
      <c r="ADO373" s="4"/>
      <c r="ADP373" s="4"/>
      <c r="ADQ373" s="4"/>
      <c r="ADR373" s="4"/>
      <c r="ADS373" s="4"/>
      <c r="ADT373" s="4"/>
      <c r="ADU373" s="4"/>
      <c r="ADV373" s="4"/>
      <c r="ADW373" s="4"/>
      <c r="ADX373" s="4"/>
      <c r="ADY373" s="4"/>
      <c r="ADZ373" s="4"/>
      <c r="AEA373" s="4"/>
      <c r="AEB373" s="4"/>
      <c r="AEC373" s="4"/>
      <c r="AED373" s="4"/>
      <c r="AEE373" s="4"/>
      <c r="AEF373" s="4"/>
      <c r="AEG373" s="4"/>
      <c r="AEH373" s="4"/>
      <c r="AEI373" s="4"/>
      <c r="AEJ373" s="4"/>
      <c r="AEK373" s="4"/>
      <c r="AEL373" s="4"/>
      <c r="AEM373" s="4"/>
      <c r="AEN373" s="4"/>
      <c r="AEO373" s="4"/>
      <c r="AEP373" s="4"/>
      <c r="AEQ373" s="4"/>
      <c r="AER373" s="4"/>
      <c r="AES373" s="4"/>
      <c r="AET373" s="4"/>
      <c r="AEU373" s="4"/>
      <c r="AEV373" s="4"/>
      <c r="AEW373" s="4"/>
      <c r="AEX373" s="4"/>
      <c r="AEY373" s="4"/>
      <c r="AEZ373" s="4"/>
      <c r="AFA373" s="4"/>
      <c r="AFB373" s="4"/>
      <c r="AFC373" s="4"/>
      <c r="AFD373" s="4"/>
      <c r="AFE373" s="4"/>
      <c r="AFF373" s="4"/>
      <c r="AFG373" s="4"/>
      <c r="AFH373" s="4"/>
      <c r="AFI373" s="4"/>
      <c r="AFJ373" s="4"/>
      <c r="AFK373" s="4"/>
      <c r="AFL373" s="4"/>
      <c r="AFM373" s="4"/>
      <c r="AFN373" s="4"/>
      <c r="AFO373" s="4"/>
      <c r="AFP373" s="4"/>
      <c r="AFQ373" s="4"/>
      <c r="AFR373" s="4"/>
      <c r="AFS373" s="4"/>
      <c r="AFT373" s="4"/>
      <c r="AFU373" s="4"/>
      <c r="AFV373" s="4"/>
      <c r="AFW373" s="4"/>
      <c r="AFX373" s="4"/>
      <c r="AFY373" s="4"/>
      <c r="AFZ373" s="4"/>
      <c r="AGA373" s="4"/>
      <c r="AGB373" s="4"/>
      <c r="AGC373" s="4"/>
      <c r="AGD373" s="4"/>
      <c r="AGE373" s="4"/>
      <c r="AGF373" s="4"/>
      <c r="AGG373" s="4"/>
      <c r="AGH373" s="4"/>
      <c r="AGI373" s="4"/>
      <c r="AGJ373" s="4"/>
      <c r="AGK373" s="4"/>
      <c r="AGL373" s="4"/>
      <c r="AGM373" s="4"/>
      <c r="AGN373" s="4"/>
      <c r="AGO373" s="4"/>
      <c r="AGP373" s="4"/>
      <c r="AGQ373" s="4"/>
      <c r="AGR373" s="4"/>
      <c r="AGS373" s="4"/>
      <c r="AGT373" s="4"/>
      <c r="AGU373" s="4"/>
      <c r="AGV373" s="4"/>
      <c r="AGW373" s="4"/>
      <c r="AGX373" s="4"/>
      <c r="AGY373" s="4"/>
      <c r="AGZ373" s="4"/>
      <c r="AHA373" s="4"/>
      <c r="AHB373" s="4"/>
      <c r="AHC373" s="4"/>
      <c r="AHD373" s="4"/>
      <c r="AHE373" s="4"/>
      <c r="AHF373" s="4"/>
      <c r="AHG373" s="4"/>
      <c r="AHH373" s="4"/>
      <c r="AHI373" s="4"/>
      <c r="AHJ373" s="4"/>
      <c r="AHK373" s="4"/>
      <c r="AHL373" s="4"/>
      <c r="AHM373" s="4"/>
      <c r="AHN373" s="4"/>
      <c r="AHO373" s="4"/>
      <c r="AHP373" s="4"/>
      <c r="AHQ373" s="4"/>
      <c r="AHR373" s="4"/>
      <c r="AHS373" s="4"/>
      <c r="AHT373" s="4"/>
      <c r="AHU373" s="4"/>
      <c r="AHV373" s="4"/>
      <c r="AHW373" s="4"/>
      <c r="AHX373" s="4"/>
      <c r="AHY373" s="4"/>
      <c r="AHZ373" s="4"/>
      <c r="AIA373" s="4"/>
      <c r="AIB373" s="4"/>
      <c r="AIC373" s="4"/>
      <c r="AID373" s="4"/>
      <c r="AIE373" s="4"/>
      <c r="AIF373" s="4"/>
      <c r="AIG373" s="4"/>
      <c r="AIH373" s="4"/>
      <c r="AII373" s="4"/>
      <c r="AIJ373" s="4"/>
      <c r="AIK373" s="4"/>
      <c r="AIL373" s="4"/>
      <c r="AIM373" s="4"/>
      <c r="AIN373" s="4"/>
      <c r="AIO373" s="4"/>
      <c r="AIP373" s="4"/>
      <c r="AIQ373" s="4"/>
      <c r="AIR373" s="4"/>
      <c r="AIS373" s="4"/>
      <c r="AIT373" s="4"/>
      <c r="AIU373" s="4"/>
      <c r="AIV373" s="4"/>
      <c r="AIW373" s="4"/>
      <c r="AIX373" s="4"/>
      <c r="AIY373" s="4"/>
      <c r="AIZ373" s="4"/>
      <c r="AJA373" s="4"/>
      <c r="AJB373" s="4"/>
      <c r="AJC373" s="4"/>
      <c r="AJD373" s="4"/>
      <c r="AJE373" s="4"/>
      <c r="AJF373" s="4"/>
      <c r="AJG373" s="4"/>
      <c r="AJH373" s="4"/>
      <c r="AJI373" s="4"/>
      <c r="AJJ373" s="4"/>
      <c r="AJK373" s="4"/>
      <c r="AJL373" s="4"/>
      <c r="AJM373" s="4"/>
      <c r="AJN373" s="4"/>
      <c r="AJO373" s="4"/>
      <c r="AJP373" s="4"/>
      <c r="AJQ373" s="4"/>
      <c r="AJR373" s="4"/>
      <c r="AJS373" s="4"/>
      <c r="AJT373" s="4"/>
      <c r="AJU373" s="4"/>
      <c r="AJV373" s="4"/>
      <c r="AJW373" s="4"/>
      <c r="AJX373" s="4"/>
      <c r="AJY373" s="4"/>
      <c r="AJZ373" s="4"/>
      <c r="AKA373" s="4"/>
      <c r="AKB373" s="4"/>
      <c r="AKC373" s="4"/>
      <c r="AKD373" s="4"/>
      <c r="AKE373" s="4"/>
      <c r="AKF373" s="4"/>
      <c r="AKG373" s="4"/>
      <c r="AKH373" s="4"/>
      <c r="AKI373" s="4"/>
      <c r="AKJ373" s="4"/>
      <c r="AKK373" s="4"/>
      <c r="AKL373" s="4"/>
      <c r="AKM373" s="4"/>
      <c r="AKN373" s="4"/>
      <c r="AKO373" s="4"/>
      <c r="AKP373" s="4"/>
      <c r="AKQ373" s="4"/>
      <c r="AKR373" s="4"/>
      <c r="AKS373" s="4"/>
      <c r="AKT373" s="4"/>
      <c r="AKU373" s="4"/>
      <c r="AKV373" s="4"/>
      <c r="AKW373" s="4"/>
      <c r="AKX373" s="4"/>
      <c r="AKY373" s="4"/>
      <c r="AKZ373" s="4"/>
      <c r="ALA373" s="4"/>
      <c r="ALB373" s="4"/>
      <c r="ALC373" s="4"/>
      <c r="ALD373" s="4"/>
      <c r="ALE373" s="4"/>
      <c r="ALF373" s="4"/>
      <c r="ALG373" s="4"/>
      <c r="ALH373" s="4"/>
      <c r="ALI373" s="4"/>
      <c r="ALJ373" s="4"/>
      <c r="ALK373" s="4"/>
      <c r="ALL373" s="4"/>
      <c r="ALM373" s="4"/>
      <c r="ALN373" s="4"/>
      <c r="ALO373" s="4"/>
      <c r="ALP373" s="4"/>
      <c r="ALQ373" s="4"/>
      <c r="ALR373" s="4"/>
      <c r="ALS373" s="4"/>
      <c r="ALT373" s="4"/>
      <c r="ALU373" s="4"/>
      <c r="ALV373" s="4"/>
      <c r="ALW373" s="4"/>
      <c r="ALX373" s="4"/>
      <c r="ALY373" s="4"/>
      <c r="ALZ373" s="4"/>
      <c r="AMA373" s="4"/>
      <c r="AMB373" s="4"/>
      <c r="AMC373" s="4"/>
      <c r="AMD373" s="4"/>
      <c r="AME373" s="4"/>
      <c r="AMF373" s="4"/>
      <c r="AMG373" s="4"/>
      <c r="AMH373" s="4"/>
      <c r="AMI373" s="4"/>
      <c r="AMJ373" s="4"/>
      <c r="AMK373" s="4"/>
      <c r="AML373" s="4"/>
      <c r="AMM373" s="4"/>
      <c r="AMN373" s="4"/>
      <c r="AMO373" s="4"/>
      <c r="AMP373" s="4"/>
      <c r="AMQ373" s="4"/>
      <c r="AMR373" s="4"/>
      <c r="AMS373" s="4"/>
      <c r="AMT373" s="4"/>
      <c r="AMU373" s="4"/>
      <c r="AMV373" s="4"/>
      <c r="AMW373" s="4"/>
      <c r="AMX373" s="4"/>
      <c r="AMY373" s="4"/>
      <c r="AMZ373" s="4"/>
      <c r="ANA373" s="4"/>
      <c r="ANB373" s="4"/>
      <c r="ANC373" s="4"/>
      <c r="AND373" s="4"/>
      <c r="ANE373" s="4"/>
      <c r="ANF373" s="4"/>
      <c r="ANG373" s="4"/>
      <c r="ANH373" s="4"/>
      <c r="ANI373" s="4"/>
      <c r="ANJ373" s="4"/>
      <c r="ANK373" s="4"/>
      <c r="ANL373" s="4"/>
      <c r="ANM373" s="4"/>
      <c r="ANN373" s="4"/>
      <c r="ANO373" s="4"/>
      <c r="ANP373" s="4"/>
      <c r="ANQ373" s="4"/>
      <c r="ANR373" s="4"/>
      <c r="ANS373" s="4"/>
      <c r="ANT373" s="4"/>
      <c r="ANU373" s="4"/>
      <c r="ANV373" s="4"/>
      <c r="ANW373" s="4"/>
      <c r="ANX373" s="4"/>
      <c r="ANY373" s="4"/>
      <c r="ANZ373" s="4"/>
      <c r="AOA373" s="4"/>
      <c r="AOB373" s="4"/>
      <c r="AOC373" s="4"/>
    </row>
    <row r="374" spans="6:1069" x14ac:dyDescent="0.35">
      <c r="F374" s="4"/>
      <c r="H374" s="4"/>
      <c r="I374" s="4"/>
      <c r="J374" s="4"/>
      <c r="L374" s="4"/>
      <c r="M374" s="4"/>
      <c r="AJ374" s="4"/>
      <c r="AL374" s="4"/>
      <c r="AQ374" s="4"/>
      <c r="AR374" s="4"/>
      <c r="AS374" s="4"/>
      <c r="AT374" s="4"/>
      <c r="AU374" s="4"/>
      <c r="AV374" s="4"/>
      <c r="AW374" s="4"/>
      <c r="AX374" s="33"/>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c r="TO374" s="4"/>
      <c r="TP374" s="4"/>
      <c r="TQ374" s="4"/>
      <c r="TR374" s="4"/>
      <c r="TS374" s="4"/>
      <c r="TT374" s="4"/>
      <c r="TU374" s="4"/>
      <c r="TV374" s="4"/>
      <c r="TW374" s="4"/>
      <c r="TX374" s="4"/>
      <c r="TY374" s="4"/>
      <c r="TZ374" s="4"/>
      <c r="UA374" s="4"/>
      <c r="UB374" s="4"/>
      <c r="UC374" s="4"/>
      <c r="UD374" s="4"/>
      <c r="UE374" s="4"/>
      <c r="UF374" s="4"/>
      <c r="UG374" s="4"/>
      <c r="UH374" s="4"/>
      <c r="UI374" s="4"/>
      <c r="UJ374" s="4"/>
      <c r="UK374" s="4"/>
      <c r="UL374" s="4"/>
      <c r="UM374" s="4"/>
      <c r="UN374" s="4"/>
      <c r="UO374" s="4"/>
      <c r="UP374" s="4"/>
      <c r="UQ374" s="4"/>
      <c r="UR374" s="4"/>
      <c r="US374" s="4"/>
      <c r="UT374" s="4"/>
      <c r="UU374" s="4"/>
      <c r="UV374" s="4"/>
      <c r="UW374" s="4"/>
      <c r="UX374" s="4"/>
      <c r="UY374" s="4"/>
      <c r="UZ374" s="4"/>
      <c r="VA374" s="4"/>
      <c r="VB374" s="4"/>
      <c r="VC374" s="4"/>
      <c r="VD374" s="4"/>
      <c r="VE374" s="4"/>
      <c r="VF374" s="4"/>
      <c r="VG374" s="4"/>
      <c r="VH374" s="4"/>
      <c r="VI374" s="4"/>
      <c r="VJ374" s="4"/>
      <c r="VK374" s="4"/>
      <c r="VL374" s="4"/>
      <c r="VM374" s="4"/>
      <c r="VN374" s="4"/>
      <c r="VO374" s="4"/>
      <c r="VP374" s="4"/>
      <c r="VQ374" s="4"/>
      <c r="VR374" s="4"/>
      <c r="VS374" s="4"/>
      <c r="VT374" s="4"/>
      <c r="VU374" s="4"/>
      <c r="VV374" s="4"/>
      <c r="VW374" s="4"/>
      <c r="VX374" s="4"/>
      <c r="VY374" s="4"/>
      <c r="VZ374" s="4"/>
      <c r="WA374" s="4"/>
      <c r="WB374" s="4"/>
      <c r="WC374" s="4"/>
      <c r="WD374" s="4"/>
      <c r="WE374" s="4"/>
      <c r="WF374" s="4"/>
      <c r="WG374" s="4"/>
      <c r="WH374" s="4"/>
      <c r="WI374" s="4"/>
      <c r="WJ374" s="4"/>
      <c r="WK374" s="4"/>
      <c r="WL374" s="4"/>
      <c r="WM374" s="4"/>
      <c r="WN374" s="4"/>
      <c r="WO374" s="4"/>
      <c r="WP374" s="4"/>
      <c r="WQ374" s="4"/>
      <c r="WR374" s="4"/>
      <c r="WS374" s="4"/>
      <c r="WT374" s="4"/>
      <c r="WU374" s="4"/>
      <c r="WV374" s="4"/>
      <c r="WW374" s="4"/>
      <c r="WX374" s="4"/>
      <c r="WY374" s="4"/>
      <c r="WZ374" s="4"/>
      <c r="XA374" s="4"/>
      <c r="XB374" s="4"/>
      <c r="XC374" s="4"/>
      <c r="XD374" s="4"/>
      <c r="XE374" s="4"/>
      <c r="XF374" s="4"/>
      <c r="XG374" s="4"/>
      <c r="XH374" s="4"/>
      <c r="XI374" s="4"/>
      <c r="XJ374" s="4"/>
      <c r="XK374" s="4"/>
      <c r="XL374" s="4"/>
      <c r="XM374" s="4"/>
      <c r="XN374" s="4"/>
      <c r="XO374" s="4"/>
      <c r="XP374" s="4"/>
      <c r="XQ374" s="4"/>
      <c r="XR374" s="4"/>
      <c r="XS374" s="4"/>
      <c r="XT374" s="4"/>
      <c r="XU374" s="4"/>
      <c r="XV374" s="4"/>
      <c r="XW374" s="4"/>
      <c r="XX374" s="4"/>
      <c r="XY374" s="4"/>
      <c r="XZ374" s="4"/>
      <c r="YA374" s="4"/>
      <c r="YB374" s="4"/>
      <c r="YC374" s="4"/>
      <c r="YD374" s="4"/>
      <c r="YE374" s="4"/>
      <c r="YF374" s="4"/>
      <c r="YG374" s="4"/>
      <c r="YH374" s="4"/>
      <c r="YI374" s="4"/>
      <c r="YJ374" s="4"/>
      <c r="YK374" s="4"/>
      <c r="YL374" s="4"/>
      <c r="YM374" s="4"/>
      <c r="YN374" s="4"/>
      <c r="YO374" s="4"/>
      <c r="YP374" s="4"/>
      <c r="YQ374" s="4"/>
      <c r="YR374" s="4"/>
      <c r="YS374" s="4"/>
      <c r="YT374" s="4"/>
      <c r="YU374" s="4"/>
      <c r="YV374" s="4"/>
      <c r="YW374" s="4"/>
      <c r="YX374" s="4"/>
      <c r="YY374" s="4"/>
      <c r="YZ374" s="4"/>
      <c r="ZA374" s="4"/>
      <c r="ZB374" s="4"/>
      <c r="ZC374" s="4"/>
      <c r="ZD374" s="4"/>
      <c r="ZE374" s="4"/>
      <c r="ZF374" s="4"/>
      <c r="ZG374" s="4"/>
      <c r="ZH374" s="4"/>
      <c r="ZI374" s="4"/>
      <c r="ZJ374" s="4"/>
      <c r="ZK374" s="4"/>
      <c r="ZL374" s="4"/>
      <c r="ZM374" s="4"/>
      <c r="ZN374" s="4"/>
      <c r="ZO374" s="4"/>
      <c r="ZP374" s="4"/>
      <c r="ZQ374" s="4"/>
      <c r="ZR374" s="4"/>
      <c r="ZS374" s="4"/>
      <c r="ZT374" s="4"/>
      <c r="ZU374" s="4"/>
      <c r="ZV374" s="4"/>
      <c r="ZW374" s="4"/>
      <c r="ZX374" s="4"/>
      <c r="ZY374" s="4"/>
      <c r="ZZ374" s="4"/>
      <c r="AAA374" s="4"/>
      <c r="AAB374" s="4"/>
      <c r="AAC374" s="4"/>
      <c r="AAD374" s="4"/>
      <c r="AAE374" s="4"/>
      <c r="AAF374" s="4"/>
      <c r="AAG374" s="4"/>
      <c r="AAH374" s="4"/>
      <c r="AAI374" s="4"/>
      <c r="AAJ374" s="4"/>
      <c r="AAK374" s="4"/>
      <c r="AAL374" s="4"/>
      <c r="AAM374" s="4"/>
      <c r="AAN374" s="4"/>
      <c r="AAO374" s="4"/>
      <c r="AAP374" s="4"/>
      <c r="AAQ374" s="4"/>
      <c r="AAR374" s="4"/>
      <c r="AAS374" s="4"/>
      <c r="AAT374" s="4"/>
      <c r="AAU374" s="4"/>
      <c r="AAV374" s="4"/>
      <c r="AAW374" s="4"/>
      <c r="AAX374" s="4"/>
      <c r="AAY374" s="4"/>
      <c r="AAZ374" s="4"/>
      <c r="ABA374" s="4"/>
      <c r="ABB374" s="4"/>
      <c r="ABC374" s="4"/>
      <c r="ABD374" s="4"/>
      <c r="ABE374" s="4"/>
      <c r="ABF374" s="4"/>
      <c r="ABG374" s="4"/>
      <c r="ABH374" s="4"/>
      <c r="ABI374" s="4"/>
      <c r="ABJ374" s="4"/>
      <c r="ABK374" s="4"/>
      <c r="ABL374" s="4"/>
      <c r="ABM374" s="4"/>
      <c r="ABN374" s="4"/>
      <c r="ABO374" s="4"/>
      <c r="ABP374" s="4"/>
      <c r="ABQ374" s="4"/>
      <c r="ABR374" s="4"/>
      <c r="ABS374" s="4"/>
      <c r="ABT374" s="4"/>
      <c r="ABU374" s="4"/>
      <c r="ABV374" s="4"/>
      <c r="ABW374" s="4"/>
      <c r="ABX374" s="4"/>
      <c r="ABY374" s="4"/>
      <c r="ABZ374" s="4"/>
      <c r="ACA374" s="4"/>
      <c r="ACB374" s="4"/>
      <c r="ACC374" s="4"/>
      <c r="ACD374" s="4"/>
      <c r="ACE374" s="4"/>
      <c r="ACF374" s="4"/>
      <c r="ACG374" s="4"/>
      <c r="ACH374" s="4"/>
      <c r="ACI374" s="4"/>
      <c r="ACJ374" s="4"/>
      <c r="ACK374" s="4"/>
      <c r="ACL374" s="4"/>
      <c r="ACM374" s="4"/>
      <c r="ACN374" s="4"/>
      <c r="ACO374" s="4"/>
      <c r="ACP374" s="4"/>
      <c r="ACQ374" s="4"/>
      <c r="ACR374" s="4"/>
      <c r="ACS374" s="4"/>
      <c r="ACT374" s="4"/>
      <c r="ACU374" s="4"/>
      <c r="ACV374" s="4"/>
      <c r="ACW374" s="4"/>
      <c r="ACX374" s="4"/>
      <c r="ACY374" s="4"/>
      <c r="ACZ374" s="4"/>
      <c r="ADA374" s="4"/>
      <c r="ADB374" s="4"/>
      <c r="ADC374" s="4"/>
      <c r="ADD374" s="4"/>
      <c r="ADE374" s="4"/>
      <c r="ADF374" s="4"/>
      <c r="ADG374" s="4"/>
      <c r="ADH374" s="4"/>
      <c r="ADI374" s="4"/>
      <c r="ADJ374" s="4"/>
      <c r="ADK374" s="4"/>
      <c r="ADL374" s="4"/>
      <c r="ADM374" s="4"/>
      <c r="ADN374" s="4"/>
      <c r="ADO374" s="4"/>
      <c r="ADP374" s="4"/>
      <c r="ADQ374" s="4"/>
      <c r="ADR374" s="4"/>
      <c r="ADS374" s="4"/>
      <c r="ADT374" s="4"/>
      <c r="ADU374" s="4"/>
      <c r="ADV374" s="4"/>
      <c r="ADW374" s="4"/>
      <c r="ADX374" s="4"/>
      <c r="ADY374" s="4"/>
      <c r="ADZ374" s="4"/>
      <c r="AEA374" s="4"/>
      <c r="AEB374" s="4"/>
      <c r="AEC374" s="4"/>
      <c r="AED374" s="4"/>
      <c r="AEE374" s="4"/>
      <c r="AEF374" s="4"/>
      <c r="AEG374" s="4"/>
      <c r="AEH374" s="4"/>
      <c r="AEI374" s="4"/>
      <c r="AEJ374" s="4"/>
      <c r="AEK374" s="4"/>
      <c r="AEL374" s="4"/>
      <c r="AEM374" s="4"/>
      <c r="AEN374" s="4"/>
      <c r="AEO374" s="4"/>
      <c r="AEP374" s="4"/>
      <c r="AEQ374" s="4"/>
      <c r="AER374" s="4"/>
      <c r="AES374" s="4"/>
      <c r="AET374" s="4"/>
      <c r="AEU374" s="4"/>
      <c r="AEV374" s="4"/>
      <c r="AEW374" s="4"/>
      <c r="AEX374" s="4"/>
      <c r="AEY374" s="4"/>
      <c r="AEZ374" s="4"/>
      <c r="AFA374" s="4"/>
      <c r="AFB374" s="4"/>
      <c r="AFC374" s="4"/>
      <c r="AFD374" s="4"/>
      <c r="AFE374" s="4"/>
      <c r="AFF374" s="4"/>
      <c r="AFG374" s="4"/>
      <c r="AFH374" s="4"/>
      <c r="AFI374" s="4"/>
      <c r="AFJ374" s="4"/>
      <c r="AFK374" s="4"/>
      <c r="AFL374" s="4"/>
      <c r="AFM374" s="4"/>
      <c r="AFN374" s="4"/>
      <c r="AFO374" s="4"/>
      <c r="AFP374" s="4"/>
      <c r="AFQ374" s="4"/>
      <c r="AFR374" s="4"/>
      <c r="AFS374" s="4"/>
      <c r="AFT374" s="4"/>
      <c r="AFU374" s="4"/>
      <c r="AFV374" s="4"/>
      <c r="AFW374" s="4"/>
      <c r="AFX374" s="4"/>
      <c r="AFY374" s="4"/>
      <c r="AFZ374" s="4"/>
      <c r="AGA374" s="4"/>
      <c r="AGB374" s="4"/>
      <c r="AGC374" s="4"/>
      <c r="AGD374" s="4"/>
      <c r="AGE374" s="4"/>
      <c r="AGF374" s="4"/>
      <c r="AGG374" s="4"/>
      <c r="AGH374" s="4"/>
      <c r="AGI374" s="4"/>
      <c r="AGJ374" s="4"/>
      <c r="AGK374" s="4"/>
      <c r="AGL374" s="4"/>
      <c r="AGM374" s="4"/>
      <c r="AGN374" s="4"/>
      <c r="AGO374" s="4"/>
      <c r="AGP374" s="4"/>
      <c r="AGQ374" s="4"/>
      <c r="AGR374" s="4"/>
      <c r="AGS374" s="4"/>
      <c r="AGT374" s="4"/>
      <c r="AGU374" s="4"/>
      <c r="AGV374" s="4"/>
      <c r="AGW374" s="4"/>
      <c r="AGX374" s="4"/>
      <c r="AGY374" s="4"/>
      <c r="AGZ374" s="4"/>
      <c r="AHA374" s="4"/>
      <c r="AHB374" s="4"/>
      <c r="AHC374" s="4"/>
      <c r="AHD374" s="4"/>
      <c r="AHE374" s="4"/>
      <c r="AHF374" s="4"/>
      <c r="AHG374" s="4"/>
      <c r="AHH374" s="4"/>
      <c r="AHI374" s="4"/>
      <c r="AHJ374" s="4"/>
      <c r="AHK374" s="4"/>
      <c r="AHL374" s="4"/>
      <c r="AHM374" s="4"/>
      <c r="AHN374" s="4"/>
      <c r="AHO374" s="4"/>
      <c r="AHP374" s="4"/>
      <c r="AHQ374" s="4"/>
      <c r="AHR374" s="4"/>
      <c r="AHS374" s="4"/>
      <c r="AHT374" s="4"/>
      <c r="AHU374" s="4"/>
      <c r="AHV374" s="4"/>
      <c r="AHW374" s="4"/>
      <c r="AHX374" s="4"/>
      <c r="AHY374" s="4"/>
      <c r="AHZ374" s="4"/>
      <c r="AIA374" s="4"/>
      <c r="AIB374" s="4"/>
      <c r="AIC374" s="4"/>
      <c r="AID374" s="4"/>
      <c r="AIE374" s="4"/>
      <c r="AIF374" s="4"/>
      <c r="AIG374" s="4"/>
      <c r="AIH374" s="4"/>
      <c r="AII374" s="4"/>
      <c r="AIJ374" s="4"/>
      <c r="AIK374" s="4"/>
      <c r="AIL374" s="4"/>
      <c r="AIM374" s="4"/>
      <c r="AIN374" s="4"/>
      <c r="AIO374" s="4"/>
      <c r="AIP374" s="4"/>
      <c r="AIQ374" s="4"/>
      <c r="AIR374" s="4"/>
      <c r="AIS374" s="4"/>
      <c r="AIT374" s="4"/>
      <c r="AIU374" s="4"/>
      <c r="AIV374" s="4"/>
      <c r="AIW374" s="4"/>
      <c r="AIX374" s="4"/>
      <c r="AIY374" s="4"/>
      <c r="AIZ374" s="4"/>
      <c r="AJA374" s="4"/>
      <c r="AJB374" s="4"/>
      <c r="AJC374" s="4"/>
      <c r="AJD374" s="4"/>
      <c r="AJE374" s="4"/>
      <c r="AJF374" s="4"/>
      <c r="AJG374" s="4"/>
      <c r="AJH374" s="4"/>
      <c r="AJI374" s="4"/>
      <c r="AJJ374" s="4"/>
      <c r="AJK374" s="4"/>
      <c r="AJL374" s="4"/>
      <c r="AJM374" s="4"/>
      <c r="AJN374" s="4"/>
      <c r="AJO374" s="4"/>
      <c r="AJP374" s="4"/>
      <c r="AJQ374" s="4"/>
      <c r="AJR374" s="4"/>
      <c r="AJS374" s="4"/>
      <c r="AJT374" s="4"/>
      <c r="AJU374" s="4"/>
      <c r="AJV374" s="4"/>
      <c r="AJW374" s="4"/>
      <c r="AJX374" s="4"/>
      <c r="AJY374" s="4"/>
      <c r="AJZ374" s="4"/>
      <c r="AKA374" s="4"/>
      <c r="AKB374" s="4"/>
      <c r="AKC374" s="4"/>
      <c r="AKD374" s="4"/>
      <c r="AKE374" s="4"/>
      <c r="AKF374" s="4"/>
      <c r="AKG374" s="4"/>
      <c r="AKH374" s="4"/>
      <c r="AKI374" s="4"/>
      <c r="AKJ374" s="4"/>
      <c r="AKK374" s="4"/>
      <c r="AKL374" s="4"/>
      <c r="AKM374" s="4"/>
      <c r="AKN374" s="4"/>
      <c r="AKO374" s="4"/>
      <c r="AKP374" s="4"/>
      <c r="AKQ374" s="4"/>
      <c r="AKR374" s="4"/>
      <c r="AKS374" s="4"/>
      <c r="AKT374" s="4"/>
      <c r="AKU374" s="4"/>
      <c r="AKV374" s="4"/>
      <c r="AKW374" s="4"/>
      <c r="AKX374" s="4"/>
      <c r="AKY374" s="4"/>
      <c r="AKZ374" s="4"/>
      <c r="ALA374" s="4"/>
      <c r="ALB374" s="4"/>
      <c r="ALC374" s="4"/>
      <c r="ALD374" s="4"/>
      <c r="ALE374" s="4"/>
      <c r="ALF374" s="4"/>
      <c r="ALG374" s="4"/>
      <c r="ALH374" s="4"/>
      <c r="ALI374" s="4"/>
      <c r="ALJ374" s="4"/>
      <c r="ALK374" s="4"/>
      <c r="ALL374" s="4"/>
      <c r="ALM374" s="4"/>
      <c r="ALN374" s="4"/>
      <c r="ALO374" s="4"/>
      <c r="ALP374" s="4"/>
      <c r="ALQ374" s="4"/>
      <c r="ALR374" s="4"/>
      <c r="ALS374" s="4"/>
      <c r="ALT374" s="4"/>
      <c r="ALU374" s="4"/>
      <c r="ALV374" s="4"/>
      <c r="ALW374" s="4"/>
      <c r="ALX374" s="4"/>
      <c r="ALY374" s="4"/>
      <c r="ALZ374" s="4"/>
      <c r="AMA374" s="4"/>
      <c r="AMB374" s="4"/>
      <c r="AMC374" s="4"/>
      <c r="AMD374" s="4"/>
      <c r="AME374" s="4"/>
      <c r="AMF374" s="4"/>
      <c r="AMG374" s="4"/>
      <c r="AMH374" s="4"/>
      <c r="AMI374" s="4"/>
      <c r="AMJ374" s="4"/>
      <c r="AMK374" s="4"/>
      <c r="AML374" s="4"/>
      <c r="AMM374" s="4"/>
      <c r="AMN374" s="4"/>
      <c r="AMO374" s="4"/>
      <c r="AMP374" s="4"/>
      <c r="AMQ374" s="4"/>
      <c r="AMR374" s="4"/>
      <c r="AMS374" s="4"/>
      <c r="AMT374" s="4"/>
      <c r="AMU374" s="4"/>
      <c r="AMV374" s="4"/>
      <c r="AMW374" s="4"/>
      <c r="AMX374" s="4"/>
      <c r="AMY374" s="4"/>
      <c r="AMZ374" s="4"/>
      <c r="ANA374" s="4"/>
      <c r="ANB374" s="4"/>
      <c r="ANC374" s="4"/>
      <c r="AND374" s="4"/>
      <c r="ANE374" s="4"/>
      <c r="ANF374" s="4"/>
      <c r="ANG374" s="4"/>
      <c r="ANH374" s="4"/>
      <c r="ANI374" s="4"/>
      <c r="ANJ374" s="4"/>
      <c r="ANK374" s="4"/>
      <c r="ANL374" s="4"/>
      <c r="ANM374" s="4"/>
      <c r="ANN374" s="4"/>
      <c r="ANO374" s="4"/>
      <c r="ANP374" s="4"/>
      <c r="ANQ374" s="4"/>
      <c r="ANR374" s="4"/>
      <c r="ANS374" s="4"/>
      <c r="ANT374" s="4"/>
      <c r="ANU374" s="4"/>
      <c r="ANV374" s="4"/>
      <c r="ANW374" s="4"/>
      <c r="ANX374" s="4"/>
      <c r="ANY374" s="4"/>
      <c r="ANZ374" s="4"/>
      <c r="AOA374" s="4"/>
      <c r="AOB374" s="4"/>
      <c r="AOC374" s="4"/>
    </row>
    <row r="375" spans="6:1069" x14ac:dyDescent="0.35">
      <c r="F375" s="4"/>
      <c r="H375" s="4"/>
      <c r="I375" s="4"/>
      <c r="J375" s="4"/>
      <c r="L375" s="4"/>
      <c r="M375" s="4"/>
      <c r="AJ375" s="4"/>
      <c r="AL375" s="4"/>
      <c r="AQ375" s="4"/>
      <c r="AR375" s="4"/>
      <c r="AS375" s="4"/>
      <c r="AT375" s="4"/>
      <c r="AU375" s="4"/>
      <c r="AV375" s="4"/>
      <c r="AW375" s="4"/>
      <c r="AX375" s="33"/>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c r="TV375" s="4"/>
      <c r="TW375" s="4"/>
      <c r="TX375" s="4"/>
      <c r="TY375" s="4"/>
      <c r="TZ375" s="4"/>
      <c r="UA375" s="4"/>
      <c r="UB375" s="4"/>
      <c r="UC375" s="4"/>
      <c r="UD375" s="4"/>
      <c r="UE375" s="4"/>
      <c r="UF375" s="4"/>
      <c r="UG375" s="4"/>
      <c r="UH375" s="4"/>
      <c r="UI375" s="4"/>
      <c r="UJ375" s="4"/>
      <c r="UK375" s="4"/>
      <c r="UL375" s="4"/>
      <c r="UM375" s="4"/>
      <c r="UN375" s="4"/>
      <c r="UO375" s="4"/>
      <c r="UP375" s="4"/>
      <c r="UQ375" s="4"/>
      <c r="UR375" s="4"/>
      <c r="US375" s="4"/>
      <c r="UT375" s="4"/>
      <c r="UU375" s="4"/>
      <c r="UV375" s="4"/>
      <c r="UW375" s="4"/>
      <c r="UX375" s="4"/>
      <c r="UY375" s="4"/>
      <c r="UZ375" s="4"/>
      <c r="VA375" s="4"/>
      <c r="VB375" s="4"/>
      <c r="VC375" s="4"/>
      <c r="VD375" s="4"/>
      <c r="VE375" s="4"/>
      <c r="VF375" s="4"/>
      <c r="VG375" s="4"/>
      <c r="VH375" s="4"/>
      <c r="VI375" s="4"/>
      <c r="VJ375" s="4"/>
      <c r="VK375" s="4"/>
      <c r="VL375" s="4"/>
      <c r="VM375" s="4"/>
      <c r="VN375" s="4"/>
      <c r="VO375" s="4"/>
      <c r="VP375" s="4"/>
      <c r="VQ375" s="4"/>
      <c r="VR375" s="4"/>
      <c r="VS375" s="4"/>
      <c r="VT375" s="4"/>
      <c r="VU375" s="4"/>
      <c r="VV375" s="4"/>
      <c r="VW375" s="4"/>
      <c r="VX375" s="4"/>
      <c r="VY375" s="4"/>
      <c r="VZ375" s="4"/>
      <c r="WA375" s="4"/>
      <c r="WB375" s="4"/>
      <c r="WC375" s="4"/>
      <c r="WD375" s="4"/>
      <c r="WE375" s="4"/>
      <c r="WF375" s="4"/>
      <c r="WG375" s="4"/>
      <c r="WH375" s="4"/>
      <c r="WI375" s="4"/>
      <c r="WJ375" s="4"/>
      <c r="WK375" s="4"/>
      <c r="WL375" s="4"/>
      <c r="WM375" s="4"/>
      <c r="WN375" s="4"/>
      <c r="WO375" s="4"/>
      <c r="WP375" s="4"/>
      <c r="WQ375" s="4"/>
      <c r="WR375" s="4"/>
      <c r="WS375" s="4"/>
      <c r="WT375" s="4"/>
      <c r="WU375" s="4"/>
      <c r="WV375" s="4"/>
      <c r="WW375" s="4"/>
      <c r="WX375" s="4"/>
      <c r="WY375" s="4"/>
      <c r="WZ375" s="4"/>
      <c r="XA375" s="4"/>
      <c r="XB375" s="4"/>
      <c r="XC375" s="4"/>
      <c r="XD375" s="4"/>
      <c r="XE375" s="4"/>
      <c r="XF375" s="4"/>
      <c r="XG375" s="4"/>
      <c r="XH375" s="4"/>
      <c r="XI375" s="4"/>
      <c r="XJ375" s="4"/>
      <c r="XK375" s="4"/>
      <c r="XL375" s="4"/>
      <c r="XM375" s="4"/>
      <c r="XN375" s="4"/>
      <c r="XO375" s="4"/>
      <c r="XP375" s="4"/>
      <c r="XQ375" s="4"/>
      <c r="XR375" s="4"/>
      <c r="XS375" s="4"/>
      <c r="XT375" s="4"/>
      <c r="XU375" s="4"/>
      <c r="XV375" s="4"/>
      <c r="XW375" s="4"/>
      <c r="XX375" s="4"/>
      <c r="XY375" s="4"/>
      <c r="XZ375" s="4"/>
      <c r="YA375" s="4"/>
      <c r="YB375" s="4"/>
      <c r="YC375" s="4"/>
      <c r="YD375" s="4"/>
      <c r="YE375" s="4"/>
      <c r="YF375" s="4"/>
      <c r="YG375" s="4"/>
      <c r="YH375" s="4"/>
      <c r="YI375" s="4"/>
      <c r="YJ375" s="4"/>
      <c r="YK375" s="4"/>
      <c r="YL375" s="4"/>
      <c r="YM375" s="4"/>
      <c r="YN375" s="4"/>
      <c r="YO375" s="4"/>
      <c r="YP375" s="4"/>
      <c r="YQ375" s="4"/>
      <c r="YR375" s="4"/>
      <c r="YS375" s="4"/>
      <c r="YT375" s="4"/>
      <c r="YU375" s="4"/>
      <c r="YV375" s="4"/>
      <c r="YW375" s="4"/>
      <c r="YX375" s="4"/>
      <c r="YY375" s="4"/>
      <c r="YZ375" s="4"/>
      <c r="ZA375" s="4"/>
      <c r="ZB375" s="4"/>
      <c r="ZC375" s="4"/>
      <c r="ZD375" s="4"/>
      <c r="ZE375" s="4"/>
      <c r="ZF375" s="4"/>
      <c r="ZG375" s="4"/>
      <c r="ZH375" s="4"/>
      <c r="ZI375" s="4"/>
      <c r="ZJ375" s="4"/>
      <c r="ZK375" s="4"/>
      <c r="ZL375" s="4"/>
      <c r="ZM375" s="4"/>
      <c r="ZN375" s="4"/>
      <c r="ZO375" s="4"/>
      <c r="ZP375" s="4"/>
      <c r="ZQ375" s="4"/>
      <c r="ZR375" s="4"/>
      <c r="ZS375" s="4"/>
      <c r="ZT375" s="4"/>
      <c r="ZU375" s="4"/>
      <c r="ZV375" s="4"/>
      <c r="ZW375" s="4"/>
      <c r="ZX375" s="4"/>
      <c r="ZY375" s="4"/>
      <c r="ZZ375" s="4"/>
      <c r="AAA375" s="4"/>
      <c r="AAB375" s="4"/>
      <c r="AAC375" s="4"/>
      <c r="AAD375" s="4"/>
      <c r="AAE375" s="4"/>
      <c r="AAF375" s="4"/>
      <c r="AAG375" s="4"/>
      <c r="AAH375" s="4"/>
      <c r="AAI375" s="4"/>
      <c r="AAJ375" s="4"/>
      <c r="AAK375" s="4"/>
      <c r="AAL375" s="4"/>
      <c r="AAM375" s="4"/>
      <c r="AAN375" s="4"/>
      <c r="AAO375" s="4"/>
      <c r="AAP375" s="4"/>
      <c r="AAQ375" s="4"/>
      <c r="AAR375" s="4"/>
      <c r="AAS375" s="4"/>
      <c r="AAT375" s="4"/>
      <c r="AAU375" s="4"/>
      <c r="AAV375" s="4"/>
      <c r="AAW375" s="4"/>
      <c r="AAX375" s="4"/>
      <c r="AAY375" s="4"/>
      <c r="AAZ375" s="4"/>
      <c r="ABA375" s="4"/>
      <c r="ABB375" s="4"/>
      <c r="ABC375" s="4"/>
      <c r="ABD375" s="4"/>
      <c r="ABE375" s="4"/>
      <c r="ABF375" s="4"/>
      <c r="ABG375" s="4"/>
      <c r="ABH375" s="4"/>
      <c r="ABI375" s="4"/>
      <c r="ABJ375" s="4"/>
      <c r="ABK375" s="4"/>
      <c r="ABL375" s="4"/>
      <c r="ABM375" s="4"/>
      <c r="ABN375" s="4"/>
      <c r="ABO375" s="4"/>
      <c r="ABP375" s="4"/>
      <c r="ABQ375" s="4"/>
      <c r="ABR375" s="4"/>
      <c r="ABS375" s="4"/>
      <c r="ABT375" s="4"/>
      <c r="ABU375" s="4"/>
      <c r="ABV375" s="4"/>
      <c r="ABW375" s="4"/>
      <c r="ABX375" s="4"/>
      <c r="ABY375" s="4"/>
      <c r="ABZ375" s="4"/>
      <c r="ACA375" s="4"/>
      <c r="ACB375" s="4"/>
      <c r="ACC375" s="4"/>
      <c r="ACD375" s="4"/>
      <c r="ACE375" s="4"/>
      <c r="ACF375" s="4"/>
      <c r="ACG375" s="4"/>
      <c r="ACH375" s="4"/>
      <c r="ACI375" s="4"/>
      <c r="ACJ375" s="4"/>
      <c r="ACK375" s="4"/>
      <c r="ACL375" s="4"/>
      <c r="ACM375" s="4"/>
      <c r="ACN375" s="4"/>
      <c r="ACO375" s="4"/>
      <c r="ACP375" s="4"/>
      <c r="ACQ375" s="4"/>
      <c r="ACR375" s="4"/>
      <c r="ACS375" s="4"/>
      <c r="ACT375" s="4"/>
      <c r="ACU375" s="4"/>
      <c r="ACV375" s="4"/>
      <c r="ACW375" s="4"/>
      <c r="ACX375" s="4"/>
      <c r="ACY375" s="4"/>
      <c r="ACZ375" s="4"/>
      <c r="ADA375" s="4"/>
      <c r="ADB375" s="4"/>
      <c r="ADC375" s="4"/>
      <c r="ADD375" s="4"/>
      <c r="ADE375" s="4"/>
      <c r="ADF375" s="4"/>
      <c r="ADG375" s="4"/>
      <c r="ADH375" s="4"/>
      <c r="ADI375" s="4"/>
      <c r="ADJ375" s="4"/>
      <c r="ADK375" s="4"/>
      <c r="ADL375" s="4"/>
      <c r="ADM375" s="4"/>
      <c r="ADN375" s="4"/>
      <c r="ADO375" s="4"/>
      <c r="ADP375" s="4"/>
      <c r="ADQ375" s="4"/>
      <c r="ADR375" s="4"/>
      <c r="ADS375" s="4"/>
      <c r="ADT375" s="4"/>
      <c r="ADU375" s="4"/>
      <c r="ADV375" s="4"/>
      <c r="ADW375" s="4"/>
      <c r="ADX375" s="4"/>
      <c r="ADY375" s="4"/>
      <c r="ADZ375" s="4"/>
      <c r="AEA375" s="4"/>
      <c r="AEB375" s="4"/>
      <c r="AEC375" s="4"/>
      <c r="AED375" s="4"/>
      <c r="AEE375" s="4"/>
      <c r="AEF375" s="4"/>
      <c r="AEG375" s="4"/>
      <c r="AEH375" s="4"/>
      <c r="AEI375" s="4"/>
      <c r="AEJ375" s="4"/>
      <c r="AEK375" s="4"/>
      <c r="AEL375" s="4"/>
      <c r="AEM375" s="4"/>
      <c r="AEN375" s="4"/>
      <c r="AEO375" s="4"/>
      <c r="AEP375" s="4"/>
      <c r="AEQ375" s="4"/>
      <c r="AER375" s="4"/>
      <c r="AES375" s="4"/>
      <c r="AET375" s="4"/>
      <c r="AEU375" s="4"/>
      <c r="AEV375" s="4"/>
      <c r="AEW375" s="4"/>
      <c r="AEX375" s="4"/>
      <c r="AEY375" s="4"/>
      <c r="AEZ375" s="4"/>
      <c r="AFA375" s="4"/>
      <c r="AFB375" s="4"/>
      <c r="AFC375" s="4"/>
      <c r="AFD375" s="4"/>
      <c r="AFE375" s="4"/>
      <c r="AFF375" s="4"/>
      <c r="AFG375" s="4"/>
      <c r="AFH375" s="4"/>
      <c r="AFI375" s="4"/>
      <c r="AFJ375" s="4"/>
      <c r="AFK375" s="4"/>
      <c r="AFL375" s="4"/>
      <c r="AFM375" s="4"/>
      <c r="AFN375" s="4"/>
      <c r="AFO375" s="4"/>
      <c r="AFP375" s="4"/>
      <c r="AFQ375" s="4"/>
      <c r="AFR375" s="4"/>
      <c r="AFS375" s="4"/>
      <c r="AFT375" s="4"/>
      <c r="AFU375" s="4"/>
      <c r="AFV375" s="4"/>
      <c r="AFW375" s="4"/>
      <c r="AFX375" s="4"/>
      <c r="AFY375" s="4"/>
      <c r="AFZ375" s="4"/>
      <c r="AGA375" s="4"/>
      <c r="AGB375" s="4"/>
      <c r="AGC375" s="4"/>
      <c r="AGD375" s="4"/>
      <c r="AGE375" s="4"/>
      <c r="AGF375" s="4"/>
      <c r="AGG375" s="4"/>
      <c r="AGH375" s="4"/>
      <c r="AGI375" s="4"/>
      <c r="AGJ375" s="4"/>
      <c r="AGK375" s="4"/>
      <c r="AGL375" s="4"/>
      <c r="AGM375" s="4"/>
      <c r="AGN375" s="4"/>
      <c r="AGO375" s="4"/>
      <c r="AGP375" s="4"/>
      <c r="AGQ375" s="4"/>
      <c r="AGR375" s="4"/>
      <c r="AGS375" s="4"/>
      <c r="AGT375" s="4"/>
      <c r="AGU375" s="4"/>
      <c r="AGV375" s="4"/>
      <c r="AGW375" s="4"/>
      <c r="AGX375" s="4"/>
      <c r="AGY375" s="4"/>
      <c r="AGZ375" s="4"/>
      <c r="AHA375" s="4"/>
      <c r="AHB375" s="4"/>
      <c r="AHC375" s="4"/>
      <c r="AHD375" s="4"/>
      <c r="AHE375" s="4"/>
      <c r="AHF375" s="4"/>
      <c r="AHG375" s="4"/>
      <c r="AHH375" s="4"/>
      <c r="AHI375" s="4"/>
      <c r="AHJ375" s="4"/>
      <c r="AHK375" s="4"/>
      <c r="AHL375" s="4"/>
      <c r="AHM375" s="4"/>
      <c r="AHN375" s="4"/>
      <c r="AHO375" s="4"/>
      <c r="AHP375" s="4"/>
      <c r="AHQ375" s="4"/>
      <c r="AHR375" s="4"/>
      <c r="AHS375" s="4"/>
      <c r="AHT375" s="4"/>
      <c r="AHU375" s="4"/>
      <c r="AHV375" s="4"/>
      <c r="AHW375" s="4"/>
      <c r="AHX375" s="4"/>
      <c r="AHY375" s="4"/>
      <c r="AHZ375" s="4"/>
      <c r="AIA375" s="4"/>
      <c r="AIB375" s="4"/>
      <c r="AIC375" s="4"/>
      <c r="AID375" s="4"/>
      <c r="AIE375" s="4"/>
      <c r="AIF375" s="4"/>
      <c r="AIG375" s="4"/>
      <c r="AIH375" s="4"/>
      <c r="AII375" s="4"/>
      <c r="AIJ375" s="4"/>
      <c r="AIK375" s="4"/>
      <c r="AIL375" s="4"/>
      <c r="AIM375" s="4"/>
      <c r="AIN375" s="4"/>
      <c r="AIO375" s="4"/>
      <c r="AIP375" s="4"/>
      <c r="AIQ375" s="4"/>
      <c r="AIR375" s="4"/>
      <c r="AIS375" s="4"/>
      <c r="AIT375" s="4"/>
      <c r="AIU375" s="4"/>
      <c r="AIV375" s="4"/>
      <c r="AIW375" s="4"/>
      <c r="AIX375" s="4"/>
      <c r="AIY375" s="4"/>
      <c r="AIZ375" s="4"/>
      <c r="AJA375" s="4"/>
      <c r="AJB375" s="4"/>
      <c r="AJC375" s="4"/>
      <c r="AJD375" s="4"/>
      <c r="AJE375" s="4"/>
      <c r="AJF375" s="4"/>
      <c r="AJG375" s="4"/>
      <c r="AJH375" s="4"/>
      <c r="AJI375" s="4"/>
      <c r="AJJ375" s="4"/>
      <c r="AJK375" s="4"/>
      <c r="AJL375" s="4"/>
      <c r="AJM375" s="4"/>
      <c r="AJN375" s="4"/>
      <c r="AJO375" s="4"/>
      <c r="AJP375" s="4"/>
      <c r="AJQ375" s="4"/>
      <c r="AJR375" s="4"/>
      <c r="AJS375" s="4"/>
      <c r="AJT375" s="4"/>
      <c r="AJU375" s="4"/>
      <c r="AJV375" s="4"/>
      <c r="AJW375" s="4"/>
      <c r="AJX375" s="4"/>
      <c r="AJY375" s="4"/>
      <c r="AJZ375" s="4"/>
      <c r="AKA375" s="4"/>
      <c r="AKB375" s="4"/>
      <c r="AKC375" s="4"/>
      <c r="AKD375" s="4"/>
      <c r="AKE375" s="4"/>
      <c r="AKF375" s="4"/>
      <c r="AKG375" s="4"/>
      <c r="AKH375" s="4"/>
      <c r="AKI375" s="4"/>
      <c r="AKJ375" s="4"/>
      <c r="AKK375" s="4"/>
      <c r="AKL375" s="4"/>
      <c r="AKM375" s="4"/>
      <c r="AKN375" s="4"/>
      <c r="AKO375" s="4"/>
      <c r="AKP375" s="4"/>
      <c r="AKQ375" s="4"/>
      <c r="AKR375" s="4"/>
      <c r="AKS375" s="4"/>
      <c r="AKT375" s="4"/>
      <c r="AKU375" s="4"/>
      <c r="AKV375" s="4"/>
      <c r="AKW375" s="4"/>
      <c r="AKX375" s="4"/>
      <c r="AKY375" s="4"/>
      <c r="AKZ375" s="4"/>
      <c r="ALA375" s="4"/>
      <c r="ALB375" s="4"/>
      <c r="ALC375" s="4"/>
      <c r="ALD375" s="4"/>
      <c r="ALE375" s="4"/>
      <c r="ALF375" s="4"/>
      <c r="ALG375" s="4"/>
      <c r="ALH375" s="4"/>
      <c r="ALI375" s="4"/>
      <c r="ALJ375" s="4"/>
      <c r="ALK375" s="4"/>
      <c r="ALL375" s="4"/>
      <c r="ALM375" s="4"/>
      <c r="ALN375" s="4"/>
      <c r="ALO375" s="4"/>
      <c r="ALP375" s="4"/>
      <c r="ALQ375" s="4"/>
      <c r="ALR375" s="4"/>
      <c r="ALS375" s="4"/>
      <c r="ALT375" s="4"/>
      <c r="ALU375" s="4"/>
      <c r="ALV375" s="4"/>
      <c r="ALW375" s="4"/>
      <c r="ALX375" s="4"/>
      <c r="ALY375" s="4"/>
      <c r="ALZ375" s="4"/>
      <c r="AMA375" s="4"/>
      <c r="AMB375" s="4"/>
      <c r="AMC375" s="4"/>
      <c r="AMD375" s="4"/>
      <c r="AME375" s="4"/>
      <c r="AMF375" s="4"/>
      <c r="AMG375" s="4"/>
      <c r="AMH375" s="4"/>
      <c r="AMI375" s="4"/>
      <c r="AMJ375" s="4"/>
      <c r="AMK375" s="4"/>
      <c r="AML375" s="4"/>
      <c r="AMM375" s="4"/>
      <c r="AMN375" s="4"/>
      <c r="AMO375" s="4"/>
      <c r="AMP375" s="4"/>
      <c r="AMQ375" s="4"/>
      <c r="AMR375" s="4"/>
      <c r="AMS375" s="4"/>
      <c r="AMT375" s="4"/>
      <c r="AMU375" s="4"/>
      <c r="AMV375" s="4"/>
      <c r="AMW375" s="4"/>
      <c r="AMX375" s="4"/>
      <c r="AMY375" s="4"/>
      <c r="AMZ375" s="4"/>
      <c r="ANA375" s="4"/>
      <c r="ANB375" s="4"/>
      <c r="ANC375" s="4"/>
      <c r="AND375" s="4"/>
      <c r="ANE375" s="4"/>
      <c r="ANF375" s="4"/>
      <c r="ANG375" s="4"/>
      <c r="ANH375" s="4"/>
      <c r="ANI375" s="4"/>
      <c r="ANJ375" s="4"/>
      <c r="ANK375" s="4"/>
      <c r="ANL375" s="4"/>
      <c r="ANM375" s="4"/>
      <c r="ANN375" s="4"/>
      <c r="ANO375" s="4"/>
      <c r="ANP375" s="4"/>
      <c r="ANQ375" s="4"/>
      <c r="ANR375" s="4"/>
      <c r="ANS375" s="4"/>
      <c r="ANT375" s="4"/>
      <c r="ANU375" s="4"/>
      <c r="ANV375" s="4"/>
      <c r="ANW375" s="4"/>
      <c r="ANX375" s="4"/>
      <c r="ANY375" s="4"/>
      <c r="ANZ375" s="4"/>
      <c r="AOA375" s="4"/>
      <c r="AOB375" s="4"/>
      <c r="AOC375" s="4"/>
    </row>
    <row r="376" spans="6:1069" x14ac:dyDescent="0.35">
      <c r="F376" s="4"/>
      <c r="H376" s="4"/>
      <c r="I376" s="4"/>
      <c r="J376" s="4"/>
      <c r="L376" s="4"/>
      <c r="M376" s="4"/>
      <c r="AJ376" s="4"/>
      <c r="AL376" s="4"/>
      <c r="AQ376" s="4"/>
      <c r="AR376" s="4"/>
      <c r="AS376" s="4"/>
      <c r="AT376" s="4"/>
      <c r="AU376" s="4"/>
      <c r="AV376" s="4"/>
      <c r="AW376" s="4"/>
      <c r="AX376" s="33"/>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c r="TO376" s="4"/>
      <c r="TP376" s="4"/>
      <c r="TQ376" s="4"/>
      <c r="TR376" s="4"/>
      <c r="TS376" s="4"/>
      <c r="TT376" s="4"/>
      <c r="TU376" s="4"/>
      <c r="TV376" s="4"/>
      <c r="TW376" s="4"/>
      <c r="TX376" s="4"/>
      <c r="TY376" s="4"/>
      <c r="TZ376" s="4"/>
      <c r="UA376" s="4"/>
      <c r="UB376" s="4"/>
      <c r="UC376" s="4"/>
      <c r="UD376" s="4"/>
      <c r="UE376" s="4"/>
      <c r="UF376" s="4"/>
      <c r="UG376" s="4"/>
      <c r="UH376" s="4"/>
      <c r="UI376" s="4"/>
      <c r="UJ376" s="4"/>
      <c r="UK376" s="4"/>
      <c r="UL376" s="4"/>
      <c r="UM376" s="4"/>
      <c r="UN376" s="4"/>
      <c r="UO376" s="4"/>
      <c r="UP376" s="4"/>
      <c r="UQ376" s="4"/>
      <c r="UR376" s="4"/>
      <c r="US376" s="4"/>
      <c r="UT376" s="4"/>
      <c r="UU376" s="4"/>
      <c r="UV376" s="4"/>
      <c r="UW376" s="4"/>
      <c r="UX376" s="4"/>
      <c r="UY376" s="4"/>
      <c r="UZ376" s="4"/>
      <c r="VA376" s="4"/>
      <c r="VB376" s="4"/>
      <c r="VC376" s="4"/>
      <c r="VD376" s="4"/>
      <c r="VE376" s="4"/>
      <c r="VF376" s="4"/>
      <c r="VG376" s="4"/>
      <c r="VH376" s="4"/>
      <c r="VI376" s="4"/>
      <c r="VJ376" s="4"/>
      <c r="VK376" s="4"/>
      <c r="VL376" s="4"/>
      <c r="VM376" s="4"/>
      <c r="VN376" s="4"/>
      <c r="VO376" s="4"/>
      <c r="VP376" s="4"/>
      <c r="VQ376" s="4"/>
      <c r="VR376" s="4"/>
      <c r="VS376" s="4"/>
      <c r="VT376" s="4"/>
      <c r="VU376" s="4"/>
      <c r="VV376" s="4"/>
      <c r="VW376" s="4"/>
      <c r="VX376" s="4"/>
      <c r="VY376" s="4"/>
      <c r="VZ376" s="4"/>
      <c r="WA376" s="4"/>
      <c r="WB376" s="4"/>
      <c r="WC376" s="4"/>
      <c r="WD376" s="4"/>
      <c r="WE376" s="4"/>
      <c r="WF376" s="4"/>
      <c r="WG376" s="4"/>
      <c r="WH376" s="4"/>
      <c r="WI376" s="4"/>
      <c r="WJ376" s="4"/>
      <c r="WK376" s="4"/>
      <c r="WL376" s="4"/>
      <c r="WM376" s="4"/>
      <c r="WN376" s="4"/>
      <c r="WO376" s="4"/>
      <c r="WP376" s="4"/>
      <c r="WQ376" s="4"/>
      <c r="WR376" s="4"/>
      <c r="WS376" s="4"/>
      <c r="WT376" s="4"/>
      <c r="WU376" s="4"/>
      <c r="WV376" s="4"/>
      <c r="WW376" s="4"/>
      <c r="WX376" s="4"/>
      <c r="WY376" s="4"/>
      <c r="WZ376" s="4"/>
      <c r="XA376" s="4"/>
      <c r="XB376" s="4"/>
      <c r="XC376" s="4"/>
      <c r="XD376" s="4"/>
      <c r="XE376" s="4"/>
      <c r="XF376" s="4"/>
      <c r="XG376" s="4"/>
      <c r="XH376" s="4"/>
      <c r="XI376" s="4"/>
      <c r="XJ376" s="4"/>
      <c r="XK376" s="4"/>
      <c r="XL376" s="4"/>
      <c r="XM376" s="4"/>
      <c r="XN376" s="4"/>
      <c r="XO376" s="4"/>
      <c r="XP376" s="4"/>
      <c r="XQ376" s="4"/>
      <c r="XR376" s="4"/>
      <c r="XS376" s="4"/>
      <c r="XT376" s="4"/>
      <c r="XU376" s="4"/>
      <c r="XV376" s="4"/>
      <c r="XW376" s="4"/>
      <c r="XX376" s="4"/>
      <c r="XY376" s="4"/>
      <c r="XZ376" s="4"/>
      <c r="YA376" s="4"/>
      <c r="YB376" s="4"/>
      <c r="YC376" s="4"/>
      <c r="YD376" s="4"/>
      <c r="YE376" s="4"/>
      <c r="YF376" s="4"/>
      <c r="YG376" s="4"/>
      <c r="YH376" s="4"/>
      <c r="YI376" s="4"/>
      <c r="YJ376" s="4"/>
      <c r="YK376" s="4"/>
      <c r="YL376" s="4"/>
      <c r="YM376" s="4"/>
      <c r="YN376" s="4"/>
      <c r="YO376" s="4"/>
      <c r="YP376" s="4"/>
      <c r="YQ376" s="4"/>
      <c r="YR376" s="4"/>
      <c r="YS376" s="4"/>
      <c r="YT376" s="4"/>
      <c r="YU376" s="4"/>
      <c r="YV376" s="4"/>
      <c r="YW376" s="4"/>
      <c r="YX376" s="4"/>
      <c r="YY376" s="4"/>
      <c r="YZ376" s="4"/>
      <c r="ZA376" s="4"/>
      <c r="ZB376" s="4"/>
      <c r="ZC376" s="4"/>
      <c r="ZD376" s="4"/>
      <c r="ZE376" s="4"/>
      <c r="ZF376" s="4"/>
      <c r="ZG376" s="4"/>
      <c r="ZH376" s="4"/>
      <c r="ZI376" s="4"/>
      <c r="ZJ376" s="4"/>
      <c r="ZK376" s="4"/>
      <c r="ZL376" s="4"/>
      <c r="ZM376" s="4"/>
      <c r="ZN376" s="4"/>
      <c r="ZO376" s="4"/>
      <c r="ZP376" s="4"/>
      <c r="ZQ376" s="4"/>
      <c r="ZR376" s="4"/>
      <c r="ZS376" s="4"/>
      <c r="ZT376" s="4"/>
      <c r="ZU376" s="4"/>
      <c r="ZV376" s="4"/>
      <c r="ZW376" s="4"/>
      <c r="ZX376" s="4"/>
      <c r="ZY376" s="4"/>
      <c r="ZZ376" s="4"/>
      <c r="AAA376" s="4"/>
      <c r="AAB376" s="4"/>
      <c r="AAC376" s="4"/>
      <c r="AAD376" s="4"/>
      <c r="AAE376" s="4"/>
      <c r="AAF376" s="4"/>
      <c r="AAG376" s="4"/>
      <c r="AAH376" s="4"/>
      <c r="AAI376" s="4"/>
      <c r="AAJ376" s="4"/>
      <c r="AAK376" s="4"/>
      <c r="AAL376" s="4"/>
      <c r="AAM376" s="4"/>
      <c r="AAN376" s="4"/>
      <c r="AAO376" s="4"/>
      <c r="AAP376" s="4"/>
      <c r="AAQ376" s="4"/>
      <c r="AAR376" s="4"/>
      <c r="AAS376" s="4"/>
      <c r="AAT376" s="4"/>
      <c r="AAU376" s="4"/>
      <c r="AAV376" s="4"/>
      <c r="AAW376" s="4"/>
      <c r="AAX376" s="4"/>
      <c r="AAY376" s="4"/>
      <c r="AAZ376" s="4"/>
      <c r="ABA376" s="4"/>
      <c r="ABB376" s="4"/>
      <c r="ABC376" s="4"/>
      <c r="ABD376" s="4"/>
      <c r="ABE376" s="4"/>
      <c r="ABF376" s="4"/>
      <c r="ABG376" s="4"/>
      <c r="ABH376" s="4"/>
      <c r="ABI376" s="4"/>
      <c r="ABJ376" s="4"/>
      <c r="ABK376" s="4"/>
      <c r="ABL376" s="4"/>
      <c r="ABM376" s="4"/>
      <c r="ABN376" s="4"/>
      <c r="ABO376" s="4"/>
      <c r="ABP376" s="4"/>
      <c r="ABQ376" s="4"/>
      <c r="ABR376" s="4"/>
      <c r="ABS376" s="4"/>
      <c r="ABT376" s="4"/>
      <c r="ABU376" s="4"/>
      <c r="ABV376" s="4"/>
      <c r="ABW376" s="4"/>
      <c r="ABX376" s="4"/>
      <c r="ABY376" s="4"/>
      <c r="ABZ376" s="4"/>
      <c r="ACA376" s="4"/>
      <c r="ACB376" s="4"/>
      <c r="ACC376" s="4"/>
      <c r="ACD376" s="4"/>
      <c r="ACE376" s="4"/>
      <c r="ACF376" s="4"/>
      <c r="ACG376" s="4"/>
      <c r="ACH376" s="4"/>
      <c r="ACI376" s="4"/>
      <c r="ACJ376" s="4"/>
      <c r="ACK376" s="4"/>
      <c r="ACL376" s="4"/>
      <c r="ACM376" s="4"/>
      <c r="ACN376" s="4"/>
      <c r="ACO376" s="4"/>
      <c r="ACP376" s="4"/>
      <c r="ACQ376" s="4"/>
      <c r="ACR376" s="4"/>
      <c r="ACS376" s="4"/>
      <c r="ACT376" s="4"/>
      <c r="ACU376" s="4"/>
      <c r="ACV376" s="4"/>
      <c r="ACW376" s="4"/>
      <c r="ACX376" s="4"/>
      <c r="ACY376" s="4"/>
      <c r="ACZ376" s="4"/>
      <c r="ADA376" s="4"/>
      <c r="ADB376" s="4"/>
      <c r="ADC376" s="4"/>
      <c r="ADD376" s="4"/>
      <c r="ADE376" s="4"/>
      <c r="ADF376" s="4"/>
      <c r="ADG376" s="4"/>
      <c r="ADH376" s="4"/>
      <c r="ADI376" s="4"/>
      <c r="ADJ376" s="4"/>
      <c r="ADK376" s="4"/>
      <c r="ADL376" s="4"/>
      <c r="ADM376" s="4"/>
      <c r="ADN376" s="4"/>
      <c r="ADO376" s="4"/>
      <c r="ADP376" s="4"/>
      <c r="ADQ376" s="4"/>
      <c r="ADR376" s="4"/>
      <c r="ADS376" s="4"/>
      <c r="ADT376" s="4"/>
      <c r="ADU376" s="4"/>
      <c r="ADV376" s="4"/>
      <c r="ADW376" s="4"/>
      <c r="ADX376" s="4"/>
      <c r="ADY376" s="4"/>
      <c r="ADZ376" s="4"/>
      <c r="AEA376" s="4"/>
      <c r="AEB376" s="4"/>
      <c r="AEC376" s="4"/>
      <c r="AED376" s="4"/>
      <c r="AEE376" s="4"/>
      <c r="AEF376" s="4"/>
      <c r="AEG376" s="4"/>
      <c r="AEH376" s="4"/>
      <c r="AEI376" s="4"/>
      <c r="AEJ376" s="4"/>
      <c r="AEK376" s="4"/>
      <c r="AEL376" s="4"/>
      <c r="AEM376" s="4"/>
      <c r="AEN376" s="4"/>
      <c r="AEO376" s="4"/>
      <c r="AEP376" s="4"/>
      <c r="AEQ376" s="4"/>
      <c r="AER376" s="4"/>
      <c r="AES376" s="4"/>
      <c r="AET376" s="4"/>
      <c r="AEU376" s="4"/>
      <c r="AEV376" s="4"/>
      <c r="AEW376" s="4"/>
      <c r="AEX376" s="4"/>
      <c r="AEY376" s="4"/>
      <c r="AEZ376" s="4"/>
      <c r="AFA376" s="4"/>
      <c r="AFB376" s="4"/>
      <c r="AFC376" s="4"/>
      <c r="AFD376" s="4"/>
      <c r="AFE376" s="4"/>
      <c r="AFF376" s="4"/>
      <c r="AFG376" s="4"/>
      <c r="AFH376" s="4"/>
      <c r="AFI376" s="4"/>
      <c r="AFJ376" s="4"/>
      <c r="AFK376" s="4"/>
      <c r="AFL376" s="4"/>
      <c r="AFM376" s="4"/>
      <c r="AFN376" s="4"/>
      <c r="AFO376" s="4"/>
      <c r="AFP376" s="4"/>
      <c r="AFQ376" s="4"/>
      <c r="AFR376" s="4"/>
      <c r="AFS376" s="4"/>
      <c r="AFT376" s="4"/>
      <c r="AFU376" s="4"/>
      <c r="AFV376" s="4"/>
      <c r="AFW376" s="4"/>
      <c r="AFX376" s="4"/>
      <c r="AFY376" s="4"/>
      <c r="AFZ376" s="4"/>
      <c r="AGA376" s="4"/>
      <c r="AGB376" s="4"/>
      <c r="AGC376" s="4"/>
      <c r="AGD376" s="4"/>
      <c r="AGE376" s="4"/>
      <c r="AGF376" s="4"/>
      <c r="AGG376" s="4"/>
      <c r="AGH376" s="4"/>
      <c r="AGI376" s="4"/>
      <c r="AGJ376" s="4"/>
      <c r="AGK376" s="4"/>
      <c r="AGL376" s="4"/>
      <c r="AGM376" s="4"/>
      <c r="AGN376" s="4"/>
      <c r="AGO376" s="4"/>
      <c r="AGP376" s="4"/>
      <c r="AGQ376" s="4"/>
      <c r="AGR376" s="4"/>
      <c r="AGS376" s="4"/>
      <c r="AGT376" s="4"/>
      <c r="AGU376" s="4"/>
      <c r="AGV376" s="4"/>
      <c r="AGW376" s="4"/>
      <c r="AGX376" s="4"/>
      <c r="AGY376" s="4"/>
      <c r="AGZ376" s="4"/>
      <c r="AHA376" s="4"/>
      <c r="AHB376" s="4"/>
      <c r="AHC376" s="4"/>
      <c r="AHD376" s="4"/>
      <c r="AHE376" s="4"/>
      <c r="AHF376" s="4"/>
      <c r="AHG376" s="4"/>
      <c r="AHH376" s="4"/>
      <c r="AHI376" s="4"/>
      <c r="AHJ376" s="4"/>
      <c r="AHK376" s="4"/>
      <c r="AHL376" s="4"/>
      <c r="AHM376" s="4"/>
      <c r="AHN376" s="4"/>
      <c r="AHO376" s="4"/>
      <c r="AHP376" s="4"/>
      <c r="AHQ376" s="4"/>
      <c r="AHR376" s="4"/>
      <c r="AHS376" s="4"/>
      <c r="AHT376" s="4"/>
      <c r="AHU376" s="4"/>
      <c r="AHV376" s="4"/>
      <c r="AHW376" s="4"/>
      <c r="AHX376" s="4"/>
      <c r="AHY376" s="4"/>
      <c r="AHZ376" s="4"/>
      <c r="AIA376" s="4"/>
      <c r="AIB376" s="4"/>
      <c r="AIC376" s="4"/>
      <c r="AID376" s="4"/>
      <c r="AIE376" s="4"/>
      <c r="AIF376" s="4"/>
      <c r="AIG376" s="4"/>
      <c r="AIH376" s="4"/>
      <c r="AII376" s="4"/>
      <c r="AIJ376" s="4"/>
      <c r="AIK376" s="4"/>
      <c r="AIL376" s="4"/>
      <c r="AIM376" s="4"/>
      <c r="AIN376" s="4"/>
      <c r="AIO376" s="4"/>
      <c r="AIP376" s="4"/>
      <c r="AIQ376" s="4"/>
      <c r="AIR376" s="4"/>
      <c r="AIS376" s="4"/>
      <c r="AIT376" s="4"/>
      <c r="AIU376" s="4"/>
      <c r="AIV376" s="4"/>
      <c r="AIW376" s="4"/>
      <c r="AIX376" s="4"/>
      <c r="AIY376" s="4"/>
      <c r="AIZ376" s="4"/>
      <c r="AJA376" s="4"/>
      <c r="AJB376" s="4"/>
      <c r="AJC376" s="4"/>
      <c r="AJD376" s="4"/>
      <c r="AJE376" s="4"/>
      <c r="AJF376" s="4"/>
      <c r="AJG376" s="4"/>
      <c r="AJH376" s="4"/>
      <c r="AJI376" s="4"/>
      <c r="AJJ376" s="4"/>
      <c r="AJK376" s="4"/>
      <c r="AJL376" s="4"/>
      <c r="AJM376" s="4"/>
      <c r="AJN376" s="4"/>
      <c r="AJO376" s="4"/>
      <c r="AJP376" s="4"/>
      <c r="AJQ376" s="4"/>
      <c r="AJR376" s="4"/>
      <c r="AJS376" s="4"/>
      <c r="AJT376" s="4"/>
      <c r="AJU376" s="4"/>
      <c r="AJV376" s="4"/>
      <c r="AJW376" s="4"/>
      <c r="AJX376" s="4"/>
      <c r="AJY376" s="4"/>
      <c r="AJZ376" s="4"/>
      <c r="AKA376" s="4"/>
      <c r="AKB376" s="4"/>
      <c r="AKC376" s="4"/>
      <c r="AKD376" s="4"/>
      <c r="AKE376" s="4"/>
      <c r="AKF376" s="4"/>
      <c r="AKG376" s="4"/>
      <c r="AKH376" s="4"/>
      <c r="AKI376" s="4"/>
      <c r="AKJ376" s="4"/>
      <c r="AKK376" s="4"/>
      <c r="AKL376" s="4"/>
      <c r="AKM376" s="4"/>
      <c r="AKN376" s="4"/>
      <c r="AKO376" s="4"/>
      <c r="AKP376" s="4"/>
      <c r="AKQ376" s="4"/>
      <c r="AKR376" s="4"/>
      <c r="AKS376" s="4"/>
      <c r="AKT376" s="4"/>
      <c r="AKU376" s="4"/>
      <c r="AKV376" s="4"/>
      <c r="AKW376" s="4"/>
      <c r="AKX376" s="4"/>
      <c r="AKY376" s="4"/>
      <c r="AKZ376" s="4"/>
      <c r="ALA376" s="4"/>
      <c r="ALB376" s="4"/>
      <c r="ALC376" s="4"/>
      <c r="ALD376" s="4"/>
      <c r="ALE376" s="4"/>
      <c r="ALF376" s="4"/>
      <c r="ALG376" s="4"/>
      <c r="ALH376" s="4"/>
      <c r="ALI376" s="4"/>
      <c r="ALJ376" s="4"/>
      <c r="ALK376" s="4"/>
      <c r="ALL376" s="4"/>
      <c r="ALM376" s="4"/>
      <c r="ALN376" s="4"/>
      <c r="ALO376" s="4"/>
      <c r="ALP376" s="4"/>
      <c r="ALQ376" s="4"/>
      <c r="ALR376" s="4"/>
      <c r="ALS376" s="4"/>
      <c r="ALT376" s="4"/>
      <c r="ALU376" s="4"/>
      <c r="ALV376" s="4"/>
      <c r="ALW376" s="4"/>
      <c r="ALX376" s="4"/>
      <c r="ALY376" s="4"/>
      <c r="ALZ376" s="4"/>
      <c r="AMA376" s="4"/>
      <c r="AMB376" s="4"/>
      <c r="AMC376" s="4"/>
      <c r="AMD376" s="4"/>
      <c r="AME376" s="4"/>
      <c r="AMF376" s="4"/>
      <c r="AMG376" s="4"/>
      <c r="AMH376" s="4"/>
      <c r="AMI376" s="4"/>
      <c r="AMJ376" s="4"/>
      <c r="AMK376" s="4"/>
      <c r="AML376" s="4"/>
      <c r="AMM376" s="4"/>
      <c r="AMN376" s="4"/>
      <c r="AMO376" s="4"/>
      <c r="AMP376" s="4"/>
      <c r="AMQ376" s="4"/>
      <c r="AMR376" s="4"/>
      <c r="AMS376" s="4"/>
      <c r="AMT376" s="4"/>
      <c r="AMU376" s="4"/>
      <c r="AMV376" s="4"/>
      <c r="AMW376" s="4"/>
      <c r="AMX376" s="4"/>
      <c r="AMY376" s="4"/>
      <c r="AMZ376" s="4"/>
      <c r="ANA376" s="4"/>
      <c r="ANB376" s="4"/>
      <c r="ANC376" s="4"/>
      <c r="AND376" s="4"/>
      <c r="ANE376" s="4"/>
      <c r="ANF376" s="4"/>
      <c r="ANG376" s="4"/>
      <c r="ANH376" s="4"/>
      <c r="ANI376" s="4"/>
      <c r="ANJ376" s="4"/>
      <c r="ANK376" s="4"/>
      <c r="ANL376" s="4"/>
      <c r="ANM376" s="4"/>
      <c r="ANN376" s="4"/>
      <c r="ANO376" s="4"/>
      <c r="ANP376" s="4"/>
      <c r="ANQ376" s="4"/>
      <c r="ANR376" s="4"/>
      <c r="ANS376" s="4"/>
      <c r="ANT376" s="4"/>
      <c r="ANU376" s="4"/>
      <c r="ANV376" s="4"/>
      <c r="ANW376" s="4"/>
      <c r="ANX376" s="4"/>
      <c r="ANY376" s="4"/>
      <c r="ANZ376" s="4"/>
      <c r="AOA376" s="4"/>
      <c r="AOB376" s="4"/>
      <c r="AOC376" s="4"/>
    </row>
    <row r="377" spans="6:1069" x14ac:dyDescent="0.35">
      <c r="F377" s="4"/>
      <c r="H377" s="4"/>
      <c r="I377" s="4"/>
      <c r="J377" s="4"/>
      <c r="L377" s="4"/>
      <c r="M377" s="4"/>
      <c r="AJ377" s="4"/>
      <c r="AL377" s="4"/>
      <c r="AQ377" s="4"/>
      <c r="AR377" s="4"/>
      <c r="AS377" s="4"/>
      <c r="AT377" s="4"/>
      <c r="AU377" s="4"/>
      <c r="AV377" s="4"/>
      <c r="AW377" s="4"/>
      <c r="AX377" s="33"/>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c r="TO377" s="4"/>
      <c r="TP377" s="4"/>
      <c r="TQ377" s="4"/>
      <c r="TR377" s="4"/>
      <c r="TS377" s="4"/>
      <c r="TT377" s="4"/>
      <c r="TU377" s="4"/>
      <c r="TV377" s="4"/>
      <c r="TW377" s="4"/>
      <c r="TX377" s="4"/>
      <c r="TY377" s="4"/>
      <c r="TZ377" s="4"/>
      <c r="UA377" s="4"/>
      <c r="UB377" s="4"/>
      <c r="UC377" s="4"/>
      <c r="UD377" s="4"/>
      <c r="UE377" s="4"/>
      <c r="UF377" s="4"/>
      <c r="UG377" s="4"/>
      <c r="UH377" s="4"/>
      <c r="UI377" s="4"/>
      <c r="UJ377" s="4"/>
      <c r="UK377" s="4"/>
      <c r="UL377" s="4"/>
      <c r="UM377" s="4"/>
      <c r="UN377" s="4"/>
      <c r="UO377" s="4"/>
      <c r="UP377" s="4"/>
      <c r="UQ377" s="4"/>
      <c r="UR377" s="4"/>
      <c r="US377" s="4"/>
      <c r="UT377" s="4"/>
      <c r="UU377" s="4"/>
      <c r="UV377" s="4"/>
      <c r="UW377" s="4"/>
      <c r="UX377" s="4"/>
      <c r="UY377" s="4"/>
      <c r="UZ377" s="4"/>
      <c r="VA377" s="4"/>
      <c r="VB377" s="4"/>
      <c r="VC377" s="4"/>
      <c r="VD377" s="4"/>
      <c r="VE377" s="4"/>
      <c r="VF377" s="4"/>
      <c r="VG377" s="4"/>
      <c r="VH377" s="4"/>
      <c r="VI377" s="4"/>
      <c r="VJ377" s="4"/>
      <c r="VK377" s="4"/>
      <c r="VL377" s="4"/>
      <c r="VM377" s="4"/>
      <c r="VN377" s="4"/>
      <c r="VO377" s="4"/>
      <c r="VP377" s="4"/>
      <c r="VQ377" s="4"/>
      <c r="VR377" s="4"/>
      <c r="VS377" s="4"/>
      <c r="VT377" s="4"/>
      <c r="VU377" s="4"/>
      <c r="VV377" s="4"/>
      <c r="VW377" s="4"/>
      <c r="VX377" s="4"/>
      <c r="VY377" s="4"/>
      <c r="VZ377" s="4"/>
      <c r="WA377" s="4"/>
      <c r="WB377" s="4"/>
      <c r="WC377" s="4"/>
      <c r="WD377" s="4"/>
      <c r="WE377" s="4"/>
      <c r="WF377" s="4"/>
      <c r="WG377" s="4"/>
      <c r="WH377" s="4"/>
      <c r="WI377" s="4"/>
      <c r="WJ377" s="4"/>
      <c r="WK377" s="4"/>
      <c r="WL377" s="4"/>
      <c r="WM377" s="4"/>
      <c r="WN377" s="4"/>
      <c r="WO377" s="4"/>
      <c r="WP377" s="4"/>
      <c r="WQ377" s="4"/>
      <c r="WR377" s="4"/>
      <c r="WS377" s="4"/>
      <c r="WT377" s="4"/>
      <c r="WU377" s="4"/>
      <c r="WV377" s="4"/>
      <c r="WW377" s="4"/>
      <c r="WX377" s="4"/>
      <c r="WY377" s="4"/>
      <c r="WZ377" s="4"/>
      <c r="XA377" s="4"/>
      <c r="XB377" s="4"/>
      <c r="XC377" s="4"/>
      <c r="XD377" s="4"/>
      <c r="XE377" s="4"/>
      <c r="XF377" s="4"/>
      <c r="XG377" s="4"/>
      <c r="XH377" s="4"/>
      <c r="XI377" s="4"/>
      <c r="XJ377" s="4"/>
      <c r="XK377" s="4"/>
      <c r="XL377" s="4"/>
      <c r="XM377" s="4"/>
      <c r="XN377" s="4"/>
      <c r="XO377" s="4"/>
      <c r="XP377" s="4"/>
      <c r="XQ377" s="4"/>
      <c r="XR377" s="4"/>
      <c r="XS377" s="4"/>
      <c r="XT377" s="4"/>
      <c r="XU377" s="4"/>
      <c r="XV377" s="4"/>
      <c r="XW377" s="4"/>
      <c r="XX377" s="4"/>
      <c r="XY377" s="4"/>
      <c r="XZ377" s="4"/>
      <c r="YA377" s="4"/>
      <c r="YB377" s="4"/>
      <c r="YC377" s="4"/>
      <c r="YD377" s="4"/>
      <c r="YE377" s="4"/>
      <c r="YF377" s="4"/>
      <c r="YG377" s="4"/>
      <c r="YH377" s="4"/>
      <c r="YI377" s="4"/>
      <c r="YJ377" s="4"/>
      <c r="YK377" s="4"/>
      <c r="YL377" s="4"/>
      <c r="YM377" s="4"/>
      <c r="YN377" s="4"/>
      <c r="YO377" s="4"/>
      <c r="YP377" s="4"/>
      <c r="YQ377" s="4"/>
      <c r="YR377" s="4"/>
      <c r="YS377" s="4"/>
      <c r="YT377" s="4"/>
      <c r="YU377" s="4"/>
      <c r="YV377" s="4"/>
      <c r="YW377" s="4"/>
      <c r="YX377" s="4"/>
      <c r="YY377" s="4"/>
      <c r="YZ377" s="4"/>
      <c r="ZA377" s="4"/>
      <c r="ZB377" s="4"/>
      <c r="ZC377" s="4"/>
      <c r="ZD377" s="4"/>
      <c r="ZE377" s="4"/>
      <c r="ZF377" s="4"/>
      <c r="ZG377" s="4"/>
      <c r="ZH377" s="4"/>
      <c r="ZI377" s="4"/>
      <c r="ZJ377" s="4"/>
      <c r="ZK377" s="4"/>
      <c r="ZL377" s="4"/>
      <c r="ZM377" s="4"/>
      <c r="ZN377" s="4"/>
      <c r="ZO377" s="4"/>
      <c r="ZP377" s="4"/>
      <c r="ZQ377" s="4"/>
      <c r="ZR377" s="4"/>
      <c r="ZS377" s="4"/>
      <c r="ZT377" s="4"/>
      <c r="ZU377" s="4"/>
      <c r="ZV377" s="4"/>
      <c r="ZW377" s="4"/>
      <c r="ZX377" s="4"/>
      <c r="ZY377" s="4"/>
      <c r="ZZ377" s="4"/>
      <c r="AAA377" s="4"/>
      <c r="AAB377" s="4"/>
      <c r="AAC377" s="4"/>
      <c r="AAD377" s="4"/>
      <c r="AAE377" s="4"/>
      <c r="AAF377" s="4"/>
      <c r="AAG377" s="4"/>
      <c r="AAH377" s="4"/>
      <c r="AAI377" s="4"/>
      <c r="AAJ377" s="4"/>
      <c r="AAK377" s="4"/>
      <c r="AAL377" s="4"/>
      <c r="AAM377" s="4"/>
      <c r="AAN377" s="4"/>
      <c r="AAO377" s="4"/>
      <c r="AAP377" s="4"/>
      <c r="AAQ377" s="4"/>
      <c r="AAR377" s="4"/>
      <c r="AAS377" s="4"/>
      <c r="AAT377" s="4"/>
      <c r="AAU377" s="4"/>
      <c r="AAV377" s="4"/>
      <c r="AAW377" s="4"/>
      <c r="AAX377" s="4"/>
      <c r="AAY377" s="4"/>
      <c r="AAZ377" s="4"/>
      <c r="ABA377" s="4"/>
      <c r="ABB377" s="4"/>
      <c r="ABC377" s="4"/>
      <c r="ABD377" s="4"/>
      <c r="ABE377" s="4"/>
      <c r="ABF377" s="4"/>
      <c r="ABG377" s="4"/>
      <c r="ABH377" s="4"/>
      <c r="ABI377" s="4"/>
      <c r="ABJ377" s="4"/>
      <c r="ABK377" s="4"/>
      <c r="ABL377" s="4"/>
      <c r="ABM377" s="4"/>
      <c r="ABN377" s="4"/>
      <c r="ABO377" s="4"/>
      <c r="ABP377" s="4"/>
      <c r="ABQ377" s="4"/>
      <c r="ABR377" s="4"/>
      <c r="ABS377" s="4"/>
      <c r="ABT377" s="4"/>
      <c r="ABU377" s="4"/>
      <c r="ABV377" s="4"/>
      <c r="ABW377" s="4"/>
      <c r="ABX377" s="4"/>
      <c r="ABY377" s="4"/>
      <c r="ABZ377" s="4"/>
      <c r="ACA377" s="4"/>
      <c r="ACB377" s="4"/>
      <c r="ACC377" s="4"/>
      <c r="ACD377" s="4"/>
      <c r="ACE377" s="4"/>
      <c r="ACF377" s="4"/>
      <c r="ACG377" s="4"/>
      <c r="ACH377" s="4"/>
      <c r="ACI377" s="4"/>
      <c r="ACJ377" s="4"/>
      <c r="ACK377" s="4"/>
      <c r="ACL377" s="4"/>
      <c r="ACM377" s="4"/>
      <c r="ACN377" s="4"/>
      <c r="ACO377" s="4"/>
      <c r="ACP377" s="4"/>
      <c r="ACQ377" s="4"/>
      <c r="ACR377" s="4"/>
      <c r="ACS377" s="4"/>
      <c r="ACT377" s="4"/>
      <c r="ACU377" s="4"/>
      <c r="ACV377" s="4"/>
      <c r="ACW377" s="4"/>
      <c r="ACX377" s="4"/>
      <c r="ACY377" s="4"/>
      <c r="ACZ377" s="4"/>
      <c r="ADA377" s="4"/>
      <c r="ADB377" s="4"/>
      <c r="ADC377" s="4"/>
      <c r="ADD377" s="4"/>
      <c r="ADE377" s="4"/>
      <c r="ADF377" s="4"/>
      <c r="ADG377" s="4"/>
      <c r="ADH377" s="4"/>
      <c r="ADI377" s="4"/>
      <c r="ADJ377" s="4"/>
      <c r="ADK377" s="4"/>
      <c r="ADL377" s="4"/>
      <c r="ADM377" s="4"/>
      <c r="ADN377" s="4"/>
      <c r="ADO377" s="4"/>
      <c r="ADP377" s="4"/>
      <c r="ADQ377" s="4"/>
      <c r="ADR377" s="4"/>
      <c r="ADS377" s="4"/>
      <c r="ADT377" s="4"/>
      <c r="ADU377" s="4"/>
      <c r="ADV377" s="4"/>
      <c r="ADW377" s="4"/>
      <c r="ADX377" s="4"/>
      <c r="ADY377" s="4"/>
      <c r="ADZ377" s="4"/>
      <c r="AEA377" s="4"/>
      <c r="AEB377" s="4"/>
      <c r="AEC377" s="4"/>
      <c r="AED377" s="4"/>
      <c r="AEE377" s="4"/>
      <c r="AEF377" s="4"/>
      <c r="AEG377" s="4"/>
      <c r="AEH377" s="4"/>
      <c r="AEI377" s="4"/>
      <c r="AEJ377" s="4"/>
      <c r="AEK377" s="4"/>
      <c r="AEL377" s="4"/>
      <c r="AEM377" s="4"/>
      <c r="AEN377" s="4"/>
      <c r="AEO377" s="4"/>
      <c r="AEP377" s="4"/>
      <c r="AEQ377" s="4"/>
      <c r="AER377" s="4"/>
      <c r="AES377" s="4"/>
      <c r="AET377" s="4"/>
      <c r="AEU377" s="4"/>
      <c r="AEV377" s="4"/>
      <c r="AEW377" s="4"/>
      <c r="AEX377" s="4"/>
      <c r="AEY377" s="4"/>
      <c r="AEZ377" s="4"/>
      <c r="AFA377" s="4"/>
      <c r="AFB377" s="4"/>
      <c r="AFC377" s="4"/>
      <c r="AFD377" s="4"/>
      <c r="AFE377" s="4"/>
      <c r="AFF377" s="4"/>
      <c r="AFG377" s="4"/>
      <c r="AFH377" s="4"/>
      <c r="AFI377" s="4"/>
      <c r="AFJ377" s="4"/>
      <c r="AFK377" s="4"/>
      <c r="AFL377" s="4"/>
      <c r="AFM377" s="4"/>
      <c r="AFN377" s="4"/>
      <c r="AFO377" s="4"/>
      <c r="AFP377" s="4"/>
      <c r="AFQ377" s="4"/>
      <c r="AFR377" s="4"/>
      <c r="AFS377" s="4"/>
      <c r="AFT377" s="4"/>
      <c r="AFU377" s="4"/>
      <c r="AFV377" s="4"/>
      <c r="AFW377" s="4"/>
      <c r="AFX377" s="4"/>
      <c r="AFY377" s="4"/>
      <c r="AFZ377" s="4"/>
      <c r="AGA377" s="4"/>
      <c r="AGB377" s="4"/>
      <c r="AGC377" s="4"/>
      <c r="AGD377" s="4"/>
      <c r="AGE377" s="4"/>
      <c r="AGF377" s="4"/>
      <c r="AGG377" s="4"/>
      <c r="AGH377" s="4"/>
      <c r="AGI377" s="4"/>
      <c r="AGJ377" s="4"/>
      <c r="AGK377" s="4"/>
      <c r="AGL377" s="4"/>
      <c r="AGM377" s="4"/>
      <c r="AGN377" s="4"/>
      <c r="AGO377" s="4"/>
      <c r="AGP377" s="4"/>
      <c r="AGQ377" s="4"/>
      <c r="AGR377" s="4"/>
      <c r="AGS377" s="4"/>
      <c r="AGT377" s="4"/>
      <c r="AGU377" s="4"/>
      <c r="AGV377" s="4"/>
      <c r="AGW377" s="4"/>
      <c r="AGX377" s="4"/>
      <c r="AGY377" s="4"/>
      <c r="AGZ377" s="4"/>
      <c r="AHA377" s="4"/>
      <c r="AHB377" s="4"/>
      <c r="AHC377" s="4"/>
      <c r="AHD377" s="4"/>
      <c r="AHE377" s="4"/>
      <c r="AHF377" s="4"/>
      <c r="AHG377" s="4"/>
      <c r="AHH377" s="4"/>
      <c r="AHI377" s="4"/>
      <c r="AHJ377" s="4"/>
      <c r="AHK377" s="4"/>
      <c r="AHL377" s="4"/>
      <c r="AHM377" s="4"/>
      <c r="AHN377" s="4"/>
      <c r="AHO377" s="4"/>
      <c r="AHP377" s="4"/>
      <c r="AHQ377" s="4"/>
      <c r="AHR377" s="4"/>
      <c r="AHS377" s="4"/>
      <c r="AHT377" s="4"/>
      <c r="AHU377" s="4"/>
      <c r="AHV377" s="4"/>
      <c r="AHW377" s="4"/>
      <c r="AHX377" s="4"/>
      <c r="AHY377" s="4"/>
      <c r="AHZ377" s="4"/>
      <c r="AIA377" s="4"/>
      <c r="AIB377" s="4"/>
      <c r="AIC377" s="4"/>
      <c r="AID377" s="4"/>
      <c r="AIE377" s="4"/>
      <c r="AIF377" s="4"/>
      <c r="AIG377" s="4"/>
      <c r="AIH377" s="4"/>
      <c r="AII377" s="4"/>
      <c r="AIJ377" s="4"/>
      <c r="AIK377" s="4"/>
      <c r="AIL377" s="4"/>
      <c r="AIM377" s="4"/>
      <c r="AIN377" s="4"/>
      <c r="AIO377" s="4"/>
      <c r="AIP377" s="4"/>
      <c r="AIQ377" s="4"/>
      <c r="AIR377" s="4"/>
      <c r="AIS377" s="4"/>
      <c r="AIT377" s="4"/>
      <c r="AIU377" s="4"/>
      <c r="AIV377" s="4"/>
      <c r="AIW377" s="4"/>
      <c r="AIX377" s="4"/>
      <c r="AIY377" s="4"/>
      <c r="AIZ377" s="4"/>
      <c r="AJA377" s="4"/>
      <c r="AJB377" s="4"/>
      <c r="AJC377" s="4"/>
      <c r="AJD377" s="4"/>
      <c r="AJE377" s="4"/>
      <c r="AJF377" s="4"/>
      <c r="AJG377" s="4"/>
      <c r="AJH377" s="4"/>
      <c r="AJI377" s="4"/>
      <c r="AJJ377" s="4"/>
      <c r="AJK377" s="4"/>
      <c r="AJL377" s="4"/>
      <c r="AJM377" s="4"/>
      <c r="AJN377" s="4"/>
      <c r="AJO377" s="4"/>
      <c r="AJP377" s="4"/>
      <c r="AJQ377" s="4"/>
      <c r="AJR377" s="4"/>
      <c r="AJS377" s="4"/>
      <c r="AJT377" s="4"/>
      <c r="AJU377" s="4"/>
      <c r="AJV377" s="4"/>
      <c r="AJW377" s="4"/>
      <c r="AJX377" s="4"/>
      <c r="AJY377" s="4"/>
      <c r="AJZ377" s="4"/>
      <c r="AKA377" s="4"/>
      <c r="AKB377" s="4"/>
      <c r="AKC377" s="4"/>
      <c r="AKD377" s="4"/>
      <c r="AKE377" s="4"/>
      <c r="AKF377" s="4"/>
      <c r="AKG377" s="4"/>
      <c r="AKH377" s="4"/>
      <c r="AKI377" s="4"/>
      <c r="AKJ377" s="4"/>
      <c r="AKK377" s="4"/>
      <c r="AKL377" s="4"/>
      <c r="AKM377" s="4"/>
      <c r="AKN377" s="4"/>
      <c r="AKO377" s="4"/>
      <c r="AKP377" s="4"/>
      <c r="AKQ377" s="4"/>
      <c r="AKR377" s="4"/>
      <c r="AKS377" s="4"/>
      <c r="AKT377" s="4"/>
      <c r="AKU377" s="4"/>
      <c r="AKV377" s="4"/>
      <c r="AKW377" s="4"/>
      <c r="AKX377" s="4"/>
      <c r="AKY377" s="4"/>
      <c r="AKZ377" s="4"/>
      <c r="ALA377" s="4"/>
      <c r="ALB377" s="4"/>
      <c r="ALC377" s="4"/>
      <c r="ALD377" s="4"/>
      <c r="ALE377" s="4"/>
      <c r="ALF377" s="4"/>
      <c r="ALG377" s="4"/>
      <c r="ALH377" s="4"/>
      <c r="ALI377" s="4"/>
      <c r="ALJ377" s="4"/>
      <c r="ALK377" s="4"/>
      <c r="ALL377" s="4"/>
      <c r="ALM377" s="4"/>
      <c r="ALN377" s="4"/>
      <c r="ALO377" s="4"/>
      <c r="ALP377" s="4"/>
      <c r="ALQ377" s="4"/>
      <c r="ALR377" s="4"/>
      <c r="ALS377" s="4"/>
      <c r="ALT377" s="4"/>
      <c r="ALU377" s="4"/>
      <c r="ALV377" s="4"/>
      <c r="ALW377" s="4"/>
      <c r="ALX377" s="4"/>
      <c r="ALY377" s="4"/>
      <c r="ALZ377" s="4"/>
      <c r="AMA377" s="4"/>
      <c r="AMB377" s="4"/>
      <c r="AMC377" s="4"/>
      <c r="AMD377" s="4"/>
      <c r="AME377" s="4"/>
      <c r="AMF377" s="4"/>
      <c r="AMG377" s="4"/>
      <c r="AMH377" s="4"/>
      <c r="AMI377" s="4"/>
      <c r="AMJ377" s="4"/>
      <c r="AMK377" s="4"/>
      <c r="AML377" s="4"/>
      <c r="AMM377" s="4"/>
      <c r="AMN377" s="4"/>
      <c r="AMO377" s="4"/>
      <c r="AMP377" s="4"/>
      <c r="AMQ377" s="4"/>
      <c r="AMR377" s="4"/>
      <c r="AMS377" s="4"/>
      <c r="AMT377" s="4"/>
      <c r="AMU377" s="4"/>
      <c r="AMV377" s="4"/>
      <c r="AMW377" s="4"/>
      <c r="AMX377" s="4"/>
      <c r="AMY377" s="4"/>
      <c r="AMZ377" s="4"/>
      <c r="ANA377" s="4"/>
      <c r="ANB377" s="4"/>
      <c r="ANC377" s="4"/>
      <c r="AND377" s="4"/>
      <c r="ANE377" s="4"/>
      <c r="ANF377" s="4"/>
      <c r="ANG377" s="4"/>
      <c r="ANH377" s="4"/>
      <c r="ANI377" s="4"/>
      <c r="ANJ377" s="4"/>
      <c r="ANK377" s="4"/>
      <c r="ANL377" s="4"/>
      <c r="ANM377" s="4"/>
      <c r="ANN377" s="4"/>
      <c r="ANO377" s="4"/>
      <c r="ANP377" s="4"/>
      <c r="ANQ377" s="4"/>
      <c r="ANR377" s="4"/>
      <c r="ANS377" s="4"/>
      <c r="ANT377" s="4"/>
      <c r="ANU377" s="4"/>
      <c r="ANV377" s="4"/>
      <c r="ANW377" s="4"/>
      <c r="ANX377" s="4"/>
      <c r="ANY377" s="4"/>
      <c r="ANZ377" s="4"/>
      <c r="AOA377" s="4"/>
      <c r="AOB377" s="4"/>
      <c r="AOC377" s="4"/>
    </row>
    <row r="378" spans="6:1069" x14ac:dyDescent="0.35">
      <c r="F378" s="4"/>
      <c r="H378" s="4"/>
      <c r="I378" s="4"/>
      <c r="J378" s="4"/>
      <c r="L378" s="4"/>
      <c r="M378" s="4"/>
      <c r="AJ378" s="4"/>
      <c r="AL378" s="4"/>
      <c r="AQ378" s="4"/>
      <c r="AR378" s="4"/>
      <c r="AS378" s="4"/>
      <c r="AT378" s="4"/>
      <c r="AU378" s="4"/>
      <c r="AV378" s="4"/>
      <c r="AW378" s="4"/>
      <c r="AX378" s="33"/>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c r="TO378" s="4"/>
      <c r="TP378" s="4"/>
      <c r="TQ378" s="4"/>
      <c r="TR378" s="4"/>
      <c r="TS378" s="4"/>
      <c r="TT378" s="4"/>
      <c r="TU378" s="4"/>
      <c r="TV378" s="4"/>
      <c r="TW378" s="4"/>
      <c r="TX378" s="4"/>
      <c r="TY378" s="4"/>
      <c r="TZ378" s="4"/>
      <c r="UA378" s="4"/>
      <c r="UB378" s="4"/>
      <c r="UC378" s="4"/>
      <c r="UD378" s="4"/>
      <c r="UE378" s="4"/>
      <c r="UF378" s="4"/>
      <c r="UG378" s="4"/>
      <c r="UH378" s="4"/>
      <c r="UI378" s="4"/>
      <c r="UJ378" s="4"/>
      <c r="UK378" s="4"/>
      <c r="UL378" s="4"/>
      <c r="UM378" s="4"/>
      <c r="UN378" s="4"/>
      <c r="UO378" s="4"/>
      <c r="UP378" s="4"/>
      <c r="UQ378" s="4"/>
      <c r="UR378" s="4"/>
      <c r="US378" s="4"/>
      <c r="UT378" s="4"/>
      <c r="UU378" s="4"/>
      <c r="UV378" s="4"/>
      <c r="UW378" s="4"/>
      <c r="UX378" s="4"/>
      <c r="UY378" s="4"/>
      <c r="UZ378" s="4"/>
      <c r="VA378" s="4"/>
      <c r="VB378" s="4"/>
      <c r="VC378" s="4"/>
      <c r="VD378" s="4"/>
      <c r="VE378" s="4"/>
      <c r="VF378" s="4"/>
      <c r="VG378" s="4"/>
      <c r="VH378" s="4"/>
      <c r="VI378" s="4"/>
      <c r="VJ378" s="4"/>
      <c r="VK378" s="4"/>
      <c r="VL378" s="4"/>
      <c r="VM378" s="4"/>
      <c r="VN378" s="4"/>
      <c r="VO378" s="4"/>
      <c r="VP378" s="4"/>
      <c r="VQ378" s="4"/>
      <c r="VR378" s="4"/>
      <c r="VS378" s="4"/>
      <c r="VT378" s="4"/>
      <c r="VU378" s="4"/>
      <c r="VV378" s="4"/>
      <c r="VW378" s="4"/>
      <c r="VX378" s="4"/>
      <c r="VY378" s="4"/>
      <c r="VZ378" s="4"/>
      <c r="WA378" s="4"/>
      <c r="WB378" s="4"/>
      <c r="WC378" s="4"/>
      <c r="WD378" s="4"/>
      <c r="WE378" s="4"/>
      <c r="WF378" s="4"/>
      <c r="WG378" s="4"/>
      <c r="WH378" s="4"/>
      <c r="WI378" s="4"/>
      <c r="WJ378" s="4"/>
      <c r="WK378" s="4"/>
      <c r="WL378" s="4"/>
      <c r="WM378" s="4"/>
      <c r="WN378" s="4"/>
      <c r="WO378" s="4"/>
      <c r="WP378" s="4"/>
      <c r="WQ378" s="4"/>
      <c r="WR378" s="4"/>
      <c r="WS378" s="4"/>
      <c r="WT378" s="4"/>
      <c r="WU378" s="4"/>
      <c r="WV378" s="4"/>
      <c r="WW378" s="4"/>
      <c r="WX378" s="4"/>
      <c r="WY378" s="4"/>
      <c r="WZ378" s="4"/>
      <c r="XA378" s="4"/>
      <c r="XB378" s="4"/>
      <c r="XC378" s="4"/>
      <c r="XD378" s="4"/>
      <c r="XE378" s="4"/>
      <c r="XF378" s="4"/>
      <c r="XG378" s="4"/>
      <c r="XH378" s="4"/>
      <c r="XI378" s="4"/>
      <c r="XJ378" s="4"/>
      <c r="XK378" s="4"/>
      <c r="XL378" s="4"/>
      <c r="XM378" s="4"/>
      <c r="XN378" s="4"/>
      <c r="XO378" s="4"/>
      <c r="XP378" s="4"/>
      <c r="XQ378" s="4"/>
      <c r="XR378" s="4"/>
      <c r="XS378" s="4"/>
      <c r="XT378" s="4"/>
      <c r="XU378" s="4"/>
      <c r="XV378" s="4"/>
      <c r="XW378" s="4"/>
      <c r="XX378" s="4"/>
      <c r="XY378" s="4"/>
      <c r="XZ378" s="4"/>
      <c r="YA378" s="4"/>
      <c r="YB378" s="4"/>
      <c r="YC378" s="4"/>
      <c r="YD378" s="4"/>
      <c r="YE378" s="4"/>
      <c r="YF378" s="4"/>
      <c r="YG378" s="4"/>
      <c r="YH378" s="4"/>
      <c r="YI378" s="4"/>
      <c r="YJ378" s="4"/>
      <c r="YK378" s="4"/>
      <c r="YL378" s="4"/>
      <c r="YM378" s="4"/>
      <c r="YN378" s="4"/>
      <c r="YO378" s="4"/>
      <c r="YP378" s="4"/>
      <c r="YQ378" s="4"/>
      <c r="YR378" s="4"/>
      <c r="YS378" s="4"/>
      <c r="YT378" s="4"/>
      <c r="YU378" s="4"/>
      <c r="YV378" s="4"/>
      <c r="YW378" s="4"/>
      <c r="YX378" s="4"/>
      <c r="YY378" s="4"/>
      <c r="YZ378" s="4"/>
      <c r="ZA378" s="4"/>
      <c r="ZB378" s="4"/>
      <c r="ZC378" s="4"/>
      <c r="ZD378" s="4"/>
      <c r="ZE378" s="4"/>
      <c r="ZF378" s="4"/>
      <c r="ZG378" s="4"/>
      <c r="ZH378" s="4"/>
      <c r="ZI378" s="4"/>
      <c r="ZJ378" s="4"/>
      <c r="ZK378" s="4"/>
      <c r="ZL378" s="4"/>
      <c r="ZM378" s="4"/>
      <c r="ZN378" s="4"/>
      <c r="ZO378" s="4"/>
      <c r="ZP378" s="4"/>
      <c r="ZQ378" s="4"/>
      <c r="ZR378" s="4"/>
      <c r="ZS378" s="4"/>
      <c r="ZT378" s="4"/>
      <c r="ZU378" s="4"/>
      <c r="ZV378" s="4"/>
      <c r="ZW378" s="4"/>
      <c r="ZX378" s="4"/>
      <c r="ZY378" s="4"/>
      <c r="ZZ378" s="4"/>
      <c r="AAA378" s="4"/>
      <c r="AAB378" s="4"/>
      <c r="AAC378" s="4"/>
      <c r="AAD378" s="4"/>
      <c r="AAE378" s="4"/>
      <c r="AAF378" s="4"/>
      <c r="AAG378" s="4"/>
      <c r="AAH378" s="4"/>
      <c r="AAI378" s="4"/>
      <c r="AAJ378" s="4"/>
      <c r="AAK378" s="4"/>
      <c r="AAL378" s="4"/>
      <c r="AAM378" s="4"/>
      <c r="AAN378" s="4"/>
      <c r="AAO378" s="4"/>
      <c r="AAP378" s="4"/>
      <c r="AAQ378" s="4"/>
      <c r="AAR378" s="4"/>
      <c r="AAS378" s="4"/>
      <c r="AAT378" s="4"/>
      <c r="AAU378" s="4"/>
      <c r="AAV378" s="4"/>
      <c r="AAW378" s="4"/>
      <c r="AAX378" s="4"/>
      <c r="AAY378" s="4"/>
      <c r="AAZ378" s="4"/>
      <c r="ABA378" s="4"/>
      <c r="ABB378" s="4"/>
      <c r="ABC378" s="4"/>
      <c r="ABD378" s="4"/>
      <c r="ABE378" s="4"/>
      <c r="ABF378" s="4"/>
      <c r="ABG378" s="4"/>
      <c r="ABH378" s="4"/>
      <c r="ABI378" s="4"/>
      <c r="ABJ378" s="4"/>
      <c r="ABK378" s="4"/>
      <c r="ABL378" s="4"/>
      <c r="ABM378" s="4"/>
      <c r="ABN378" s="4"/>
      <c r="ABO378" s="4"/>
      <c r="ABP378" s="4"/>
      <c r="ABQ378" s="4"/>
      <c r="ABR378" s="4"/>
      <c r="ABS378" s="4"/>
      <c r="ABT378" s="4"/>
      <c r="ABU378" s="4"/>
      <c r="ABV378" s="4"/>
      <c r="ABW378" s="4"/>
      <c r="ABX378" s="4"/>
      <c r="ABY378" s="4"/>
      <c r="ABZ378" s="4"/>
      <c r="ACA378" s="4"/>
      <c r="ACB378" s="4"/>
      <c r="ACC378" s="4"/>
      <c r="ACD378" s="4"/>
      <c r="ACE378" s="4"/>
      <c r="ACF378" s="4"/>
      <c r="ACG378" s="4"/>
      <c r="ACH378" s="4"/>
      <c r="ACI378" s="4"/>
      <c r="ACJ378" s="4"/>
      <c r="ACK378" s="4"/>
      <c r="ACL378" s="4"/>
      <c r="ACM378" s="4"/>
      <c r="ACN378" s="4"/>
      <c r="ACO378" s="4"/>
      <c r="ACP378" s="4"/>
      <c r="ACQ378" s="4"/>
      <c r="ACR378" s="4"/>
      <c r="ACS378" s="4"/>
      <c r="ACT378" s="4"/>
      <c r="ACU378" s="4"/>
      <c r="ACV378" s="4"/>
      <c r="ACW378" s="4"/>
      <c r="ACX378" s="4"/>
      <c r="ACY378" s="4"/>
      <c r="ACZ378" s="4"/>
      <c r="ADA378" s="4"/>
      <c r="ADB378" s="4"/>
      <c r="ADC378" s="4"/>
      <c r="ADD378" s="4"/>
      <c r="ADE378" s="4"/>
      <c r="ADF378" s="4"/>
      <c r="ADG378" s="4"/>
      <c r="ADH378" s="4"/>
      <c r="ADI378" s="4"/>
      <c r="ADJ378" s="4"/>
      <c r="ADK378" s="4"/>
      <c r="ADL378" s="4"/>
      <c r="ADM378" s="4"/>
      <c r="ADN378" s="4"/>
      <c r="ADO378" s="4"/>
      <c r="ADP378" s="4"/>
      <c r="ADQ378" s="4"/>
      <c r="ADR378" s="4"/>
      <c r="ADS378" s="4"/>
      <c r="ADT378" s="4"/>
      <c r="ADU378" s="4"/>
      <c r="ADV378" s="4"/>
      <c r="ADW378" s="4"/>
      <c r="ADX378" s="4"/>
      <c r="ADY378" s="4"/>
      <c r="ADZ378" s="4"/>
      <c r="AEA378" s="4"/>
      <c r="AEB378" s="4"/>
      <c r="AEC378" s="4"/>
      <c r="AED378" s="4"/>
      <c r="AEE378" s="4"/>
      <c r="AEF378" s="4"/>
      <c r="AEG378" s="4"/>
      <c r="AEH378" s="4"/>
      <c r="AEI378" s="4"/>
      <c r="AEJ378" s="4"/>
      <c r="AEK378" s="4"/>
      <c r="AEL378" s="4"/>
      <c r="AEM378" s="4"/>
      <c r="AEN378" s="4"/>
      <c r="AEO378" s="4"/>
      <c r="AEP378" s="4"/>
      <c r="AEQ378" s="4"/>
      <c r="AER378" s="4"/>
      <c r="AES378" s="4"/>
      <c r="AET378" s="4"/>
      <c r="AEU378" s="4"/>
      <c r="AEV378" s="4"/>
      <c r="AEW378" s="4"/>
      <c r="AEX378" s="4"/>
      <c r="AEY378" s="4"/>
      <c r="AEZ378" s="4"/>
      <c r="AFA378" s="4"/>
      <c r="AFB378" s="4"/>
      <c r="AFC378" s="4"/>
      <c r="AFD378" s="4"/>
      <c r="AFE378" s="4"/>
      <c r="AFF378" s="4"/>
      <c r="AFG378" s="4"/>
      <c r="AFH378" s="4"/>
      <c r="AFI378" s="4"/>
      <c r="AFJ378" s="4"/>
      <c r="AFK378" s="4"/>
      <c r="AFL378" s="4"/>
      <c r="AFM378" s="4"/>
      <c r="AFN378" s="4"/>
      <c r="AFO378" s="4"/>
      <c r="AFP378" s="4"/>
      <c r="AFQ378" s="4"/>
      <c r="AFR378" s="4"/>
      <c r="AFS378" s="4"/>
      <c r="AFT378" s="4"/>
      <c r="AFU378" s="4"/>
      <c r="AFV378" s="4"/>
      <c r="AFW378" s="4"/>
      <c r="AFX378" s="4"/>
      <c r="AFY378" s="4"/>
      <c r="AFZ378" s="4"/>
      <c r="AGA378" s="4"/>
      <c r="AGB378" s="4"/>
      <c r="AGC378" s="4"/>
      <c r="AGD378" s="4"/>
      <c r="AGE378" s="4"/>
      <c r="AGF378" s="4"/>
      <c r="AGG378" s="4"/>
      <c r="AGH378" s="4"/>
      <c r="AGI378" s="4"/>
      <c r="AGJ378" s="4"/>
      <c r="AGK378" s="4"/>
      <c r="AGL378" s="4"/>
      <c r="AGM378" s="4"/>
      <c r="AGN378" s="4"/>
      <c r="AGO378" s="4"/>
      <c r="AGP378" s="4"/>
      <c r="AGQ378" s="4"/>
      <c r="AGR378" s="4"/>
      <c r="AGS378" s="4"/>
      <c r="AGT378" s="4"/>
      <c r="AGU378" s="4"/>
      <c r="AGV378" s="4"/>
      <c r="AGW378" s="4"/>
      <c r="AGX378" s="4"/>
      <c r="AGY378" s="4"/>
      <c r="AGZ378" s="4"/>
      <c r="AHA378" s="4"/>
      <c r="AHB378" s="4"/>
      <c r="AHC378" s="4"/>
      <c r="AHD378" s="4"/>
      <c r="AHE378" s="4"/>
      <c r="AHF378" s="4"/>
      <c r="AHG378" s="4"/>
      <c r="AHH378" s="4"/>
      <c r="AHI378" s="4"/>
      <c r="AHJ378" s="4"/>
      <c r="AHK378" s="4"/>
      <c r="AHL378" s="4"/>
      <c r="AHM378" s="4"/>
      <c r="AHN378" s="4"/>
      <c r="AHO378" s="4"/>
      <c r="AHP378" s="4"/>
      <c r="AHQ378" s="4"/>
      <c r="AHR378" s="4"/>
      <c r="AHS378" s="4"/>
      <c r="AHT378" s="4"/>
      <c r="AHU378" s="4"/>
      <c r="AHV378" s="4"/>
      <c r="AHW378" s="4"/>
      <c r="AHX378" s="4"/>
      <c r="AHY378" s="4"/>
      <c r="AHZ378" s="4"/>
      <c r="AIA378" s="4"/>
      <c r="AIB378" s="4"/>
      <c r="AIC378" s="4"/>
      <c r="AID378" s="4"/>
      <c r="AIE378" s="4"/>
      <c r="AIF378" s="4"/>
      <c r="AIG378" s="4"/>
      <c r="AIH378" s="4"/>
      <c r="AII378" s="4"/>
      <c r="AIJ378" s="4"/>
      <c r="AIK378" s="4"/>
      <c r="AIL378" s="4"/>
      <c r="AIM378" s="4"/>
      <c r="AIN378" s="4"/>
      <c r="AIO378" s="4"/>
      <c r="AIP378" s="4"/>
      <c r="AIQ378" s="4"/>
      <c r="AIR378" s="4"/>
      <c r="AIS378" s="4"/>
      <c r="AIT378" s="4"/>
      <c r="AIU378" s="4"/>
      <c r="AIV378" s="4"/>
      <c r="AIW378" s="4"/>
      <c r="AIX378" s="4"/>
      <c r="AIY378" s="4"/>
      <c r="AIZ378" s="4"/>
      <c r="AJA378" s="4"/>
      <c r="AJB378" s="4"/>
      <c r="AJC378" s="4"/>
      <c r="AJD378" s="4"/>
      <c r="AJE378" s="4"/>
      <c r="AJF378" s="4"/>
      <c r="AJG378" s="4"/>
      <c r="AJH378" s="4"/>
      <c r="AJI378" s="4"/>
      <c r="AJJ378" s="4"/>
      <c r="AJK378" s="4"/>
      <c r="AJL378" s="4"/>
      <c r="AJM378" s="4"/>
      <c r="AJN378" s="4"/>
      <c r="AJO378" s="4"/>
      <c r="AJP378" s="4"/>
      <c r="AJQ378" s="4"/>
      <c r="AJR378" s="4"/>
      <c r="AJS378" s="4"/>
      <c r="AJT378" s="4"/>
      <c r="AJU378" s="4"/>
      <c r="AJV378" s="4"/>
      <c r="AJW378" s="4"/>
      <c r="AJX378" s="4"/>
      <c r="AJY378" s="4"/>
      <c r="AJZ378" s="4"/>
      <c r="AKA378" s="4"/>
      <c r="AKB378" s="4"/>
      <c r="AKC378" s="4"/>
      <c r="AKD378" s="4"/>
      <c r="AKE378" s="4"/>
      <c r="AKF378" s="4"/>
      <c r="AKG378" s="4"/>
      <c r="AKH378" s="4"/>
      <c r="AKI378" s="4"/>
      <c r="AKJ378" s="4"/>
      <c r="AKK378" s="4"/>
      <c r="AKL378" s="4"/>
      <c r="AKM378" s="4"/>
      <c r="AKN378" s="4"/>
      <c r="AKO378" s="4"/>
      <c r="AKP378" s="4"/>
      <c r="AKQ378" s="4"/>
      <c r="AKR378" s="4"/>
      <c r="AKS378" s="4"/>
      <c r="AKT378" s="4"/>
      <c r="AKU378" s="4"/>
      <c r="AKV378" s="4"/>
      <c r="AKW378" s="4"/>
      <c r="AKX378" s="4"/>
      <c r="AKY378" s="4"/>
      <c r="AKZ378" s="4"/>
      <c r="ALA378" s="4"/>
      <c r="ALB378" s="4"/>
      <c r="ALC378" s="4"/>
      <c r="ALD378" s="4"/>
      <c r="ALE378" s="4"/>
      <c r="ALF378" s="4"/>
      <c r="ALG378" s="4"/>
      <c r="ALH378" s="4"/>
      <c r="ALI378" s="4"/>
      <c r="ALJ378" s="4"/>
      <c r="ALK378" s="4"/>
      <c r="ALL378" s="4"/>
      <c r="ALM378" s="4"/>
      <c r="ALN378" s="4"/>
      <c r="ALO378" s="4"/>
      <c r="ALP378" s="4"/>
      <c r="ALQ378" s="4"/>
      <c r="ALR378" s="4"/>
      <c r="ALS378" s="4"/>
      <c r="ALT378" s="4"/>
      <c r="ALU378" s="4"/>
      <c r="ALV378" s="4"/>
      <c r="ALW378" s="4"/>
      <c r="ALX378" s="4"/>
      <c r="ALY378" s="4"/>
      <c r="ALZ378" s="4"/>
      <c r="AMA378" s="4"/>
      <c r="AMB378" s="4"/>
      <c r="AMC378" s="4"/>
      <c r="AMD378" s="4"/>
      <c r="AME378" s="4"/>
      <c r="AMF378" s="4"/>
      <c r="AMG378" s="4"/>
      <c r="AMH378" s="4"/>
      <c r="AMI378" s="4"/>
      <c r="AMJ378" s="4"/>
      <c r="AMK378" s="4"/>
      <c r="AML378" s="4"/>
      <c r="AMM378" s="4"/>
      <c r="AMN378" s="4"/>
      <c r="AMO378" s="4"/>
      <c r="AMP378" s="4"/>
      <c r="AMQ378" s="4"/>
      <c r="AMR378" s="4"/>
      <c r="AMS378" s="4"/>
      <c r="AMT378" s="4"/>
      <c r="AMU378" s="4"/>
      <c r="AMV378" s="4"/>
      <c r="AMW378" s="4"/>
      <c r="AMX378" s="4"/>
      <c r="AMY378" s="4"/>
      <c r="AMZ378" s="4"/>
      <c r="ANA378" s="4"/>
      <c r="ANB378" s="4"/>
      <c r="ANC378" s="4"/>
      <c r="AND378" s="4"/>
      <c r="ANE378" s="4"/>
      <c r="ANF378" s="4"/>
      <c r="ANG378" s="4"/>
      <c r="ANH378" s="4"/>
      <c r="ANI378" s="4"/>
      <c r="ANJ378" s="4"/>
      <c r="ANK378" s="4"/>
      <c r="ANL378" s="4"/>
      <c r="ANM378" s="4"/>
      <c r="ANN378" s="4"/>
      <c r="ANO378" s="4"/>
      <c r="ANP378" s="4"/>
      <c r="ANQ378" s="4"/>
      <c r="ANR378" s="4"/>
      <c r="ANS378" s="4"/>
      <c r="ANT378" s="4"/>
      <c r="ANU378" s="4"/>
      <c r="ANV378" s="4"/>
      <c r="ANW378" s="4"/>
      <c r="ANX378" s="4"/>
      <c r="ANY378" s="4"/>
      <c r="ANZ378" s="4"/>
      <c r="AOA378" s="4"/>
      <c r="AOB378" s="4"/>
      <c r="AOC378" s="4"/>
    </row>
    <row r="379" spans="6:1069" x14ac:dyDescent="0.35">
      <c r="F379" s="4"/>
      <c r="H379" s="4"/>
      <c r="I379" s="4"/>
      <c r="J379" s="4"/>
      <c r="L379" s="4"/>
      <c r="M379" s="4"/>
      <c r="AJ379" s="4"/>
      <c r="AL379" s="4"/>
      <c r="AQ379" s="4"/>
      <c r="AR379" s="4"/>
      <c r="AS379" s="4"/>
      <c r="AT379" s="4"/>
      <c r="AU379" s="4"/>
      <c r="AV379" s="4"/>
      <c r="AW379" s="4"/>
      <c r="AX379" s="33"/>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c r="TO379" s="4"/>
      <c r="TP379" s="4"/>
      <c r="TQ379" s="4"/>
      <c r="TR379" s="4"/>
      <c r="TS379" s="4"/>
      <c r="TT379" s="4"/>
      <c r="TU379" s="4"/>
      <c r="TV379" s="4"/>
      <c r="TW379" s="4"/>
      <c r="TX379" s="4"/>
      <c r="TY379" s="4"/>
      <c r="TZ379" s="4"/>
      <c r="UA379" s="4"/>
      <c r="UB379" s="4"/>
      <c r="UC379" s="4"/>
      <c r="UD379" s="4"/>
      <c r="UE379" s="4"/>
      <c r="UF379" s="4"/>
      <c r="UG379" s="4"/>
      <c r="UH379" s="4"/>
      <c r="UI379" s="4"/>
      <c r="UJ379" s="4"/>
      <c r="UK379" s="4"/>
      <c r="UL379" s="4"/>
      <c r="UM379" s="4"/>
      <c r="UN379" s="4"/>
      <c r="UO379" s="4"/>
      <c r="UP379" s="4"/>
      <c r="UQ379" s="4"/>
      <c r="UR379" s="4"/>
      <c r="US379" s="4"/>
      <c r="UT379" s="4"/>
      <c r="UU379" s="4"/>
      <c r="UV379" s="4"/>
      <c r="UW379" s="4"/>
      <c r="UX379" s="4"/>
      <c r="UY379" s="4"/>
      <c r="UZ379" s="4"/>
      <c r="VA379" s="4"/>
      <c r="VB379" s="4"/>
      <c r="VC379" s="4"/>
      <c r="VD379" s="4"/>
      <c r="VE379" s="4"/>
      <c r="VF379" s="4"/>
      <c r="VG379" s="4"/>
      <c r="VH379" s="4"/>
      <c r="VI379" s="4"/>
      <c r="VJ379" s="4"/>
      <c r="VK379" s="4"/>
      <c r="VL379" s="4"/>
      <c r="VM379" s="4"/>
      <c r="VN379" s="4"/>
      <c r="VO379" s="4"/>
      <c r="VP379" s="4"/>
      <c r="VQ379" s="4"/>
      <c r="VR379" s="4"/>
      <c r="VS379" s="4"/>
      <c r="VT379" s="4"/>
      <c r="VU379" s="4"/>
      <c r="VV379" s="4"/>
      <c r="VW379" s="4"/>
      <c r="VX379" s="4"/>
      <c r="VY379" s="4"/>
      <c r="VZ379" s="4"/>
      <c r="WA379" s="4"/>
      <c r="WB379" s="4"/>
      <c r="WC379" s="4"/>
      <c r="WD379" s="4"/>
      <c r="WE379" s="4"/>
      <c r="WF379" s="4"/>
      <c r="WG379" s="4"/>
      <c r="WH379" s="4"/>
      <c r="WI379" s="4"/>
      <c r="WJ379" s="4"/>
      <c r="WK379" s="4"/>
      <c r="WL379" s="4"/>
      <c r="WM379" s="4"/>
      <c r="WN379" s="4"/>
      <c r="WO379" s="4"/>
      <c r="WP379" s="4"/>
      <c r="WQ379" s="4"/>
      <c r="WR379" s="4"/>
      <c r="WS379" s="4"/>
      <c r="WT379" s="4"/>
      <c r="WU379" s="4"/>
      <c r="WV379" s="4"/>
      <c r="WW379" s="4"/>
      <c r="WX379" s="4"/>
      <c r="WY379" s="4"/>
      <c r="WZ379" s="4"/>
      <c r="XA379" s="4"/>
      <c r="XB379" s="4"/>
      <c r="XC379" s="4"/>
      <c r="XD379" s="4"/>
      <c r="XE379" s="4"/>
      <c r="XF379" s="4"/>
      <c r="XG379" s="4"/>
      <c r="XH379" s="4"/>
      <c r="XI379" s="4"/>
      <c r="XJ379" s="4"/>
      <c r="XK379" s="4"/>
      <c r="XL379" s="4"/>
      <c r="XM379" s="4"/>
      <c r="XN379" s="4"/>
      <c r="XO379" s="4"/>
      <c r="XP379" s="4"/>
      <c r="XQ379" s="4"/>
      <c r="XR379" s="4"/>
      <c r="XS379" s="4"/>
      <c r="XT379" s="4"/>
      <c r="XU379" s="4"/>
      <c r="XV379" s="4"/>
      <c r="XW379" s="4"/>
      <c r="XX379" s="4"/>
      <c r="XY379" s="4"/>
      <c r="XZ379" s="4"/>
      <c r="YA379" s="4"/>
      <c r="YB379" s="4"/>
      <c r="YC379" s="4"/>
      <c r="YD379" s="4"/>
      <c r="YE379" s="4"/>
      <c r="YF379" s="4"/>
      <c r="YG379" s="4"/>
      <c r="YH379" s="4"/>
      <c r="YI379" s="4"/>
      <c r="YJ379" s="4"/>
      <c r="YK379" s="4"/>
      <c r="YL379" s="4"/>
      <c r="YM379" s="4"/>
      <c r="YN379" s="4"/>
      <c r="YO379" s="4"/>
      <c r="YP379" s="4"/>
      <c r="YQ379" s="4"/>
      <c r="YR379" s="4"/>
      <c r="YS379" s="4"/>
      <c r="YT379" s="4"/>
      <c r="YU379" s="4"/>
      <c r="YV379" s="4"/>
      <c r="YW379" s="4"/>
      <c r="YX379" s="4"/>
      <c r="YY379" s="4"/>
      <c r="YZ379" s="4"/>
      <c r="ZA379" s="4"/>
      <c r="ZB379" s="4"/>
      <c r="ZC379" s="4"/>
      <c r="ZD379" s="4"/>
      <c r="ZE379" s="4"/>
      <c r="ZF379" s="4"/>
      <c r="ZG379" s="4"/>
      <c r="ZH379" s="4"/>
      <c r="ZI379" s="4"/>
      <c r="ZJ379" s="4"/>
      <c r="ZK379" s="4"/>
      <c r="ZL379" s="4"/>
      <c r="ZM379" s="4"/>
      <c r="ZN379" s="4"/>
      <c r="ZO379" s="4"/>
      <c r="ZP379" s="4"/>
      <c r="ZQ379" s="4"/>
      <c r="ZR379" s="4"/>
      <c r="ZS379" s="4"/>
      <c r="ZT379" s="4"/>
      <c r="ZU379" s="4"/>
      <c r="ZV379" s="4"/>
      <c r="ZW379" s="4"/>
      <c r="ZX379" s="4"/>
      <c r="ZY379" s="4"/>
      <c r="ZZ379" s="4"/>
      <c r="AAA379" s="4"/>
      <c r="AAB379" s="4"/>
      <c r="AAC379" s="4"/>
      <c r="AAD379" s="4"/>
      <c r="AAE379" s="4"/>
      <c r="AAF379" s="4"/>
      <c r="AAG379" s="4"/>
      <c r="AAH379" s="4"/>
      <c r="AAI379" s="4"/>
      <c r="AAJ379" s="4"/>
      <c r="AAK379" s="4"/>
      <c r="AAL379" s="4"/>
      <c r="AAM379" s="4"/>
      <c r="AAN379" s="4"/>
      <c r="AAO379" s="4"/>
      <c r="AAP379" s="4"/>
      <c r="AAQ379" s="4"/>
      <c r="AAR379" s="4"/>
      <c r="AAS379" s="4"/>
      <c r="AAT379" s="4"/>
      <c r="AAU379" s="4"/>
      <c r="AAV379" s="4"/>
      <c r="AAW379" s="4"/>
      <c r="AAX379" s="4"/>
      <c r="AAY379" s="4"/>
      <c r="AAZ379" s="4"/>
      <c r="ABA379" s="4"/>
      <c r="ABB379" s="4"/>
      <c r="ABC379" s="4"/>
      <c r="ABD379" s="4"/>
      <c r="ABE379" s="4"/>
      <c r="ABF379" s="4"/>
      <c r="ABG379" s="4"/>
      <c r="ABH379" s="4"/>
      <c r="ABI379" s="4"/>
      <c r="ABJ379" s="4"/>
      <c r="ABK379" s="4"/>
      <c r="ABL379" s="4"/>
      <c r="ABM379" s="4"/>
      <c r="ABN379" s="4"/>
      <c r="ABO379" s="4"/>
      <c r="ABP379" s="4"/>
      <c r="ABQ379" s="4"/>
      <c r="ABR379" s="4"/>
      <c r="ABS379" s="4"/>
      <c r="ABT379" s="4"/>
      <c r="ABU379" s="4"/>
      <c r="ABV379" s="4"/>
      <c r="ABW379" s="4"/>
      <c r="ABX379" s="4"/>
      <c r="ABY379" s="4"/>
      <c r="ABZ379" s="4"/>
      <c r="ACA379" s="4"/>
      <c r="ACB379" s="4"/>
      <c r="ACC379" s="4"/>
      <c r="ACD379" s="4"/>
      <c r="ACE379" s="4"/>
      <c r="ACF379" s="4"/>
      <c r="ACG379" s="4"/>
      <c r="ACH379" s="4"/>
      <c r="ACI379" s="4"/>
      <c r="ACJ379" s="4"/>
      <c r="ACK379" s="4"/>
      <c r="ACL379" s="4"/>
      <c r="ACM379" s="4"/>
      <c r="ACN379" s="4"/>
      <c r="ACO379" s="4"/>
      <c r="ACP379" s="4"/>
      <c r="ACQ379" s="4"/>
      <c r="ACR379" s="4"/>
      <c r="ACS379" s="4"/>
      <c r="ACT379" s="4"/>
      <c r="ACU379" s="4"/>
      <c r="ACV379" s="4"/>
      <c r="ACW379" s="4"/>
      <c r="ACX379" s="4"/>
      <c r="ACY379" s="4"/>
      <c r="ACZ379" s="4"/>
      <c r="ADA379" s="4"/>
      <c r="ADB379" s="4"/>
      <c r="ADC379" s="4"/>
      <c r="ADD379" s="4"/>
      <c r="ADE379" s="4"/>
      <c r="ADF379" s="4"/>
      <c r="ADG379" s="4"/>
      <c r="ADH379" s="4"/>
      <c r="ADI379" s="4"/>
      <c r="ADJ379" s="4"/>
      <c r="ADK379" s="4"/>
      <c r="ADL379" s="4"/>
      <c r="ADM379" s="4"/>
      <c r="ADN379" s="4"/>
      <c r="ADO379" s="4"/>
      <c r="ADP379" s="4"/>
      <c r="ADQ379" s="4"/>
      <c r="ADR379" s="4"/>
      <c r="ADS379" s="4"/>
      <c r="ADT379" s="4"/>
      <c r="ADU379" s="4"/>
      <c r="ADV379" s="4"/>
      <c r="ADW379" s="4"/>
      <c r="ADX379" s="4"/>
      <c r="ADY379" s="4"/>
      <c r="ADZ379" s="4"/>
      <c r="AEA379" s="4"/>
      <c r="AEB379" s="4"/>
      <c r="AEC379" s="4"/>
      <c r="AED379" s="4"/>
      <c r="AEE379" s="4"/>
      <c r="AEF379" s="4"/>
      <c r="AEG379" s="4"/>
      <c r="AEH379" s="4"/>
      <c r="AEI379" s="4"/>
      <c r="AEJ379" s="4"/>
      <c r="AEK379" s="4"/>
      <c r="AEL379" s="4"/>
      <c r="AEM379" s="4"/>
      <c r="AEN379" s="4"/>
      <c r="AEO379" s="4"/>
      <c r="AEP379" s="4"/>
      <c r="AEQ379" s="4"/>
      <c r="AER379" s="4"/>
      <c r="AES379" s="4"/>
      <c r="AET379" s="4"/>
      <c r="AEU379" s="4"/>
      <c r="AEV379" s="4"/>
      <c r="AEW379" s="4"/>
      <c r="AEX379" s="4"/>
      <c r="AEY379" s="4"/>
      <c r="AEZ379" s="4"/>
      <c r="AFA379" s="4"/>
      <c r="AFB379" s="4"/>
      <c r="AFC379" s="4"/>
      <c r="AFD379" s="4"/>
      <c r="AFE379" s="4"/>
      <c r="AFF379" s="4"/>
      <c r="AFG379" s="4"/>
      <c r="AFH379" s="4"/>
      <c r="AFI379" s="4"/>
      <c r="AFJ379" s="4"/>
      <c r="AFK379" s="4"/>
      <c r="AFL379" s="4"/>
      <c r="AFM379" s="4"/>
      <c r="AFN379" s="4"/>
      <c r="AFO379" s="4"/>
      <c r="AFP379" s="4"/>
      <c r="AFQ379" s="4"/>
      <c r="AFR379" s="4"/>
      <c r="AFS379" s="4"/>
      <c r="AFT379" s="4"/>
      <c r="AFU379" s="4"/>
      <c r="AFV379" s="4"/>
      <c r="AFW379" s="4"/>
      <c r="AFX379" s="4"/>
      <c r="AFY379" s="4"/>
      <c r="AFZ379" s="4"/>
      <c r="AGA379" s="4"/>
      <c r="AGB379" s="4"/>
      <c r="AGC379" s="4"/>
      <c r="AGD379" s="4"/>
      <c r="AGE379" s="4"/>
      <c r="AGF379" s="4"/>
      <c r="AGG379" s="4"/>
      <c r="AGH379" s="4"/>
      <c r="AGI379" s="4"/>
      <c r="AGJ379" s="4"/>
      <c r="AGK379" s="4"/>
      <c r="AGL379" s="4"/>
      <c r="AGM379" s="4"/>
      <c r="AGN379" s="4"/>
      <c r="AGO379" s="4"/>
      <c r="AGP379" s="4"/>
      <c r="AGQ379" s="4"/>
      <c r="AGR379" s="4"/>
      <c r="AGS379" s="4"/>
      <c r="AGT379" s="4"/>
      <c r="AGU379" s="4"/>
      <c r="AGV379" s="4"/>
      <c r="AGW379" s="4"/>
      <c r="AGX379" s="4"/>
      <c r="AGY379" s="4"/>
      <c r="AGZ379" s="4"/>
      <c r="AHA379" s="4"/>
      <c r="AHB379" s="4"/>
      <c r="AHC379" s="4"/>
      <c r="AHD379" s="4"/>
      <c r="AHE379" s="4"/>
      <c r="AHF379" s="4"/>
      <c r="AHG379" s="4"/>
      <c r="AHH379" s="4"/>
      <c r="AHI379" s="4"/>
      <c r="AHJ379" s="4"/>
      <c r="AHK379" s="4"/>
      <c r="AHL379" s="4"/>
      <c r="AHM379" s="4"/>
      <c r="AHN379" s="4"/>
      <c r="AHO379" s="4"/>
      <c r="AHP379" s="4"/>
      <c r="AHQ379" s="4"/>
      <c r="AHR379" s="4"/>
      <c r="AHS379" s="4"/>
      <c r="AHT379" s="4"/>
      <c r="AHU379" s="4"/>
      <c r="AHV379" s="4"/>
      <c r="AHW379" s="4"/>
      <c r="AHX379" s="4"/>
      <c r="AHY379" s="4"/>
      <c r="AHZ379" s="4"/>
      <c r="AIA379" s="4"/>
      <c r="AIB379" s="4"/>
      <c r="AIC379" s="4"/>
      <c r="AID379" s="4"/>
      <c r="AIE379" s="4"/>
      <c r="AIF379" s="4"/>
      <c r="AIG379" s="4"/>
      <c r="AIH379" s="4"/>
      <c r="AII379" s="4"/>
      <c r="AIJ379" s="4"/>
      <c r="AIK379" s="4"/>
      <c r="AIL379" s="4"/>
      <c r="AIM379" s="4"/>
      <c r="AIN379" s="4"/>
      <c r="AIO379" s="4"/>
      <c r="AIP379" s="4"/>
      <c r="AIQ379" s="4"/>
      <c r="AIR379" s="4"/>
      <c r="AIS379" s="4"/>
      <c r="AIT379" s="4"/>
      <c r="AIU379" s="4"/>
      <c r="AIV379" s="4"/>
      <c r="AIW379" s="4"/>
      <c r="AIX379" s="4"/>
      <c r="AIY379" s="4"/>
      <c r="AIZ379" s="4"/>
      <c r="AJA379" s="4"/>
      <c r="AJB379" s="4"/>
      <c r="AJC379" s="4"/>
      <c r="AJD379" s="4"/>
      <c r="AJE379" s="4"/>
      <c r="AJF379" s="4"/>
      <c r="AJG379" s="4"/>
      <c r="AJH379" s="4"/>
      <c r="AJI379" s="4"/>
      <c r="AJJ379" s="4"/>
      <c r="AJK379" s="4"/>
      <c r="AJL379" s="4"/>
      <c r="AJM379" s="4"/>
      <c r="AJN379" s="4"/>
      <c r="AJO379" s="4"/>
      <c r="AJP379" s="4"/>
      <c r="AJQ379" s="4"/>
      <c r="AJR379" s="4"/>
      <c r="AJS379" s="4"/>
      <c r="AJT379" s="4"/>
      <c r="AJU379" s="4"/>
      <c r="AJV379" s="4"/>
      <c r="AJW379" s="4"/>
      <c r="AJX379" s="4"/>
      <c r="AJY379" s="4"/>
      <c r="AJZ379" s="4"/>
      <c r="AKA379" s="4"/>
      <c r="AKB379" s="4"/>
      <c r="AKC379" s="4"/>
      <c r="AKD379" s="4"/>
      <c r="AKE379" s="4"/>
      <c r="AKF379" s="4"/>
      <c r="AKG379" s="4"/>
      <c r="AKH379" s="4"/>
      <c r="AKI379" s="4"/>
      <c r="AKJ379" s="4"/>
      <c r="AKK379" s="4"/>
      <c r="AKL379" s="4"/>
      <c r="AKM379" s="4"/>
      <c r="AKN379" s="4"/>
      <c r="AKO379" s="4"/>
      <c r="AKP379" s="4"/>
      <c r="AKQ379" s="4"/>
      <c r="AKR379" s="4"/>
      <c r="AKS379" s="4"/>
      <c r="AKT379" s="4"/>
      <c r="AKU379" s="4"/>
      <c r="AKV379" s="4"/>
      <c r="AKW379" s="4"/>
      <c r="AKX379" s="4"/>
      <c r="AKY379" s="4"/>
      <c r="AKZ379" s="4"/>
      <c r="ALA379" s="4"/>
      <c r="ALB379" s="4"/>
      <c r="ALC379" s="4"/>
      <c r="ALD379" s="4"/>
      <c r="ALE379" s="4"/>
      <c r="ALF379" s="4"/>
      <c r="ALG379" s="4"/>
      <c r="ALH379" s="4"/>
      <c r="ALI379" s="4"/>
      <c r="ALJ379" s="4"/>
      <c r="ALK379" s="4"/>
      <c r="ALL379" s="4"/>
      <c r="ALM379" s="4"/>
      <c r="ALN379" s="4"/>
      <c r="ALO379" s="4"/>
      <c r="ALP379" s="4"/>
      <c r="ALQ379" s="4"/>
      <c r="ALR379" s="4"/>
      <c r="ALS379" s="4"/>
      <c r="ALT379" s="4"/>
      <c r="ALU379" s="4"/>
      <c r="ALV379" s="4"/>
      <c r="ALW379" s="4"/>
      <c r="ALX379" s="4"/>
      <c r="ALY379" s="4"/>
      <c r="ALZ379" s="4"/>
      <c r="AMA379" s="4"/>
      <c r="AMB379" s="4"/>
      <c r="AMC379" s="4"/>
      <c r="AMD379" s="4"/>
      <c r="AME379" s="4"/>
      <c r="AMF379" s="4"/>
      <c r="AMG379" s="4"/>
      <c r="AMH379" s="4"/>
      <c r="AMI379" s="4"/>
      <c r="AMJ379" s="4"/>
      <c r="AMK379" s="4"/>
      <c r="AML379" s="4"/>
      <c r="AMM379" s="4"/>
      <c r="AMN379" s="4"/>
      <c r="AMO379" s="4"/>
      <c r="AMP379" s="4"/>
      <c r="AMQ379" s="4"/>
      <c r="AMR379" s="4"/>
      <c r="AMS379" s="4"/>
      <c r="AMT379" s="4"/>
      <c r="AMU379" s="4"/>
      <c r="AMV379" s="4"/>
      <c r="AMW379" s="4"/>
      <c r="AMX379" s="4"/>
      <c r="AMY379" s="4"/>
      <c r="AMZ379" s="4"/>
      <c r="ANA379" s="4"/>
      <c r="ANB379" s="4"/>
      <c r="ANC379" s="4"/>
      <c r="AND379" s="4"/>
      <c r="ANE379" s="4"/>
      <c r="ANF379" s="4"/>
      <c r="ANG379" s="4"/>
      <c r="ANH379" s="4"/>
      <c r="ANI379" s="4"/>
      <c r="ANJ379" s="4"/>
      <c r="ANK379" s="4"/>
      <c r="ANL379" s="4"/>
      <c r="ANM379" s="4"/>
      <c r="ANN379" s="4"/>
      <c r="ANO379" s="4"/>
      <c r="ANP379" s="4"/>
      <c r="ANQ379" s="4"/>
      <c r="ANR379" s="4"/>
      <c r="ANS379" s="4"/>
      <c r="ANT379" s="4"/>
      <c r="ANU379" s="4"/>
      <c r="ANV379" s="4"/>
      <c r="ANW379" s="4"/>
      <c r="ANX379" s="4"/>
      <c r="ANY379" s="4"/>
      <c r="ANZ379" s="4"/>
      <c r="AOA379" s="4"/>
      <c r="AOB379" s="4"/>
      <c r="AOC379" s="4"/>
    </row>
    <row r="380" spans="6:1069" x14ac:dyDescent="0.35">
      <c r="F380" s="4"/>
      <c r="H380" s="4"/>
      <c r="I380" s="4"/>
      <c r="J380" s="4"/>
      <c r="L380" s="4"/>
      <c r="M380" s="4"/>
      <c r="AJ380" s="4"/>
      <c r="AL380" s="4"/>
      <c r="AQ380" s="4"/>
      <c r="AR380" s="4"/>
      <c r="AS380" s="4"/>
      <c r="AT380" s="4"/>
      <c r="AU380" s="4"/>
      <c r="AV380" s="4"/>
      <c r="AW380" s="4"/>
      <c r="AX380" s="33"/>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c r="TO380" s="4"/>
      <c r="TP380" s="4"/>
      <c r="TQ380" s="4"/>
      <c r="TR380" s="4"/>
      <c r="TS380" s="4"/>
      <c r="TT380" s="4"/>
      <c r="TU380" s="4"/>
      <c r="TV380" s="4"/>
      <c r="TW380" s="4"/>
      <c r="TX380" s="4"/>
      <c r="TY380" s="4"/>
      <c r="TZ380" s="4"/>
      <c r="UA380" s="4"/>
      <c r="UB380" s="4"/>
      <c r="UC380" s="4"/>
      <c r="UD380" s="4"/>
      <c r="UE380" s="4"/>
      <c r="UF380" s="4"/>
      <c r="UG380" s="4"/>
      <c r="UH380" s="4"/>
      <c r="UI380" s="4"/>
      <c r="UJ380" s="4"/>
      <c r="UK380" s="4"/>
      <c r="UL380" s="4"/>
      <c r="UM380" s="4"/>
      <c r="UN380" s="4"/>
      <c r="UO380" s="4"/>
      <c r="UP380" s="4"/>
      <c r="UQ380" s="4"/>
      <c r="UR380" s="4"/>
      <c r="US380" s="4"/>
      <c r="UT380" s="4"/>
      <c r="UU380" s="4"/>
      <c r="UV380" s="4"/>
      <c r="UW380" s="4"/>
      <c r="UX380" s="4"/>
      <c r="UY380" s="4"/>
      <c r="UZ380" s="4"/>
      <c r="VA380" s="4"/>
      <c r="VB380" s="4"/>
      <c r="VC380" s="4"/>
      <c r="VD380" s="4"/>
      <c r="VE380" s="4"/>
      <c r="VF380" s="4"/>
      <c r="VG380" s="4"/>
      <c r="VH380" s="4"/>
      <c r="VI380" s="4"/>
      <c r="VJ380" s="4"/>
      <c r="VK380" s="4"/>
      <c r="VL380" s="4"/>
      <c r="VM380" s="4"/>
      <c r="VN380" s="4"/>
      <c r="VO380" s="4"/>
      <c r="VP380" s="4"/>
      <c r="VQ380" s="4"/>
      <c r="VR380" s="4"/>
      <c r="VS380" s="4"/>
      <c r="VT380" s="4"/>
      <c r="VU380" s="4"/>
      <c r="VV380" s="4"/>
      <c r="VW380" s="4"/>
      <c r="VX380" s="4"/>
      <c r="VY380" s="4"/>
      <c r="VZ380" s="4"/>
      <c r="WA380" s="4"/>
      <c r="WB380" s="4"/>
      <c r="WC380" s="4"/>
      <c r="WD380" s="4"/>
      <c r="WE380" s="4"/>
      <c r="WF380" s="4"/>
      <c r="WG380" s="4"/>
      <c r="WH380" s="4"/>
      <c r="WI380" s="4"/>
      <c r="WJ380" s="4"/>
      <c r="WK380" s="4"/>
      <c r="WL380" s="4"/>
      <c r="WM380" s="4"/>
      <c r="WN380" s="4"/>
      <c r="WO380" s="4"/>
      <c r="WP380" s="4"/>
      <c r="WQ380" s="4"/>
      <c r="WR380" s="4"/>
      <c r="WS380" s="4"/>
      <c r="WT380" s="4"/>
      <c r="WU380" s="4"/>
      <c r="WV380" s="4"/>
      <c r="WW380" s="4"/>
      <c r="WX380" s="4"/>
      <c r="WY380" s="4"/>
      <c r="WZ380" s="4"/>
      <c r="XA380" s="4"/>
      <c r="XB380" s="4"/>
      <c r="XC380" s="4"/>
      <c r="XD380" s="4"/>
      <c r="XE380" s="4"/>
      <c r="XF380" s="4"/>
      <c r="XG380" s="4"/>
      <c r="XH380" s="4"/>
      <c r="XI380" s="4"/>
      <c r="XJ380" s="4"/>
      <c r="XK380" s="4"/>
      <c r="XL380" s="4"/>
      <c r="XM380" s="4"/>
      <c r="XN380" s="4"/>
      <c r="XO380" s="4"/>
      <c r="XP380" s="4"/>
      <c r="XQ380" s="4"/>
      <c r="XR380" s="4"/>
      <c r="XS380" s="4"/>
      <c r="XT380" s="4"/>
      <c r="XU380" s="4"/>
      <c r="XV380" s="4"/>
      <c r="XW380" s="4"/>
      <c r="XX380" s="4"/>
      <c r="XY380" s="4"/>
      <c r="XZ380" s="4"/>
      <c r="YA380" s="4"/>
      <c r="YB380" s="4"/>
      <c r="YC380" s="4"/>
      <c r="YD380" s="4"/>
      <c r="YE380" s="4"/>
      <c r="YF380" s="4"/>
      <c r="YG380" s="4"/>
      <c r="YH380" s="4"/>
      <c r="YI380" s="4"/>
      <c r="YJ380" s="4"/>
      <c r="YK380" s="4"/>
      <c r="YL380" s="4"/>
      <c r="YM380" s="4"/>
      <c r="YN380" s="4"/>
      <c r="YO380" s="4"/>
      <c r="YP380" s="4"/>
      <c r="YQ380" s="4"/>
      <c r="YR380" s="4"/>
      <c r="YS380" s="4"/>
      <c r="YT380" s="4"/>
      <c r="YU380" s="4"/>
      <c r="YV380" s="4"/>
      <c r="YW380" s="4"/>
      <c r="YX380" s="4"/>
      <c r="YY380" s="4"/>
      <c r="YZ380" s="4"/>
      <c r="ZA380" s="4"/>
      <c r="ZB380" s="4"/>
      <c r="ZC380" s="4"/>
      <c r="ZD380" s="4"/>
      <c r="ZE380" s="4"/>
      <c r="ZF380" s="4"/>
      <c r="ZG380" s="4"/>
      <c r="ZH380" s="4"/>
      <c r="ZI380" s="4"/>
      <c r="ZJ380" s="4"/>
      <c r="ZK380" s="4"/>
      <c r="ZL380" s="4"/>
      <c r="ZM380" s="4"/>
      <c r="ZN380" s="4"/>
      <c r="ZO380" s="4"/>
      <c r="ZP380" s="4"/>
      <c r="ZQ380" s="4"/>
      <c r="ZR380" s="4"/>
      <c r="ZS380" s="4"/>
      <c r="ZT380" s="4"/>
      <c r="ZU380" s="4"/>
      <c r="ZV380" s="4"/>
      <c r="ZW380" s="4"/>
      <c r="ZX380" s="4"/>
      <c r="ZY380" s="4"/>
      <c r="ZZ380" s="4"/>
      <c r="AAA380" s="4"/>
      <c r="AAB380" s="4"/>
      <c r="AAC380" s="4"/>
      <c r="AAD380" s="4"/>
      <c r="AAE380" s="4"/>
      <c r="AAF380" s="4"/>
      <c r="AAG380" s="4"/>
      <c r="AAH380" s="4"/>
      <c r="AAI380" s="4"/>
      <c r="AAJ380" s="4"/>
      <c r="AAK380" s="4"/>
      <c r="AAL380" s="4"/>
      <c r="AAM380" s="4"/>
      <c r="AAN380" s="4"/>
      <c r="AAO380" s="4"/>
      <c r="AAP380" s="4"/>
      <c r="AAQ380" s="4"/>
      <c r="AAR380" s="4"/>
      <c r="AAS380" s="4"/>
      <c r="AAT380" s="4"/>
      <c r="AAU380" s="4"/>
      <c r="AAV380" s="4"/>
      <c r="AAW380" s="4"/>
      <c r="AAX380" s="4"/>
      <c r="AAY380" s="4"/>
      <c r="AAZ380" s="4"/>
      <c r="ABA380" s="4"/>
      <c r="ABB380" s="4"/>
      <c r="ABC380" s="4"/>
      <c r="ABD380" s="4"/>
      <c r="ABE380" s="4"/>
      <c r="ABF380" s="4"/>
      <c r="ABG380" s="4"/>
      <c r="ABH380" s="4"/>
      <c r="ABI380" s="4"/>
      <c r="ABJ380" s="4"/>
      <c r="ABK380" s="4"/>
      <c r="ABL380" s="4"/>
      <c r="ABM380" s="4"/>
      <c r="ABN380" s="4"/>
      <c r="ABO380" s="4"/>
      <c r="ABP380" s="4"/>
      <c r="ABQ380" s="4"/>
      <c r="ABR380" s="4"/>
      <c r="ABS380" s="4"/>
      <c r="ABT380" s="4"/>
      <c r="ABU380" s="4"/>
      <c r="ABV380" s="4"/>
      <c r="ABW380" s="4"/>
      <c r="ABX380" s="4"/>
      <c r="ABY380" s="4"/>
      <c r="ABZ380" s="4"/>
      <c r="ACA380" s="4"/>
      <c r="ACB380" s="4"/>
      <c r="ACC380" s="4"/>
      <c r="ACD380" s="4"/>
      <c r="ACE380" s="4"/>
      <c r="ACF380" s="4"/>
      <c r="ACG380" s="4"/>
      <c r="ACH380" s="4"/>
      <c r="ACI380" s="4"/>
      <c r="ACJ380" s="4"/>
      <c r="ACK380" s="4"/>
      <c r="ACL380" s="4"/>
      <c r="ACM380" s="4"/>
      <c r="ACN380" s="4"/>
      <c r="ACO380" s="4"/>
      <c r="ACP380" s="4"/>
      <c r="ACQ380" s="4"/>
      <c r="ACR380" s="4"/>
      <c r="ACS380" s="4"/>
      <c r="ACT380" s="4"/>
      <c r="ACU380" s="4"/>
      <c r="ACV380" s="4"/>
      <c r="ACW380" s="4"/>
      <c r="ACX380" s="4"/>
      <c r="ACY380" s="4"/>
      <c r="ACZ380" s="4"/>
      <c r="ADA380" s="4"/>
      <c r="ADB380" s="4"/>
      <c r="ADC380" s="4"/>
      <c r="ADD380" s="4"/>
      <c r="ADE380" s="4"/>
      <c r="ADF380" s="4"/>
      <c r="ADG380" s="4"/>
      <c r="ADH380" s="4"/>
      <c r="ADI380" s="4"/>
      <c r="ADJ380" s="4"/>
      <c r="ADK380" s="4"/>
      <c r="ADL380" s="4"/>
      <c r="ADM380" s="4"/>
      <c r="ADN380" s="4"/>
      <c r="ADO380" s="4"/>
      <c r="ADP380" s="4"/>
      <c r="ADQ380" s="4"/>
      <c r="ADR380" s="4"/>
      <c r="ADS380" s="4"/>
      <c r="ADT380" s="4"/>
      <c r="ADU380" s="4"/>
      <c r="ADV380" s="4"/>
      <c r="ADW380" s="4"/>
      <c r="ADX380" s="4"/>
      <c r="ADY380" s="4"/>
      <c r="ADZ380" s="4"/>
      <c r="AEA380" s="4"/>
      <c r="AEB380" s="4"/>
      <c r="AEC380" s="4"/>
      <c r="AED380" s="4"/>
      <c r="AEE380" s="4"/>
      <c r="AEF380" s="4"/>
      <c r="AEG380" s="4"/>
      <c r="AEH380" s="4"/>
      <c r="AEI380" s="4"/>
      <c r="AEJ380" s="4"/>
      <c r="AEK380" s="4"/>
      <c r="AEL380" s="4"/>
      <c r="AEM380" s="4"/>
      <c r="AEN380" s="4"/>
      <c r="AEO380" s="4"/>
      <c r="AEP380" s="4"/>
      <c r="AEQ380" s="4"/>
      <c r="AER380" s="4"/>
      <c r="AES380" s="4"/>
      <c r="AET380" s="4"/>
      <c r="AEU380" s="4"/>
      <c r="AEV380" s="4"/>
      <c r="AEW380" s="4"/>
      <c r="AEX380" s="4"/>
      <c r="AEY380" s="4"/>
      <c r="AEZ380" s="4"/>
      <c r="AFA380" s="4"/>
      <c r="AFB380" s="4"/>
      <c r="AFC380" s="4"/>
      <c r="AFD380" s="4"/>
      <c r="AFE380" s="4"/>
      <c r="AFF380" s="4"/>
      <c r="AFG380" s="4"/>
      <c r="AFH380" s="4"/>
      <c r="AFI380" s="4"/>
      <c r="AFJ380" s="4"/>
      <c r="AFK380" s="4"/>
      <c r="AFL380" s="4"/>
      <c r="AFM380" s="4"/>
      <c r="AFN380" s="4"/>
      <c r="AFO380" s="4"/>
      <c r="AFP380" s="4"/>
      <c r="AFQ380" s="4"/>
      <c r="AFR380" s="4"/>
      <c r="AFS380" s="4"/>
      <c r="AFT380" s="4"/>
      <c r="AFU380" s="4"/>
      <c r="AFV380" s="4"/>
      <c r="AFW380" s="4"/>
      <c r="AFX380" s="4"/>
      <c r="AFY380" s="4"/>
      <c r="AFZ380" s="4"/>
      <c r="AGA380" s="4"/>
      <c r="AGB380" s="4"/>
      <c r="AGC380" s="4"/>
      <c r="AGD380" s="4"/>
      <c r="AGE380" s="4"/>
      <c r="AGF380" s="4"/>
      <c r="AGG380" s="4"/>
      <c r="AGH380" s="4"/>
      <c r="AGI380" s="4"/>
      <c r="AGJ380" s="4"/>
      <c r="AGK380" s="4"/>
      <c r="AGL380" s="4"/>
      <c r="AGM380" s="4"/>
      <c r="AGN380" s="4"/>
      <c r="AGO380" s="4"/>
      <c r="AGP380" s="4"/>
      <c r="AGQ380" s="4"/>
      <c r="AGR380" s="4"/>
      <c r="AGS380" s="4"/>
      <c r="AGT380" s="4"/>
      <c r="AGU380" s="4"/>
      <c r="AGV380" s="4"/>
      <c r="AGW380" s="4"/>
      <c r="AGX380" s="4"/>
      <c r="AGY380" s="4"/>
      <c r="AGZ380" s="4"/>
      <c r="AHA380" s="4"/>
      <c r="AHB380" s="4"/>
      <c r="AHC380" s="4"/>
      <c r="AHD380" s="4"/>
      <c r="AHE380" s="4"/>
      <c r="AHF380" s="4"/>
      <c r="AHG380" s="4"/>
      <c r="AHH380" s="4"/>
      <c r="AHI380" s="4"/>
      <c r="AHJ380" s="4"/>
      <c r="AHK380" s="4"/>
      <c r="AHL380" s="4"/>
      <c r="AHM380" s="4"/>
      <c r="AHN380" s="4"/>
      <c r="AHO380" s="4"/>
      <c r="AHP380" s="4"/>
      <c r="AHQ380" s="4"/>
      <c r="AHR380" s="4"/>
      <c r="AHS380" s="4"/>
      <c r="AHT380" s="4"/>
      <c r="AHU380" s="4"/>
      <c r="AHV380" s="4"/>
      <c r="AHW380" s="4"/>
      <c r="AHX380" s="4"/>
      <c r="AHY380" s="4"/>
      <c r="AHZ380" s="4"/>
      <c r="AIA380" s="4"/>
      <c r="AIB380" s="4"/>
      <c r="AIC380" s="4"/>
      <c r="AID380" s="4"/>
      <c r="AIE380" s="4"/>
      <c r="AIF380" s="4"/>
      <c r="AIG380" s="4"/>
      <c r="AIH380" s="4"/>
      <c r="AII380" s="4"/>
      <c r="AIJ380" s="4"/>
      <c r="AIK380" s="4"/>
      <c r="AIL380" s="4"/>
      <c r="AIM380" s="4"/>
      <c r="AIN380" s="4"/>
      <c r="AIO380" s="4"/>
      <c r="AIP380" s="4"/>
      <c r="AIQ380" s="4"/>
      <c r="AIR380" s="4"/>
      <c r="AIS380" s="4"/>
      <c r="AIT380" s="4"/>
      <c r="AIU380" s="4"/>
      <c r="AIV380" s="4"/>
      <c r="AIW380" s="4"/>
      <c r="AIX380" s="4"/>
      <c r="AIY380" s="4"/>
      <c r="AIZ380" s="4"/>
      <c r="AJA380" s="4"/>
      <c r="AJB380" s="4"/>
      <c r="AJC380" s="4"/>
      <c r="AJD380" s="4"/>
      <c r="AJE380" s="4"/>
      <c r="AJF380" s="4"/>
      <c r="AJG380" s="4"/>
      <c r="AJH380" s="4"/>
      <c r="AJI380" s="4"/>
      <c r="AJJ380" s="4"/>
      <c r="AJK380" s="4"/>
      <c r="AJL380" s="4"/>
      <c r="AJM380" s="4"/>
      <c r="AJN380" s="4"/>
      <c r="AJO380" s="4"/>
      <c r="AJP380" s="4"/>
      <c r="AJQ380" s="4"/>
      <c r="AJR380" s="4"/>
      <c r="AJS380" s="4"/>
      <c r="AJT380" s="4"/>
      <c r="AJU380" s="4"/>
      <c r="AJV380" s="4"/>
      <c r="AJW380" s="4"/>
      <c r="AJX380" s="4"/>
      <c r="AJY380" s="4"/>
      <c r="AJZ380" s="4"/>
      <c r="AKA380" s="4"/>
      <c r="AKB380" s="4"/>
      <c r="AKC380" s="4"/>
      <c r="AKD380" s="4"/>
      <c r="AKE380" s="4"/>
      <c r="AKF380" s="4"/>
      <c r="AKG380" s="4"/>
      <c r="AKH380" s="4"/>
      <c r="AKI380" s="4"/>
      <c r="AKJ380" s="4"/>
      <c r="AKK380" s="4"/>
      <c r="AKL380" s="4"/>
      <c r="AKM380" s="4"/>
      <c r="AKN380" s="4"/>
      <c r="AKO380" s="4"/>
      <c r="AKP380" s="4"/>
      <c r="AKQ380" s="4"/>
      <c r="AKR380" s="4"/>
      <c r="AKS380" s="4"/>
      <c r="AKT380" s="4"/>
      <c r="AKU380" s="4"/>
      <c r="AKV380" s="4"/>
      <c r="AKW380" s="4"/>
      <c r="AKX380" s="4"/>
      <c r="AKY380" s="4"/>
      <c r="AKZ380" s="4"/>
      <c r="ALA380" s="4"/>
      <c r="ALB380" s="4"/>
      <c r="ALC380" s="4"/>
      <c r="ALD380" s="4"/>
      <c r="ALE380" s="4"/>
      <c r="ALF380" s="4"/>
      <c r="ALG380" s="4"/>
      <c r="ALH380" s="4"/>
      <c r="ALI380" s="4"/>
      <c r="ALJ380" s="4"/>
      <c r="ALK380" s="4"/>
      <c r="ALL380" s="4"/>
      <c r="ALM380" s="4"/>
      <c r="ALN380" s="4"/>
      <c r="ALO380" s="4"/>
      <c r="ALP380" s="4"/>
      <c r="ALQ380" s="4"/>
      <c r="ALR380" s="4"/>
      <c r="ALS380" s="4"/>
      <c r="ALT380" s="4"/>
      <c r="ALU380" s="4"/>
      <c r="ALV380" s="4"/>
      <c r="ALW380" s="4"/>
      <c r="ALX380" s="4"/>
      <c r="ALY380" s="4"/>
      <c r="ALZ380" s="4"/>
      <c r="AMA380" s="4"/>
      <c r="AMB380" s="4"/>
      <c r="AMC380" s="4"/>
      <c r="AMD380" s="4"/>
      <c r="AME380" s="4"/>
      <c r="AMF380" s="4"/>
      <c r="AMG380" s="4"/>
      <c r="AMH380" s="4"/>
      <c r="AMI380" s="4"/>
      <c r="AMJ380" s="4"/>
      <c r="AMK380" s="4"/>
      <c r="AML380" s="4"/>
      <c r="AMM380" s="4"/>
      <c r="AMN380" s="4"/>
      <c r="AMO380" s="4"/>
      <c r="AMP380" s="4"/>
      <c r="AMQ380" s="4"/>
      <c r="AMR380" s="4"/>
      <c r="AMS380" s="4"/>
      <c r="AMT380" s="4"/>
      <c r="AMU380" s="4"/>
      <c r="AMV380" s="4"/>
      <c r="AMW380" s="4"/>
      <c r="AMX380" s="4"/>
      <c r="AMY380" s="4"/>
      <c r="AMZ380" s="4"/>
      <c r="ANA380" s="4"/>
      <c r="ANB380" s="4"/>
      <c r="ANC380" s="4"/>
      <c r="AND380" s="4"/>
      <c r="ANE380" s="4"/>
      <c r="ANF380" s="4"/>
      <c r="ANG380" s="4"/>
      <c r="ANH380" s="4"/>
      <c r="ANI380" s="4"/>
      <c r="ANJ380" s="4"/>
      <c r="ANK380" s="4"/>
      <c r="ANL380" s="4"/>
      <c r="ANM380" s="4"/>
      <c r="ANN380" s="4"/>
      <c r="ANO380" s="4"/>
      <c r="ANP380" s="4"/>
      <c r="ANQ380" s="4"/>
      <c r="ANR380" s="4"/>
      <c r="ANS380" s="4"/>
      <c r="ANT380" s="4"/>
      <c r="ANU380" s="4"/>
      <c r="ANV380" s="4"/>
      <c r="ANW380" s="4"/>
      <c r="ANX380" s="4"/>
      <c r="ANY380" s="4"/>
      <c r="ANZ380" s="4"/>
      <c r="AOA380" s="4"/>
      <c r="AOB380" s="4"/>
      <c r="AOC380" s="4"/>
    </row>
    <row r="381" spans="6:1069" x14ac:dyDescent="0.35">
      <c r="F381" s="4"/>
      <c r="H381" s="4"/>
      <c r="I381" s="4"/>
      <c r="J381" s="4"/>
      <c r="L381" s="4"/>
      <c r="M381" s="4"/>
      <c r="AJ381" s="4"/>
      <c r="AL381" s="4"/>
      <c r="AQ381" s="4"/>
      <c r="AR381" s="4"/>
      <c r="AS381" s="4"/>
      <c r="AT381" s="4"/>
      <c r="AU381" s="4"/>
      <c r="AV381" s="4"/>
      <c r="AW381" s="4"/>
      <c r="AX381" s="33"/>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c r="TO381" s="4"/>
      <c r="TP381" s="4"/>
      <c r="TQ381" s="4"/>
      <c r="TR381" s="4"/>
      <c r="TS381" s="4"/>
      <c r="TT381" s="4"/>
      <c r="TU381" s="4"/>
      <c r="TV381" s="4"/>
      <c r="TW381" s="4"/>
      <c r="TX381" s="4"/>
      <c r="TY381" s="4"/>
      <c r="TZ381" s="4"/>
      <c r="UA381" s="4"/>
      <c r="UB381" s="4"/>
      <c r="UC381" s="4"/>
      <c r="UD381" s="4"/>
      <c r="UE381" s="4"/>
      <c r="UF381" s="4"/>
      <c r="UG381" s="4"/>
      <c r="UH381" s="4"/>
      <c r="UI381" s="4"/>
      <c r="UJ381" s="4"/>
      <c r="UK381" s="4"/>
      <c r="UL381" s="4"/>
      <c r="UM381" s="4"/>
      <c r="UN381" s="4"/>
      <c r="UO381" s="4"/>
      <c r="UP381" s="4"/>
      <c r="UQ381" s="4"/>
      <c r="UR381" s="4"/>
      <c r="US381" s="4"/>
      <c r="UT381" s="4"/>
      <c r="UU381" s="4"/>
      <c r="UV381" s="4"/>
      <c r="UW381" s="4"/>
      <c r="UX381" s="4"/>
      <c r="UY381" s="4"/>
      <c r="UZ381" s="4"/>
      <c r="VA381" s="4"/>
      <c r="VB381" s="4"/>
      <c r="VC381" s="4"/>
      <c r="VD381" s="4"/>
      <c r="VE381" s="4"/>
      <c r="VF381" s="4"/>
      <c r="VG381" s="4"/>
      <c r="VH381" s="4"/>
      <c r="VI381" s="4"/>
      <c r="VJ381" s="4"/>
      <c r="VK381" s="4"/>
      <c r="VL381" s="4"/>
      <c r="VM381" s="4"/>
      <c r="VN381" s="4"/>
      <c r="VO381" s="4"/>
      <c r="VP381" s="4"/>
      <c r="VQ381" s="4"/>
      <c r="VR381" s="4"/>
      <c r="VS381" s="4"/>
      <c r="VT381" s="4"/>
      <c r="VU381" s="4"/>
      <c r="VV381" s="4"/>
      <c r="VW381" s="4"/>
      <c r="VX381" s="4"/>
      <c r="VY381" s="4"/>
      <c r="VZ381" s="4"/>
      <c r="WA381" s="4"/>
      <c r="WB381" s="4"/>
      <c r="WC381" s="4"/>
      <c r="WD381" s="4"/>
      <c r="WE381" s="4"/>
      <c r="WF381" s="4"/>
      <c r="WG381" s="4"/>
      <c r="WH381" s="4"/>
      <c r="WI381" s="4"/>
      <c r="WJ381" s="4"/>
      <c r="WK381" s="4"/>
      <c r="WL381" s="4"/>
      <c r="WM381" s="4"/>
      <c r="WN381" s="4"/>
      <c r="WO381" s="4"/>
      <c r="WP381" s="4"/>
      <c r="WQ381" s="4"/>
      <c r="WR381" s="4"/>
      <c r="WS381" s="4"/>
      <c r="WT381" s="4"/>
      <c r="WU381" s="4"/>
      <c r="WV381" s="4"/>
      <c r="WW381" s="4"/>
      <c r="WX381" s="4"/>
      <c r="WY381" s="4"/>
      <c r="WZ381" s="4"/>
      <c r="XA381" s="4"/>
      <c r="XB381" s="4"/>
      <c r="XC381" s="4"/>
      <c r="XD381" s="4"/>
      <c r="XE381" s="4"/>
      <c r="XF381" s="4"/>
      <c r="XG381" s="4"/>
      <c r="XH381" s="4"/>
      <c r="XI381" s="4"/>
      <c r="XJ381" s="4"/>
      <c r="XK381" s="4"/>
      <c r="XL381" s="4"/>
      <c r="XM381" s="4"/>
      <c r="XN381" s="4"/>
      <c r="XO381" s="4"/>
      <c r="XP381" s="4"/>
      <c r="XQ381" s="4"/>
      <c r="XR381" s="4"/>
      <c r="XS381" s="4"/>
      <c r="XT381" s="4"/>
      <c r="XU381" s="4"/>
      <c r="XV381" s="4"/>
      <c r="XW381" s="4"/>
      <c r="XX381" s="4"/>
      <c r="XY381" s="4"/>
      <c r="XZ381" s="4"/>
      <c r="YA381" s="4"/>
      <c r="YB381" s="4"/>
      <c r="YC381" s="4"/>
      <c r="YD381" s="4"/>
      <c r="YE381" s="4"/>
      <c r="YF381" s="4"/>
      <c r="YG381" s="4"/>
      <c r="YH381" s="4"/>
      <c r="YI381" s="4"/>
      <c r="YJ381" s="4"/>
      <c r="YK381" s="4"/>
      <c r="YL381" s="4"/>
      <c r="YM381" s="4"/>
      <c r="YN381" s="4"/>
      <c r="YO381" s="4"/>
      <c r="YP381" s="4"/>
      <c r="YQ381" s="4"/>
      <c r="YR381" s="4"/>
      <c r="YS381" s="4"/>
      <c r="YT381" s="4"/>
      <c r="YU381" s="4"/>
      <c r="YV381" s="4"/>
      <c r="YW381" s="4"/>
      <c r="YX381" s="4"/>
      <c r="YY381" s="4"/>
      <c r="YZ381" s="4"/>
      <c r="ZA381" s="4"/>
      <c r="ZB381" s="4"/>
      <c r="ZC381" s="4"/>
      <c r="ZD381" s="4"/>
      <c r="ZE381" s="4"/>
      <c r="ZF381" s="4"/>
      <c r="ZG381" s="4"/>
      <c r="ZH381" s="4"/>
      <c r="ZI381" s="4"/>
      <c r="ZJ381" s="4"/>
      <c r="ZK381" s="4"/>
      <c r="ZL381" s="4"/>
      <c r="ZM381" s="4"/>
      <c r="ZN381" s="4"/>
      <c r="ZO381" s="4"/>
      <c r="ZP381" s="4"/>
      <c r="ZQ381" s="4"/>
      <c r="ZR381" s="4"/>
      <c r="ZS381" s="4"/>
      <c r="ZT381" s="4"/>
      <c r="ZU381" s="4"/>
      <c r="ZV381" s="4"/>
      <c r="ZW381" s="4"/>
      <c r="ZX381" s="4"/>
      <c r="ZY381" s="4"/>
      <c r="ZZ381" s="4"/>
      <c r="AAA381" s="4"/>
      <c r="AAB381" s="4"/>
      <c r="AAC381" s="4"/>
      <c r="AAD381" s="4"/>
      <c r="AAE381" s="4"/>
      <c r="AAF381" s="4"/>
      <c r="AAG381" s="4"/>
      <c r="AAH381" s="4"/>
      <c r="AAI381" s="4"/>
      <c r="AAJ381" s="4"/>
      <c r="AAK381" s="4"/>
      <c r="AAL381" s="4"/>
      <c r="AAM381" s="4"/>
      <c r="AAN381" s="4"/>
      <c r="AAO381" s="4"/>
      <c r="AAP381" s="4"/>
      <c r="AAQ381" s="4"/>
      <c r="AAR381" s="4"/>
      <c r="AAS381" s="4"/>
      <c r="AAT381" s="4"/>
      <c r="AAU381" s="4"/>
      <c r="AAV381" s="4"/>
      <c r="AAW381" s="4"/>
      <c r="AAX381" s="4"/>
      <c r="AAY381" s="4"/>
      <c r="AAZ381" s="4"/>
      <c r="ABA381" s="4"/>
      <c r="ABB381" s="4"/>
      <c r="ABC381" s="4"/>
      <c r="ABD381" s="4"/>
      <c r="ABE381" s="4"/>
      <c r="ABF381" s="4"/>
      <c r="ABG381" s="4"/>
      <c r="ABH381" s="4"/>
      <c r="ABI381" s="4"/>
      <c r="ABJ381" s="4"/>
      <c r="ABK381" s="4"/>
      <c r="ABL381" s="4"/>
      <c r="ABM381" s="4"/>
      <c r="ABN381" s="4"/>
      <c r="ABO381" s="4"/>
      <c r="ABP381" s="4"/>
      <c r="ABQ381" s="4"/>
      <c r="ABR381" s="4"/>
      <c r="ABS381" s="4"/>
      <c r="ABT381" s="4"/>
      <c r="ABU381" s="4"/>
      <c r="ABV381" s="4"/>
      <c r="ABW381" s="4"/>
      <c r="ABX381" s="4"/>
      <c r="ABY381" s="4"/>
      <c r="ABZ381" s="4"/>
      <c r="ACA381" s="4"/>
      <c r="ACB381" s="4"/>
      <c r="ACC381" s="4"/>
      <c r="ACD381" s="4"/>
      <c r="ACE381" s="4"/>
      <c r="ACF381" s="4"/>
      <c r="ACG381" s="4"/>
      <c r="ACH381" s="4"/>
      <c r="ACI381" s="4"/>
      <c r="ACJ381" s="4"/>
      <c r="ACK381" s="4"/>
      <c r="ACL381" s="4"/>
      <c r="ACM381" s="4"/>
      <c r="ACN381" s="4"/>
      <c r="ACO381" s="4"/>
      <c r="ACP381" s="4"/>
      <c r="ACQ381" s="4"/>
      <c r="ACR381" s="4"/>
      <c r="ACS381" s="4"/>
      <c r="ACT381" s="4"/>
      <c r="ACU381" s="4"/>
      <c r="ACV381" s="4"/>
      <c r="ACW381" s="4"/>
      <c r="ACX381" s="4"/>
      <c r="ACY381" s="4"/>
      <c r="ACZ381" s="4"/>
      <c r="ADA381" s="4"/>
      <c r="ADB381" s="4"/>
      <c r="ADC381" s="4"/>
      <c r="ADD381" s="4"/>
      <c r="ADE381" s="4"/>
      <c r="ADF381" s="4"/>
      <c r="ADG381" s="4"/>
      <c r="ADH381" s="4"/>
      <c r="ADI381" s="4"/>
      <c r="ADJ381" s="4"/>
      <c r="ADK381" s="4"/>
      <c r="ADL381" s="4"/>
      <c r="ADM381" s="4"/>
      <c r="ADN381" s="4"/>
      <c r="ADO381" s="4"/>
      <c r="ADP381" s="4"/>
      <c r="ADQ381" s="4"/>
      <c r="ADR381" s="4"/>
      <c r="ADS381" s="4"/>
      <c r="ADT381" s="4"/>
      <c r="ADU381" s="4"/>
      <c r="ADV381" s="4"/>
      <c r="ADW381" s="4"/>
      <c r="ADX381" s="4"/>
      <c r="ADY381" s="4"/>
      <c r="ADZ381" s="4"/>
      <c r="AEA381" s="4"/>
      <c r="AEB381" s="4"/>
      <c r="AEC381" s="4"/>
      <c r="AED381" s="4"/>
      <c r="AEE381" s="4"/>
      <c r="AEF381" s="4"/>
      <c r="AEG381" s="4"/>
      <c r="AEH381" s="4"/>
      <c r="AEI381" s="4"/>
      <c r="AEJ381" s="4"/>
      <c r="AEK381" s="4"/>
      <c r="AEL381" s="4"/>
      <c r="AEM381" s="4"/>
      <c r="AEN381" s="4"/>
      <c r="AEO381" s="4"/>
      <c r="AEP381" s="4"/>
      <c r="AEQ381" s="4"/>
      <c r="AER381" s="4"/>
      <c r="AES381" s="4"/>
      <c r="AET381" s="4"/>
      <c r="AEU381" s="4"/>
      <c r="AEV381" s="4"/>
      <c r="AEW381" s="4"/>
      <c r="AEX381" s="4"/>
      <c r="AEY381" s="4"/>
      <c r="AEZ381" s="4"/>
      <c r="AFA381" s="4"/>
      <c r="AFB381" s="4"/>
      <c r="AFC381" s="4"/>
      <c r="AFD381" s="4"/>
      <c r="AFE381" s="4"/>
      <c r="AFF381" s="4"/>
      <c r="AFG381" s="4"/>
      <c r="AFH381" s="4"/>
      <c r="AFI381" s="4"/>
      <c r="AFJ381" s="4"/>
      <c r="AFK381" s="4"/>
      <c r="AFL381" s="4"/>
      <c r="AFM381" s="4"/>
      <c r="AFN381" s="4"/>
      <c r="AFO381" s="4"/>
      <c r="AFP381" s="4"/>
      <c r="AFQ381" s="4"/>
      <c r="AFR381" s="4"/>
      <c r="AFS381" s="4"/>
      <c r="AFT381" s="4"/>
      <c r="AFU381" s="4"/>
      <c r="AFV381" s="4"/>
      <c r="AFW381" s="4"/>
      <c r="AFX381" s="4"/>
      <c r="AFY381" s="4"/>
      <c r="AFZ381" s="4"/>
      <c r="AGA381" s="4"/>
      <c r="AGB381" s="4"/>
      <c r="AGC381" s="4"/>
      <c r="AGD381" s="4"/>
      <c r="AGE381" s="4"/>
      <c r="AGF381" s="4"/>
      <c r="AGG381" s="4"/>
      <c r="AGH381" s="4"/>
      <c r="AGI381" s="4"/>
      <c r="AGJ381" s="4"/>
      <c r="AGK381" s="4"/>
      <c r="AGL381" s="4"/>
      <c r="AGM381" s="4"/>
      <c r="AGN381" s="4"/>
      <c r="AGO381" s="4"/>
      <c r="AGP381" s="4"/>
      <c r="AGQ381" s="4"/>
      <c r="AGR381" s="4"/>
      <c r="AGS381" s="4"/>
      <c r="AGT381" s="4"/>
      <c r="AGU381" s="4"/>
      <c r="AGV381" s="4"/>
      <c r="AGW381" s="4"/>
      <c r="AGX381" s="4"/>
      <c r="AGY381" s="4"/>
      <c r="AGZ381" s="4"/>
      <c r="AHA381" s="4"/>
      <c r="AHB381" s="4"/>
      <c r="AHC381" s="4"/>
      <c r="AHD381" s="4"/>
      <c r="AHE381" s="4"/>
      <c r="AHF381" s="4"/>
      <c r="AHG381" s="4"/>
      <c r="AHH381" s="4"/>
      <c r="AHI381" s="4"/>
      <c r="AHJ381" s="4"/>
      <c r="AHK381" s="4"/>
      <c r="AHL381" s="4"/>
      <c r="AHM381" s="4"/>
      <c r="AHN381" s="4"/>
      <c r="AHO381" s="4"/>
      <c r="AHP381" s="4"/>
      <c r="AHQ381" s="4"/>
      <c r="AHR381" s="4"/>
      <c r="AHS381" s="4"/>
      <c r="AHT381" s="4"/>
      <c r="AHU381" s="4"/>
      <c r="AHV381" s="4"/>
      <c r="AHW381" s="4"/>
      <c r="AHX381" s="4"/>
      <c r="AHY381" s="4"/>
      <c r="AHZ381" s="4"/>
      <c r="AIA381" s="4"/>
      <c r="AIB381" s="4"/>
      <c r="AIC381" s="4"/>
      <c r="AID381" s="4"/>
      <c r="AIE381" s="4"/>
      <c r="AIF381" s="4"/>
      <c r="AIG381" s="4"/>
      <c r="AIH381" s="4"/>
      <c r="AII381" s="4"/>
      <c r="AIJ381" s="4"/>
      <c r="AIK381" s="4"/>
      <c r="AIL381" s="4"/>
      <c r="AIM381" s="4"/>
      <c r="AIN381" s="4"/>
      <c r="AIO381" s="4"/>
      <c r="AIP381" s="4"/>
      <c r="AIQ381" s="4"/>
      <c r="AIR381" s="4"/>
      <c r="AIS381" s="4"/>
      <c r="AIT381" s="4"/>
      <c r="AIU381" s="4"/>
      <c r="AIV381" s="4"/>
      <c r="AIW381" s="4"/>
      <c r="AIX381" s="4"/>
      <c r="AIY381" s="4"/>
      <c r="AIZ381" s="4"/>
      <c r="AJA381" s="4"/>
      <c r="AJB381" s="4"/>
      <c r="AJC381" s="4"/>
      <c r="AJD381" s="4"/>
      <c r="AJE381" s="4"/>
      <c r="AJF381" s="4"/>
      <c r="AJG381" s="4"/>
      <c r="AJH381" s="4"/>
      <c r="AJI381" s="4"/>
      <c r="AJJ381" s="4"/>
      <c r="AJK381" s="4"/>
      <c r="AJL381" s="4"/>
      <c r="AJM381" s="4"/>
      <c r="AJN381" s="4"/>
      <c r="AJO381" s="4"/>
      <c r="AJP381" s="4"/>
      <c r="AJQ381" s="4"/>
      <c r="AJR381" s="4"/>
      <c r="AJS381" s="4"/>
      <c r="AJT381" s="4"/>
      <c r="AJU381" s="4"/>
      <c r="AJV381" s="4"/>
      <c r="AJW381" s="4"/>
      <c r="AJX381" s="4"/>
      <c r="AJY381" s="4"/>
      <c r="AJZ381" s="4"/>
      <c r="AKA381" s="4"/>
      <c r="AKB381" s="4"/>
      <c r="AKC381" s="4"/>
      <c r="AKD381" s="4"/>
      <c r="AKE381" s="4"/>
      <c r="AKF381" s="4"/>
      <c r="AKG381" s="4"/>
      <c r="AKH381" s="4"/>
      <c r="AKI381" s="4"/>
      <c r="AKJ381" s="4"/>
      <c r="AKK381" s="4"/>
      <c r="AKL381" s="4"/>
      <c r="AKM381" s="4"/>
      <c r="AKN381" s="4"/>
      <c r="AKO381" s="4"/>
      <c r="AKP381" s="4"/>
      <c r="AKQ381" s="4"/>
      <c r="AKR381" s="4"/>
      <c r="AKS381" s="4"/>
      <c r="AKT381" s="4"/>
      <c r="AKU381" s="4"/>
      <c r="AKV381" s="4"/>
      <c r="AKW381" s="4"/>
      <c r="AKX381" s="4"/>
      <c r="AKY381" s="4"/>
      <c r="AKZ381" s="4"/>
      <c r="ALA381" s="4"/>
      <c r="ALB381" s="4"/>
      <c r="ALC381" s="4"/>
      <c r="ALD381" s="4"/>
      <c r="ALE381" s="4"/>
      <c r="ALF381" s="4"/>
      <c r="ALG381" s="4"/>
      <c r="ALH381" s="4"/>
      <c r="ALI381" s="4"/>
      <c r="ALJ381" s="4"/>
      <c r="ALK381" s="4"/>
      <c r="ALL381" s="4"/>
      <c r="ALM381" s="4"/>
      <c r="ALN381" s="4"/>
      <c r="ALO381" s="4"/>
      <c r="ALP381" s="4"/>
      <c r="ALQ381" s="4"/>
      <c r="ALR381" s="4"/>
      <c r="ALS381" s="4"/>
      <c r="ALT381" s="4"/>
      <c r="ALU381" s="4"/>
      <c r="ALV381" s="4"/>
      <c r="ALW381" s="4"/>
      <c r="ALX381" s="4"/>
      <c r="ALY381" s="4"/>
      <c r="ALZ381" s="4"/>
      <c r="AMA381" s="4"/>
      <c r="AMB381" s="4"/>
      <c r="AMC381" s="4"/>
      <c r="AMD381" s="4"/>
      <c r="AME381" s="4"/>
      <c r="AMF381" s="4"/>
      <c r="AMG381" s="4"/>
      <c r="AMH381" s="4"/>
      <c r="AMI381" s="4"/>
      <c r="AMJ381" s="4"/>
      <c r="AMK381" s="4"/>
      <c r="AML381" s="4"/>
      <c r="AMM381" s="4"/>
      <c r="AMN381" s="4"/>
      <c r="AMO381" s="4"/>
      <c r="AMP381" s="4"/>
      <c r="AMQ381" s="4"/>
      <c r="AMR381" s="4"/>
      <c r="AMS381" s="4"/>
      <c r="AMT381" s="4"/>
      <c r="AMU381" s="4"/>
      <c r="AMV381" s="4"/>
      <c r="AMW381" s="4"/>
      <c r="AMX381" s="4"/>
      <c r="AMY381" s="4"/>
      <c r="AMZ381" s="4"/>
      <c r="ANA381" s="4"/>
      <c r="ANB381" s="4"/>
      <c r="ANC381" s="4"/>
      <c r="AND381" s="4"/>
      <c r="ANE381" s="4"/>
      <c r="ANF381" s="4"/>
      <c r="ANG381" s="4"/>
      <c r="ANH381" s="4"/>
      <c r="ANI381" s="4"/>
      <c r="ANJ381" s="4"/>
      <c r="ANK381" s="4"/>
      <c r="ANL381" s="4"/>
      <c r="ANM381" s="4"/>
      <c r="ANN381" s="4"/>
      <c r="ANO381" s="4"/>
      <c r="ANP381" s="4"/>
      <c r="ANQ381" s="4"/>
      <c r="ANR381" s="4"/>
      <c r="ANS381" s="4"/>
      <c r="ANT381" s="4"/>
      <c r="ANU381" s="4"/>
      <c r="ANV381" s="4"/>
      <c r="ANW381" s="4"/>
      <c r="ANX381" s="4"/>
      <c r="ANY381" s="4"/>
      <c r="ANZ381" s="4"/>
      <c r="AOA381" s="4"/>
      <c r="AOB381" s="4"/>
      <c r="AOC381" s="4"/>
    </row>
    <row r="382" spans="6:1069" x14ac:dyDescent="0.35">
      <c r="F382" s="4"/>
      <c r="H382" s="4"/>
      <c r="I382" s="4"/>
      <c r="J382" s="4"/>
      <c r="L382" s="4"/>
      <c r="M382" s="4"/>
      <c r="AJ382" s="4"/>
      <c r="AL382" s="4"/>
      <c r="AQ382" s="4"/>
      <c r="AR382" s="4"/>
      <c r="AS382" s="4"/>
      <c r="AT382" s="4"/>
      <c r="AU382" s="4"/>
      <c r="AV382" s="4"/>
      <c r="AW382" s="4"/>
      <c r="AX382" s="33"/>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c r="TO382" s="4"/>
      <c r="TP382" s="4"/>
      <c r="TQ382" s="4"/>
      <c r="TR382" s="4"/>
      <c r="TS382" s="4"/>
      <c r="TT382" s="4"/>
      <c r="TU382" s="4"/>
      <c r="TV382" s="4"/>
      <c r="TW382" s="4"/>
      <c r="TX382" s="4"/>
      <c r="TY382" s="4"/>
      <c r="TZ382" s="4"/>
      <c r="UA382" s="4"/>
      <c r="UB382" s="4"/>
      <c r="UC382" s="4"/>
      <c r="UD382" s="4"/>
      <c r="UE382" s="4"/>
      <c r="UF382" s="4"/>
      <c r="UG382" s="4"/>
      <c r="UH382" s="4"/>
      <c r="UI382" s="4"/>
      <c r="UJ382" s="4"/>
      <c r="UK382" s="4"/>
      <c r="UL382" s="4"/>
      <c r="UM382" s="4"/>
      <c r="UN382" s="4"/>
      <c r="UO382" s="4"/>
      <c r="UP382" s="4"/>
      <c r="UQ382" s="4"/>
      <c r="UR382" s="4"/>
      <c r="US382" s="4"/>
      <c r="UT382" s="4"/>
      <c r="UU382" s="4"/>
      <c r="UV382" s="4"/>
      <c r="UW382" s="4"/>
      <c r="UX382" s="4"/>
      <c r="UY382" s="4"/>
      <c r="UZ382" s="4"/>
      <c r="VA382" s="4"/>
      <c r="VB382" s="4"/>
      <c r="VC382" s="4"/>
      <c r="VD382" s="4"/>
      <c r="VE382" s="4"/>
      <c r="VF382" s="4"/>
      <c r="VG382" s="4"/>
      <c r="VH382" s="4"/>
      <c r="VI382" s="4"/>
      <c r="VJ382" s="4"/>
      <c r="VK382" s="4"/>
      <c r="VL382" s="4"/>
      <c r="VM382" s="4"/>
      <c r="VN382" s="4"/>
      <c r="VO382" s="4"/>
      <c r="VP382" s="4"/>
      <c r="VQ382" s="4"/>
      <c r="VR382" s="4"/>
      <c r="VS382" s="4"/>
      <c r="VT382" s="4"/>
      <c r="VU382" s="4"/>
      <c r="VV382" s="4"/>
      <c r="VW382" s="4"/>
      <c r="VX382" s="4"/>
      <c r="VY382" s="4"/>
      <c r="VZ382" s="4"/>
      <c r="WA382" s="4"/>
      <c r="WB382" s="4"/>
      <c r="WC382" s="4"/>
      <c r="WD382" s="4"/>
      <c r="WE382" s="4"/>
      <c r="WF382" s="4"/>
      <c r="WG382" s="4"/>
      <c r="WH382" s="4"/>
      <c r="WI382" s="4"/>
      <c r="WJ382" s="4"/>
      <c r="WK382" s="4"/>
      <c r="WL382" s="4"/>
      <c r="WM382" s="4"/>
      <c r="WN382" s="4"/>
      <c r="WO382" s="4"/>
      <c r="WP382" s="4"/>
      <c r="WQ382" s="4"/>
      <c r="WR382" s="4"/>
      <c r="WS382" s="4"/>
      <c r="WT382" s="4"/>
      <c r="WU382" s="4"/>
      <c r="WV382" s="4"/>
      <c r="WW382" s="4"/>
      <c r="WX382" s="4"/>
      <c r="WY382" s="4"/>
      <c r="WZ382" s="4"/>
      <c r="XA382" s="4"/>
      <c r="XB382" s="4"/>
      <c r="XC382" s="4"/>
      <c r="XD382" s="4"/>
      <c r="XE382" s="4"/>
      <c r="XF382" s="4"/>
      <c r="XG382" s="4"/>
      <c r="XH382" s="4"/>
      <c r="XI382" s="4"/>
      <c r="XJ382" s="4"/>
      <c r="XK382" s="4"/>
      <c r="XL382" s="4"/>
      <c r="XM382" s="4"/>
      <c r="XN382" s="4"/>
      <c r="XO382" s="4"/>
      <c r="XP382" s="4"/>
      <c r="XQ382" s="4"/>
      <c r="XR382" s="4"/>
      <c r="XS382" s="4"/>
      <c r="XT382" s="4"/>
      <c r="XU382" s="4"/>
      <c r="XV382" s="4"/>
      <c r="XW382" s="4"/>
      <c r="XX382" s="4"/>
      <c r="XY382" s="4"/>
      <c r="XZ382" s="4"/>
      <c r="YA382" s="4"/>
      <c r="YB382" s="4"/>
      <c r="YC382" s="4"/>
      <c r="YD382" s="4"/>
      <c r="YE382" s="4"/>
      <c r="YF382" s="4"/>
      <c r="YG382" s="4"/>
      <c r="YH382" s="4"/>
      <c r="YI382" s="4"/>
      <c r="YJ382" s="4"/>
      <c r="YK382" s="4"/>
      <c r="YL382" s="4"/>
      <c r="YM382" s="4"/>
      <c r="YN382" s="4"/>
      <c r="YO382" s="4"/>
      <c r="YP382" s="4"/>
      <c r="YQ382" s="4"/>
      <c r="YR382" s="4"/>
      <c r="YS382" s="4"/>
      <c r="YT382" s="4"/>
      <c r="YU382" s="4"/>
      <c r="YV382" s="4"/>
      <c r="YW382" s="4"/>
      <c r="YX382" s="4"/>
      <c r="YY382" s="4"/>
      <c r="YZ382" s="4"/>
      <c r="ZA382" s="4"/>
      <c r="ZB382" s="4"/>
      <c r="ZC382" s="4"/>
      <c r="ZD382" s="4"/>
      <c r="ZE382" s="4"/>
      <c r="ZF382" s="4"/>
      <c r="ZG382" s="4"/>
      <c r="ZH382" s="4"/>
      <c r="ZI382" s="4"/>
      <c r="ZJ382" s="4"/>
      <c r="ZK382" s="4"/>
      <c r="ZL382" s="4"/>
      <c r="ZM382" s="4"/>
      <c r="ZN382" s="4"/>
      <c r="ZO382" s="4"/>
      <c r="ZP382" s="4"/>
      <c r="ZQ382" s="4"/>
      <c r="ZR382" s="4"/>
      <c r="ZS382" s="4"/>
      <c r="ZT382" s="4"/>
      <c r="ZU382" s="4"/>
      <c r="ZV382" s="4"/>
      <c r="ZW382" s="4"/>
      <c r="ZX382" s="4"/>
      <c r="ZY382" s="4"/>
      <c r="ZZ382" s="4"/>
      <c r="AAA382" s="4"/>
      <c r="AAB382" s="4"/>
      <c r="AAC382" s="4"/>
      <c r="AAD382" s="4"/>
      <c r="AAE382" s="4"/>
      <c r="AAF382" s="4"/>
      <c r="AAG382" s="4"/>
      <c r="AAH382" s="4"/>
      <c r="AAI382" s="4"/>
      <c r="AAJ382" s="4"/>
      <c r="AAK382" s="4"/>
      <c r="AAL382" s="4"/>
      <c r="AAM382" s="4"/>
      <c r="AAN382" s="4"/>
      <c r="AAO382" s="4"/>
      <c r="AAP382" s="4"/>
      <c r="AAQ382" s="4"/>
      <c r="AAR382" s="4"/>
      <c r="AAS382" s="4"/>
      <c r="AAT382" s="4"/>
      <c r="AAU382" s="4"/>
      <c r="AAV382" s="4"/>
      <c r="AAW382" s="4"/>
      <c r="AAX382" s="4"/>
      <c r="AAY382" s="4"/>
      <c r="AAZ382" s="4"/>
      <c r="ABA382" s="4"/>
      <c r="ABB382" s="4"/>
      <c r="ABC382" s="4"/>
      <c r="ABD382" s="4"/>
      <c r="ABE382" s="4"/>
      <c r="ABF382" s="4"/>
      <c r="ABG382" s="4"/>
      <c r="ABH382" s="4"/>
      <c r="ABI382" s="4"/>
      <c r="ABJ382" s="4"/>
      <c r="ABK382" s="4"/>
      <c r="ABL382" s="4"/>
      <c r="ABM382" s="4"/>
      <c r="ABN382" s="4"/>
      <c r="ABO382" s="4"/>
      <c r="ABP382" s="4"/>
      <c r="ABQ382" s="4"/>
      <c r="ABR382" s="4"/>
      <c r="ABS382" s="4"/>
      <c r="ABT382" s="4"/>
      <c r="ABU382" s="4"/>
      <c r="ABV382" s="4"/>
      <c r="ABW382" s="4"/>
      <c r="ABX382" s="4"/>
      <c r="ABY382" s="4"/>
      <c r="ABZ382" s="4"/>
      <c r="ACA382" s="4"/>
      <c r="ACB382" s="4"/>
      <c r="ACC382" s="4"/>
      <c r="ACD382" s="4"/>
      <c r="ACE382" s="4"/>
      <c r="ACF382" s="4"/>
      <c r="ACG382" s="4"/>
      <c r="ACH382" s="4"/>
      <c r="ACI382" s="4"/>
      <c r="ACJ382" s="4"/>
      <c r="ACK382" s="4"/>
      <c r="ACL382" s="4"/>
      <c r="ACM382" s="4"/>
      <c r="ACN382" s="4"/>
      <c r="ACO382" s="4"/>
      <c r="ACP382" s="4"/>
      <c r="ACQ382" s="4"/>
      <c r="ACR382" s="4"/>
      <c r="ACS382" s="4"/>
      <c r="ACT382" s="4"/>
      <c r="ACU382" s="4"/>
      <c r="ACV382" s="4"/>
      <c r="ACW382" s="4"/>
      <c r="ACX382" s="4"/>
      <c r="ACY382" s="4"/>
      <c r="ACZ382" s="4"/>
      <c r="ADA382" s="4"/>
      <c r="ADB382" s="4"/>
      <c r="ADC382" s="4"/>
      <c r="ADD382" s="4"/>
      <c r="ADE382" s="4"/>
      <c r="ADF382" s="4"/>
      <c r="ADG382" s="4"/>
      <c r="ADH382" s="4"/>
      <c r="ADI382" s="4"/>
      <c r="ADJ382" s="4"/>
      <c r="ADK382" s="4"/>
      <c r="ADL382" s="4"/>
      <c r="ADM382" s="4"/>
      <c r="ADN382" s="4"/>
      <c r="ADO382" s="4"/>
      <c r="ADP382" s="4"/>
      <c r="ADQ382" s="4"/>
      <c r="ADR382" s="4"/>
      <c r="ADS382" s="4"/>
      <c r="ADT382" s="4"/>
      <c r="ADU382" s="4"/>
      <c r="ADV382" s="4"/>
      <c r="ADW382" s="4"/>
      <c r="ADX382" s="4"/>
      <c r="ADY382" s="4"/>
      <c r="ADZ382" s="4"/>
      <c r="AEA382" s="4"/>
      <c r="AEB382" s="4"/>
      <c r="AEC382" s="4"/>
      <c r="AED382" s="4"/>
      <c r="AEE382" s="4"/>
      <c r="AEF382" s="4"/>
      <c r="AEG382" s="4"/>
      <c r="AEH382" s="4"/>
      <c r="AEI382" s="4"/>
      <c r="AEJ382" s="4"/>
      <c r="AEK382" s="4"/>
      <c r="AEL382" s="4"/>
      <c r="AEM382" s="4"/>
      <c r="AEN382" s="4"/>
      <c r="AEO382" s="4"/>
      <c r="AEP382" s="4"/>
      <c r="AEQ382" s="4"/>
      <c r="AER382" s="4"/>
      <c r="AES382" s="4"/>
      <c r="AET382" s="4"/>
      <c r="AEU382" s="4"/>
      <c r="AEV382" s="4"/>
      <c r="AEW382" s="4"/>
      <c r="AEX382" s="4"/>
      <c r="AEY382" s="4"/>
      <c r="AEZ382" s="4"/>
      <c r="AFA382" s="4"/>
      <c r="AFB382" s="4"/>
      <c r="AFC382" s="4"/>
      <c r="AFD382" s="4"/>
      <c r="AFE382" s="4"/>
      <c r="AFF382" s="4"/>
      <c r="AFG382" s="4"/>
      <c r="AFH382" s="4"/>
      <c r="AFI382" s="4"/>
      <c r="AFJ382" s="4"/>
      <c r="AFK382" s="4"/>
      <c r="AFL382" s="4"/>
      <c r="AFM382" s="4"/>
      <c r="AFN382" s="4"/>
      <c r="AFO382" s="4"/>
      <c r="AFP382" s="4"/>
      <c r="AFQ382" s="4"/>
      <c r="AFR382" s="4"/>
      <c r="AFS382" s="4"/>
      <c r="AFT382" s="4"/>
      <c r="AFU382" s="4"/>
      <c r="AFV382" s="4"/>
      <c r="AFW382" s="4"/>
      <c r="AFX382" s="4"/>
      <c r="AFY382" s="4"/>
      <c r="AFZ382" s="4"/>
      <c r="AGA382" s="4"/>
      <c r="AGB382" s="4"/>
      <c r="AGC382" s="4"/>
      <c r="AGD382" s="4"/>
      <c r="AGE382" s="4"/>
      <c r="AGF382" s="4"/>
      <c r="AGG382" s="4"/>
      <c r="AGH382" s="4"/>
      <c r="AGI382" s="4"/>
      <c r="AGJ382" s="4"/>
      <c r="AGK382" s="4"/>
      <c r="AGL382" s="4"/>
      <c r="AGM382" s="4"/>
      <c r="AGN382" s="4"/>
      <c r="AGO382" s="4"/>
      <c r="AGP382" s="4"/>
      <c r="AGQ382" s="4"/>
      <c r="AGR382" s="4"/>
      <c r="AGS382" s="4"/>
      <c r="AGT382" s="4"/>
      <c r="AGU382" s="4"/>
      <c r="AGV382" s="4"/>
      <c r="AGW382" s="4"/>
      <c r="AGX382" s="4"/>
      <c r="AGY382" s="4"/>
      <c r="AGZ382" s="4"/>
      <c r="AHA382" s="4"/>
      <c r="AHB382" s="4"/>
      <c r="AHC382" s="4"/>
      <c r="AHD382" s="4"/>
      <c r="AHE382" s="4"/>
      <c r="AHF382" s="4"/>
      <c r="AHG382" s="4"/>
      <c r="AHH382" s="4"/>
      <c r="AHI382" s="4"/>
      <c r="AHJ382" s="4"/>
      <c r="AHK382" s="4"/>
      <c r="AHL382" s="4"/>
      <c r="AHM382" s="4"/>
      <c r="AHN382" s="4"/>
      <c r="AHO382" s="4"/>
      <c r="AHP382" s="4"/>
      <c r="AHQ382" s="4"/>
      <c r="AHR382" s="4"/>
      <c r="AHS382" s="4"/>
      <c r="AHT382" s="4"/>
      <c r="AHU382" s="4"/>
      <c r="AHV382" s="4"/>
      <c r="AHW382" s="4"/>
      <c r="AHX382" s="4"/>
      <c r="AHY382" s="4"/>
      <c r="AHZ382" s="4"/>
      <c r="AIA382" s="4"/>
      <c r="AIB382" s="4"/>
      <c r="AIC382" s="4"/>
      <c r="AID382" s="4"/>
      <c r="AIE382" s="4"/>
      <c r="AIF382" s="4"/>
      <c r="AIG382" s="4"/>
      <c r="AIH382" s="4"/>
      <c r="AII382" s="4"/>
      <c r="AIJ382" s="4"/>
      <c r="AIK382" s="4"/>
      <c r="AIL382" s="4"/>
      <c r="AIM382" s="4"/>
      <c r="AIN382" s="4"/>
      <c r="AIO382" s="4"/>
      <c r="AIP382" s="4"/>
      <c r="AIQ382" s="4"/>
      <c r="AIR382" s="4"/>
      <c r="AIS382" s="4"/>
      <c r="AIT382" s="4"/>
      <c r="AIU382" s="4"/>
      <c r="AIV382" s="4"/>
      <c r="AIW382" s="4"/>
      <c r="AIX382" s="4"/>
      <c r="AIY382" s="4"/>
      <c r="AIZ382" s="4"/>
      <c r="AJA382" s="4"/>
      <c r="AJB382" s="4"/>
      <c r="AJC382" s="4"/>
      <c r="AJD382" s="4"/>
      <c r="AJE382" s="4"/>
      <c r="AJF382" s="4"/>
      <c r="AJG382" s="4"/>
      <c r="AJH382" s="4"/>
      <c r="AJI382" s="4"/>
      <c r="AJJ382" s="4"/>
      <c r="AJK382" s="4"/>
      <c r="AJL382" s="4"/>
      <c r="AJM382" s="4"/>
      <c r="AJN382" s="4"/>
      <c r="AJO382" s="4"/>
      <c r="AJP382" s="4"/>
      <c r="AJQ382" s="4"/>
      <c r="AJR382" s="4"/>
      <c r="AJS382" s="4"/>
      <c r="AJT382" s="4"/>
      <c r="AJU382" s="4"/>
      <c r="AJV382" s="4"/>
      <c r="AJW382" s="4"/>
      <c r="AJX382" s="4"/>
      <c r="AJY382" s="4"/>
      <c r="AJZ382" s="4"/>
      <c r="AKA382" s="4"/>
      <c r="AKB382" s="4"/>
      <c r="AKC382" s="4"/>
      <c r="AKD382" s="4"/>
      <c r="AKE382" s="4"/>
      <c r="AKF382" s="4"/>
      <c r="AKG382" s="4"/>
      <c r="AKH382" s="4"/>
      <c r="AKI382" s="4"/>
      <c r="AKJ382" s="4"/>
      <c r="AKK382" s="4"/>
      <c r="AKL382" s="4"/>
      <c r="AKM382" s="4"/>
      <c r="AKN382" s="4"/>
      <c r="AKO382" s="4"/>
      <c r="AKP382" s="4"/>
      <c r="AKQ382" s="4"/>
      <c r="AKR382" s="4"/>
      <c r="AKS382" s="4"/>
      <c r="AKT382" s="4"/>
      <c r="AKU382" s="4"/>
      <c r="AKV382" s="4"/>
      <c r="AKW382" s="4"/>
      <c r="AKX382" s="4"/>
      <c r="AKY382" s="4"/>
      <c r="AKZ382" s="4"/>
      <c r="ALA382" s="4"/>
      <c r="ALB382" s="4"/>
      <c r="ALC382" s="4"/>
      <c r="ALD382" s="4"/>
      <c r="ALE382" s="4"/>
      <c r="ALF382" s="4"/>
      <c r="ALG382" s="4"/>
      <c r="ALH382" s="4"/>
      <c r="ALI382" s="4"/>
      <c r="ALJ382" s="4"/>
      <c r="ALK382" s="4"/>
      <c r="ALL382" s="4"/>
      <c r="ALM382" s="4"/>
      <c r="ALN382" s="4"/>
      <c r="ALO382" s="4"/>
      <c r="ALP382" s="4"/>
      <c r="ALQ382" s="4"/>
      <c r="ALR382" s="4"/>
      <c r="ALS382" s="4"/>
      <c r="ALT382" s="4"/>
      <c r="ALU382" s="4"/>
      <c r="ALV382" s="4"/>
      <c r="ALW382" s="4"/>
      <c r="ALX382" s="4"/>
      <c r="ALY382" s="4"/>
      <c r="ALZ382" s="4"/>
      <c r="AMA382" s="4"/>
      <c r="AMB382" s="4"/>
      <c r="AMC382" s="4"/>
      <c r="AMD382" s="4"/>
      <c r="AME382" s="4"/>
      <c r="AMF382" s="4"/>
      <c r="AMG382" s="4"/>
      <c r="AMH382" s="4"/>
      <c r="AMI382" s="4"/>
      <c r="AMJ382" s="4"/>
      <c r="AMK382" s="4"/>
      <c r="AML382" s="4"/>
      <c r="AMM382" s="4"/>
      <c r="AMN382" s="4"/>
      <c r="AMO382" s="4"/>
      <c r="AMP382" s="4"/>
      <c r="AMQ382" s="4"/>
      <c r="AMR382" s="4"/>
      <c r="AMS382" s="4"/>
      <c r="AMT382" s="4"/>
      <c r="AMU382" s="4"/>
      <c r="AMV382" s="4"/>
      <c r="AMW382" s="4"/>
      <c r="AMX382" s="4"/>
      <c r="AMY382" s="4"/>
      <c r="AMZ382" s="4"/>
      <c r="ANA382" s="4"/>
      <c r="ANB382" s="4"/>
      <c r="ANC382" s="4"/>
      <c r="AND382" s="4"/>
      <c r="ANE382" s="4"/>
      <c r="ANF382" s="4"/>
      <c r="ANG382" s="4"/>
      <c r="ANH382" s="4"/>
      <c r="ANI382" s="4"/>
      <c r="ANJ382" s="4"/>
      <c r="ANK382" s="4"/>
      <c r="ANL382" s="4"/>
      <c r="ANM382" s="4"/>
      <c r="ANN382" s="4"/>
      <c r="ANO382" s="4"/>
      <c r="ANP382" s="4"/>
      <c r="ANQ382" s="4"/>
      <c r="ANR382" s="4"/>
      <c r="ANS382" s="4"/>
      <c r="ANT382" s="4"/>
      <c r="ANU382" s="4"/>
      <c r="ANV382" s="4"/>
      <c r="ANW382" s="4"/>
      <c r="ANX382" s="4"/>
      <c r="ANY382" s="4"/>
      <c r="ANZ382" s="4"/>
      <c r="AOA382" s="4"/>
      <c r="AOB382" s="4"/>
      <c r="AOC382" s="4"/>
    </row>
    <row r="383" spans="6:1069" x14ac:dyDescent="0.35">
      <c r="F383" s="4"/>
      <c r="H383" s="4"/>
      <c r="I383" s="4"/>
      <c r="J383" s="4"/>
      <c r="L383" s="4"/>
      <c r="M383" s="4"/>
      <c r="AJ383" s="4"/>
      <c r="AL383" s="4"/>
      <c r="AQ383" s="4"/>
      <c r="AR383" s="4"/>
      <c r="AS383" s="4"/>
      <c r="AT383" s="4"/>
      <c r="AU383" s="4"/>
      <c r="AV383" s="4"/>
      <c r="AW383" s="4"/>
      <c r="AX383" s="33"/>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c r="TO383" s="4"/>
      <c r="TP383" s="4"/>
      <c r="TQ383" s="4"/>
      <c r="TR383" s="4"/>
      <c r="TS383" s="4"/>
      <c r="TT383" s="4"/>
      <c r="TU383" s="4"/>
      <c r="TV383" s="4"/>
      <c r="TW383" s="4"/>
      <c r="TX383" s="4"/>
      <c r="TY383" s="4"/>
      <c r="TZ383" s="4"/>
      <c r="UA383" s="4"/>
      <c r="UB383" s="4"/>
      <c r="UC383" s="4"/>
      <c r="UD383" s="4"/>
      <c r="UE383" s="4"/>
      <c r="UF383" s="4"/>
      <c r="UG383" s="4"/>
      <c r="UH383" s="4"/>
      <c r="UI383" s="4"/>
      <c r="UJ383" s="4"/>
      <c r="UK383" s="4"/>
      <c r="UL383" s="4"/>
      <c r="UM383" s="4"/>
      <c r="UN383" s="4"/>
      <c r="UO383" s="4"/>
      <c r="UP383" s="4"/>
      <c r="UQ383" s="4"/>
      <c r="UR383" s="4"/>
      <c r="US383" s="4"/>
      <c r="UT383" s="4"/>
      <c r="UU383" s="4"/>
      <c r="UV383" s="4"/>
      <c r="UW383" s="4"/>
      <c r="UX383" s="4"/>
      <c r="UY383" s="4"/>
      <c r="UZ383" s="4"/>
      <c r="VA383" s="4"/>
      <c r="VB383" s="4"/>
      <c r="VC383" s="4"/>
      <c r="VD383" s="4"/>
      <c r="VE383" s="4"/>
      <c r="VF383" s="4"/>
      <c r="VG383" s="4"/>
      <c r="VH383" s="4"/>
      <c r="VI383" s="4"/>
      <c r="VJ383" s="4"/>
      <c r="VK383" s="4"/>
      <c r="VL383" s="4"/>
      <c r="VM383" s="4"/>
      <c r="VN383" s="4"/>
      <c r="VO383" s="4"/>
      <c r="VP383" s="4"/>
      <c r="VQ383" s="4"/>
      <c r="VR383" s="4"/>
      <c r="VS383" s="4"/>
      <c r="VT383" s="4"/>
      <c r="VU383" s="4"/>
      <c r="VV383" s="4"/>
      <c r="VW383" s="4"/>
      <c r="VX383" s="4"/>
      <c r="VY383" s="4"/>
      <c r="VZ383" s="4"/>
      <c r="WA383" s="4"/>
      <c r="WB383" s="4"/>
      <c r="WC383" s="4"/>
      <c r="WD383" s="4"/>
      <c r="WE383" s="4"/>
      <c r="WF383" s="4"/>
      <c r="WG383" s="4"/>
      <c r="WH383" s="4"/>
      <c r="WI383" s="4"/>
      <c r="WJ383" s="4"/>
      <c r="WK383" s="4"/>
      <c r="WL383" s="4"/>
      <c r="WM383" s="4"/>
      <c r="WN383" s="4"/>
      <c r="WO383" s="4"/>
      <c r="WP383" s="4"/>
      <c r="WQ383" s="4"/>
      <c r="WR383" s="4"/>
      <c r="WS383" s="4"/>
      <c r="WT383" s="4"/>
      <c r="WU383" s="4"/>
      <c r="WV383" s="4"/>
      <c r="WW383" s="4"/>
      <c r="WX383" s="4"/>
      <c r="WY383" s="4"/>
      <c r="WZ383" s="4"/>
      <c r="XA383" s="4"/>
      <c r="XB383" s="4"/>
      <c r="XC383" s="4"/>
      <c r="XD383" s="4"/>
      <c r="XE383" s="4"/>
      <c r="XF383" s="4"/>
      <c r="XG383" s="4"/>
      <c r="XH383" s="4"/>
      <c r="XI383" s="4"/>
      <c r="XJ383" s="4"/>
      <c r="XK383" s="4"/>
      <c r="XL383" s="4"/>
      <c r="XM383" s="4"/>
      <c r="XN383" s="4"/>
      <c r="XO383" s="4"/>
      <c r="XP383" s="4"/>
      <c r="XQ383" s="4"/>
      <c r="XR383" s="4"/>
      <c r="XS383" s="4"/>
      <c r="XT383" s="4"/>
      <c r="XU383" s="4"/>
      <c r="XV383" s="4"/>
      <c r="XW383" s="4"/>
      <c r="XX383" s="4"/>
      <c r="XY383" s="4"/>
      <c r="XZ383" s="4"/>
      <c r="YA383" s="4"/>
      <c r="YB383" s="4"/>
      <c r="YC383" s="4"/>
      <c r="YD383" s="4"/>
      <c r="YE383" s="4"/>
      <c r="YF383" s="4"/>
      <c r="YG383" s="4"/>
      <c r="YH383" s="4"/>
      <c r="YI383" s="4"/>
      <c r="YJ383" s="4"/>
      <c r="YK383" s="4"/>
      <c r="YL383" s="4"/>
      <c r="YM383" s="4"/>
      <c r="YN383" s="4"/>
      <c r="YO383" s="4"/>
      <c r="YP383" s="4"/>
      <c r="YQ383" s="4"/>
      <c r="YR383" s="4"/>
      <c r="YS383" s="4"/>
      <c r="YT383" s="4"/>
      <c r="YU383" s="4"/>
      <c r="YV383" s="4"/>
      <c r="YW383" s="4"/>
      <c r="YX383" s="4"/>
      <c r="YY383" s="4"/>
      <c r="YZ383" s="4"/>
      <c r="ZA383" s="4"/>
      <c r="ZB383" s="4"/>
      <c r="ZC383" s="4"/>
      <c r="ZD383" s="4"/>
      <c r="ZE383" s="4"/>
      <c r="ZF383" s="4"/>
      <c r="ZG383" s="4"/>
      <c r="ZH383" s="4"/>
      <c r="ZI383" s="4"/>
      <c r="ZJ383" s="4"/>
      <c r="ZK383" s="4"/>
      <c r="ZL383" s="4"/>
      <c r="ZM383" s="4"/>
      <c r="ZN383" s="4"/>
      <c r="ZO383" s="4"/>
      <c r="ZP383" s="4"/>
      <c r="ZQ383" s="4"/>
      <c r="ZR383" s="4"/>
      <c r="ZS383" s="4"/>
      <c r="ZT383" s="4"/>
      <c r="ZU383" s="4"/>
      <c r="ZV383" s="4"/>
      <c r="ZW383" s="4"/>
      <c r="ZX383" s="4"/>
      <c r="ZY383" s="4"/>
      <c r="ZZ383" s="4"/>
      <c r="AAA383" s="4"/>
      <c r="AAB383" s="4"/>
      <c r="AAC383" s="4"/>
      <c r="AAD383" s="4"/>
      <c r="AAE383" s="4"/>
      <c r="AAF383" s="4"/>
      <c r="AAG383" s="4"/>
      <c r="AAH383" s="4"/>
      <c r="AAI383" s="4"/>
      <c r="AAJ383" s="4"/>
      <c r="AAK383" s="4"/>
      <c r="AAL383" s="4"/>
      <c r="AAM383" s="4"/>
      <c r="AAN383" s="4"/>
      <c r="AAO383" s="4"/>
      <c r="AAP383" s="4"/>
      <c r="AAQ383" s="4"/>
      <c r="AAR383" s="4"/>
      <c r="AAS383" s="4"/>
      <c r="AAT383" s="4"/>
      <c r="AAU383" s="4"/>
      <c r="AAV383" s="4"/>
      <c r="AAW383" s="4"/>
      <c r="AAX383" s="4"/>
      <c r="AAY383" s="4"/>
      <c r="AAZ383" s="4"/>
      <c r="ABA383" s="4"/>
      <c r="ABB383" s="4"/>
      <c r="ABC383" s="4"/>
      <c r="ABD383" s="4"/>
      <c r="ABE383" s="4"/>
      <c r="ABF383" s="4"/>
      <c r="ABG383" s="4"/>
      <c r="ABH383" s="4"/>
      <c r="ABI383" s="4"/>
      <c r="ABJ383" s="4"/>
      <c r="ABK383" s="4"/>
      <c r="ABL383" s="4"/>
      <c r="ABM383" s="4"/>
      <c r="ABN383" s="4"/>
      <c r="ABO383" s="4"/>
      <c r="ABP383" s="4"/>
      <c r="ABQ383" s="4"/>
      <c r="ABR383" s="4"/>
      <c r="ABS383" s="4"/>
      <c r="ABT383" s="4"/>
      <c r="ABU383" s="4"/>
      <c r="ABV383" s="4"/>
      <c r="ABW383" s="4"/>
      <c r="ABX383" s="4"/>
      <c r="ABY383" s="4"/>
      <c r="ABZ383" s="4"/>
      <c r="ACA383" s="4"/>
      <c r="ACB383" s="4"/>
      <c r="ACC383" s="4"/>
      <c r="ACD383" s="4"/>
      <c r="ACE383" s="4"/>
      <c r="ACF383" s="4"/>
      <c r="ACG383" s="4"/>
      <c r="ACH383" s="4"/>
      <c r="ACI383" s="4"/>
      <c r="ACJ383" s="4"/>
      <c r="ACK383" s="4"/>
      <c r="ACL383" s="4"/>
      <c r="ACM383" s="4"/>
      <c r="ACN383" s="4"/>
      <c r="ACO383" s="4"/>
      <c r="ACP383" s="4"/>
      <c r="ACQ383" s="4"/>
      <c r="ACR383" s="4"/>
      <c r="ACS383" s="4"/>
      <c r="ACT383" s="4"/>
      <c r="ACU383" s="4"/>
      <c r="ACV383" s="4"/>
      <c r="ACW383" s="4"/>
      <c r="ACX383" s="4"/>
      <c r="ACY383" s="4"/>
      <c r="ACZ383" s="4"/>
      <c r="ADA383" s="4"/>
      <c r="ADB383" s="4"/>
      <c r="ADC383" s="4"/>
      <c r="ADD383" s="4"/>
      <c r="ADE383" s="4"/>
      <c r="ADF383" s="4"/>
      <c r="ADG383" s="4"/>
      <c r="ADH383" s="4"/>
      <c r="ADI383" s="4"/>
      <c r="ADJ383" s="4"/>
      <c r="ADK383" s="4"/>
      <c r="ADL383" s="4"/>
      <c r="ADM383" s="4"/>
      <c r="ADN383" s="4"/>
      <c r="ADO383" s="4"/>
      <c r="ADP383" s="4"/>
      <c r="ADQ383" s="4"/>
      <c r="ADR383" s="4"/>
      <c r="ADS383" s="4"/>
      <c r="ADT383" s="4"/>
      <c r="ADU383" s="4"/>
      <c r="ADV383" s="4"/>
      <c r="ADW383" s="4"/>
      <c r="ADX383" s="4"/>
      <c r="ADY383" s="4"/>
      <c r="ADZ383" s="4"/>
      <c r="AEA383" s="4"/>
      <c r="AEB383" s="4"/>
      <c r="AEC383" s="4"/>
      <c r="AED383" s="4"/>
      <c r="AEE383" s="4"/>
      <c r="AEF383" s="4"/>
      <c r="AEG383" s="4"/>
      <c r="AEH383" s="4"/>
      <c r="AEI383" s="4"/>
      <c r="AEJ383" s="4"/>
      <c r="AEK383" s="4"/>
      <c r="AEL383" s="4"/>
      <c r="AEM383" s="4"/>
      <c r="AEN383" s="4"/>
      <c r="AEO383" s="4"/>
      <c r="AEP383" s="4"/>
      <c r="AEQ383" s="4"/>
      <c r="AER383" s="4"/>
      <c r="AES383" s="4"/>
      <c r="AET383" s="4"/>
      <c r="AEU383" s="4"/>
      <c r="AEV383" s="4"/>
      <c r="AEW383" s="4"/>
      <c r="AEX383" s="4"/>
      <c r="AEY383" s="4"/>
      <c r="AEZ383" s="4"/>
      <c r="AFA383" s="4"/>
      <c r="AFB383" s="4"/>
      <c r="AFC383" s="4"/>
      <c r="AFD383" s="4"/>
      <c r="AFE383" s="4"/>
      <c r="AFF383" s="4"/>
      <c r="AFG383" s="4"/>
      <c r="AFH383" s="4"/>
      <c r="AFI383" s="4"/>
      <c r="AFJ383" s="4"/>
      <c r="AFK383" s="4"/>
      <c r="AFL383" s="4"/>
      <c r="AFM383" s="4"/>
      <c r="AFN383" s="4"/>
      <c r="AFO383" s="4"/>
      <c r="AFP383" s="4"/>
      <c r="AFQ383" s="4"/>
      <c r="AFR383" s="4"/>
      <c r="AFS383" s="4"/>
      <c r="AFT383" s="4"/>
      <c r="AFU383" s="4"/>
      <c r="AFV383" s="4"/>
      <c r="AFW383" s="4"/>
      <c r="AFX383" s="4"/>
      <c r="AFY383" s="4"/>
      <c r="AFZ383" s="4"/>
      <c r="AGA383" s="4"/>
      <c r="AGB383" s="4"/>
      <c r="AGC383" s="4"/>
      <c r="AGD383" s="4"/>
      <c r="AGE383" s="4"/>
      <c r="AGF383" s="4"/>
      <c r="AGG383" s="4"/>
      <c r="AGH383" s="4"/>
      <c r="AGI383" s="4"/>
      <c r="AGJ383" s="4"/>
      <c r="AGK383" s="4"/>
      <c r="AGL383" s="4"/>
      <c r="AGM383" s="4"/>
      <c r="AGN383" s="4"/>
      <c r="AGO383" s="4"/>
      <c r="AGP383" s="4"/>
      <c r="AGQ383" s="4"/>
      <c r="AGR383" s="4"/>
      <c r="AGS383" s="4"/>
      <c r="AGT383" s="4"/>
      <c r="AGU383" s="4"/>
      <c r="AGV383" s="4"/>
      <c r="AGW383" s="4"/>
      <c r="AGX383" s="4"/>
      <c r="AGY383" s="4"/>
      <c r="AGZ383" s="4"/>
      <c r="AHA383" s="4"/>
      <c r="AHB383" s="4"/>
      <c r="AHC383" s="4"/>
      <c r="AHD383" s="4"/>
      <c r="AHE383" s="4"/>
      <c r="AHF383" s="4"/>
      <c r="AHG383" s="4"/>
      <c r="AHH383" s="4"/>
      <c r="AHI383" s="4"/>
      <c r="AHJ383" s="4"/>
      <c r="AHK383" s="4"/>
      <c r="AHL383" s="4"/>
      <c r="AHM383" s="4"/>
      <c r="AHN383" s="4"/>
      <c r="AHO383" s="4"/>
      <c r="AHP383" s="4"/>
      <c r="AHQ383" s="4"/>
      <c r="AHR383" s="4"/>
      <c r="AHS383" s="4"/>
      <c r="AHT383" s="4"/>
      <c r="AHU383" s="4"/>
      <c r="AHV383" s="4"/>
      <c r="AHW383" s="4"/>
      <c r="AHX383" s="4"/>
      <c r="AHY383" s="4"/>
      <c r="AHZ383" s="4"/>
      <c r="AIA383" s="4"/>
      <c r="AIB383" s="4"/>
      <c r="AIC383" s="4"/>
      <c r="AID383" s="4"/>
      <c r="AIE383" s="4"/>
      <c r="AIF383" s="4"/>
      <c r="AIG383" s="4"/>
      <c r="AIH383" s="4"/>
      <c r="AII383" s="4"/>
      <c r="AIJ383" s="4"/>
      <c r="AIK383" s="4"/>
      <c r="AIL383" s="4"/>
      <c r="AIM383" s="4"/>
      <c r="AIN383" s="4"/>
      <c r="AIO383" s="4"/>
      <c r="AIP383" s="4"/>
      <c r="AIQ383" s="4"/>
      <c r="AIR383" s="4"/>
      <c r="AIS383" s="4"/>
      <c r="AIT383" s="4"/>
      <c r="AIU383" s="4"/>
      <c r="AIV383" s="4"/>
      <c r="AIW383" s="4"/>
      <c r="AIX383" s="4"/>
      <c r="AIY383" s="4"/>
      <c r="AIZ383" s="4"/>
      <c r="AJA383" s="4"/>
      <c r="AJB383" s="4"/>
      <c r="AJC383" s="4"/>
      <c r="AJD383" s="4"/>
      <c r="AJE383" s="4"/>
      <c r="AJF383" s="4"/>
      <c r="AJG383" s="4"/>
      <c r="AJH383" s="4"/>
      <c r="AJI383" s="4"/>
      <c r="AJJ383" s="4"/>
      <c r="AJK383" s="4"/>
      <c r="AJL383" s="4"/>
      <c r="AJM383" s="4"/>
      <c r="AJN383" s="4"/>
      <c r="AJO383" s="4"/>
      <c r="AJP383" s="4"/>
      <c r="AJQ383" s="4"/>
      <c r="AJR383" s="4"/>
      <c r="AJS383" s="4"/>
      <c r="AJT383" s="4"/>
      <c r="AJU383" s="4"/>
      <c r="AJV383" s="4"/>
      <c r="AJW383" s="4"/>
      <c r="AJX383" s="4"/>
      <c r="AJY383" s="4"/>
      <c r="AJZ383" s="4"/>
      <c r="AKA383" s="4"/>
      <c r="AKB383" s="4"/>
      <c r="AKC383" s="4"/>
      <c r="AKD383" s="4"/>
      <c r="AKE383" s="4"/>
      <c r="AKF383" s="4"/>
      <c r="AKG383" s="4"/>
      <c r="AKH383" s="4"/>
      <c r="AKI383" s="4"/>
      <c r="AKJ383" s="4"/>
      <c r="AKK383" s="4"/>
      <c r="AKL383" s="4"/>
      <c r="AKM383" s="4"/>
      <c r="AKN383" s="4"/>
      <c r="AKO383" s="4"/>
      <c r="AKP383" s="4"/>
      <c r="AKQ383" s="4"/>
      <c r="AKR383" s="4"/>
      <c r="AKS383" s="4"/>
      <c r="AKT383" s="4"/>
      <c r="AKU383" s="4"/>
      <c r="AKV383" s="4"/>
      <c r="AKW383" s="4"/>
      <c r="AKX383" s="4"/>
      <c r="AKY383" s="4"/>
      <c r="AKZ383" s="4"/>
      <c r="ALA383" s="4"/>
      <c r="ALB383" s="4"/>
      <c r="ALC383" s="4"/>
      <c r="ALD383" s="4"/>
      <c r="ALE383" s="4"/>
      <c r="ALF383" s="4"/>
      <c r="ALG383" s="4"/>
      <c r="ALH383" s="4"/>
      <c r="ALI383" s="4"/>
      <c r="ALJ383" s="4"/>
      <c r="ALK383" s="4"/>
      <c r="ALL383" s="4"/>
      <c r="ALM383" s="4"/>
      <c r="ALN383" s="4"/>
      <c r="ALO383" s="4"/>
      <c r="ALP383" s="4"/>
      <c r="ALQ383" s="4"/>
      <c r="ALR383" s="4"/>
      <c r="ALS383" s="4"/>
      <c r="ALT383" s="4"/>
      <c r="ALU383" s="4"/>
      <c r="ALV383" s="4"/>
      <c r="ALW383" s="4"/>
      <c r="ALX383" s="4"/>
      <c r="ALY383" s="4"/>
      <c r="ALZ383" s="4"/>
      <c r="AMA383" s="4"/>
      <c r="AMB383" s="4"/>
      <c r="AMC383" s="4"/>
      <c r="AMD383" s="4"/>
      <c r="AME383" s="4"/>
      <c r="AMF383" s="4"/>
      <c r="AMG383" s="4"/>
      <c r="AMH383" s="4"/>
      <c r="AMI383" s="4"/>
      <c r="AMJ383" s="4"/>
      <c r="AMK383" s="4"/>
      <c r="AML383" s="4"/>
      <c r="AMM383" s="4"/>
      <c r="AMN383" s="4"/>
      <c r="AMO383" s="4"/>
      <c r="AMP383" s="4"/>
      <c r="AMQ383" s="4"/>
      <c r="AMR383" s="4"/>
      <c r="AMS383" s="4"/>
      <c r="AMT383" s="4"/>
      <c r="AMU383" s="4"/>
      <c r="AMV383" s="4"/>
      <c r="AMW383" s="4"/>
      <c r="AMX383" s="4"/>
      <c r="AMY383" s="4"/>
      <c r="AMZ383" s="4"/>
      <c r="ANA383" s="4"/>
      <c r="ANB383" s="4"/>
      <c r="ANC383" s="4"/>
      <c r="AND383" s="4"/>
      <c r="ANE383" s="4"/>
      <c r="ANF383" s="4"/>
      <c r="ANG383" s="4"/>
      <c r="ANH383" s="4"/>
      <c r="ANI383" s="4"/>
      <c r="ANJ383" s="4"/>
      <c r="ANK383" s="4"/>
      <c r="ANL383" s="4"/>
      <c r="ANM383" s="4"/>
      <c r="ANN383" s="4"/>
      <c r="ANO383" s="4"/>
      <c r="ANP383" s="4"/>
      <c r="ANQ383" s="4"/>
      <c r="ANR383" s="4"/>
      <c r="ANS383" s="4"/>
      <c r="ANT383" s="4"/>
      <c r="ANU383" s="4"/>
      <c r="ANV383" s="4"/>
      <c r="ANW383" s="4"/>
      <c r="ANX383" s="4"/>
      <c r="ANY383" s="4"/>
      <c r="ANZ383" s="4"/>
      <c r="AOA383" s="4"/>
      <c r="AOB383" s="4"/>
      <c r="AOC383" s="4"/>
    </row>
    <row r="384" spans="6:1069" x14ac:dyDescent="0.35">
      <c r="F384" s="4"/>
      <c r="H384" s="4"/>
      <c r="I384" s="4"/>
      <c r="J384" s="4"/>
      <c r="L384" s="4"/>
      <c r="M384" s="4"/>
      <c r="AJ384" s="4"/>
      <c r="AL384" s="4"/>
      <c r="AQ384" s="4"/>
      <c r="AR384" s="4"/>
      <c r="AS384" s="4"/>
      <c r="AT384" s="4"/>
      <c r="AU384" s="4"/>
      <c r="AV384" s="4"/>
      <c r="AW384" s="4"/>
      <c r="AX384" s="33"/>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c r="XB384" s="4"/>
      <c r="XC384" s="4"/>
      <c r="XD384" s="4"/>
      <c r="XE384" s="4"/>
      <c r="XF384" s="4"/>
      <c r="XG384" s="4"/>
      <c r="XH384" s="4"/>
      <c r="XI384" s="4"/>
      <c r="XJ384" s="4"/>
      <c r="XK384" s="4"/>
      <c r="XL384" s="4"/>
      <c r="XM384" s="4"/>
      <c r="XN384" s="4"/>
      <c r="XO384" s="4"/>
      <c r="XP384" s="4"/>
      <c r="XQ384" s="4"/>
      <c r="XR384" s="4"/>
      <c r="XS384" s="4"/>
      <c r="XT384" s="4"/>
      <c r="XU384" s="4"/>
      <c r="XV384" s="4"/>
      <c r="XW384" s="4"/>
      <c r="XX384" s="4"/>
      <c r="XY384" s="4"/>
      <c r="XZ384" s="4"/>
      <c r="YA384" s="4"/>
      <c r="YB384" s="4"/>
      <c r="YC384" s="4"/>
      <c r="YD384" s="4"/>
      <c r="YE384" s="4"/>
      <c r="YF384" s="4"/>
      <c r="YG384" s="4"/>
      <c r="YH384" s="4"/>
      <c r="YI384" s="4"/>
      <c r="YJ384" s="4"/>
      <c r="YK384" s="4"/>
      <c r="YL384" s="4"/>
      <c r="YM384" s="4"/>
      <c r="YN384" s="4"/>
      <c r="YO384" s="4"/>
      <c r="YP384" s="4"/>
      <c r="YQ384" s="4"/>
      <c r="YR384" s="4"/>
      <c r="YS384" s="4"/>
      <c r="YT384" s="4"/>
      <c r="YU384" s="4"/>
      <c r="YV384" s="4"/>
      <c r="YW384" s="4"/>
      <c r="YX384" s="4"/>
      <c r="YY384" s="4"/>
      <c r="YZ384" s="4"/>
      <c r="ZA384" s="4"/>
      <c r="ZB384" s="4"/>
      <c r="ZC384" s="4"/>
      <c r="ZD384" s="4"/>
      <c r="ZE384" s="4"/>
      <c r="ZF384" s="4"/>
      <c r="ZG384" s="4"/>
      <c r="ZH384" s="4"/>
      <c r="ZI384" s="4"/>
      <c r="ZJ384" s="4"/>
      <c r="ZK384" s="4"/>
      <c r="ZL384" s="4"/>
      <c r="ZM384" s="4"/>
      <c r="ZN384" s="4"/>
      <c r="ZO384" s="4"/>
      <c r="ZP384" s="4"/>
      <c r="ZQ384" s="4"/>
      <c r="ZR384" s="4"/>
      <c r="ZS384" s="4"/>
      <c r="ZT384" s="4"/>
      <c r="ZU384" s="4"/>
      <c r="ZV384" s="4"/>
      <c r="ZW384" s="4"/>
      <c r="ZX384" s="4"/>
      <c r="ZY384" s="4"/>
      <c r="ZZ384" s="4"/>
      <c r="AAA384" s="4"/>
      <c r="AAB384" s="4"/>
      <c r="AAC384" s="4"/>
      <c r="AAD384" s="4"/>
      <c r="AAE384" s="4"/>
      <c r="AAF384" s="4"/>
      <c r="AAG384" s="4"/>
      <c r="AAH384" s="4"/>
      <c r="AAI384" s="4"/>
      <c r="AAJ384" s="4"/>
      <c r="AAK384" s="4"/>
      <c r="AAL384" s="4"/>
      <c r="AAM384" s="4"/>
      <c r="AAN384" s="4"/>
      <c r="AAO384" s="4"/>
      <c r="AAP384" s="4"/>
      <c r="AAQ384" s="4"/>
      <c r="AAR384" s="4"/>
      <c r="AAS384" s="4"/>
      <c r="AAT384" s="4"/>
      <c r="AAU384" s="4"/>
      <c r="AAV384" s="4"/>
      <c r="AAW384" s="4"/>
      <c r="AAX384" s="4"/>
      <c r="AAY384" s="4"/>
      <c r="AAZ384" s="4"/>
      <c r="ABA384" s="4"/>
      <c r="ABB384" s="4"/>
      <c r="ABC384" s="4"/>
      <c r="ABD384" s="4"/>
      <c r="ABE384" s="4"/>
      <c r="ABF384" s="4"/>
      <c r="ABG384" s="4"/>
      <c r="ABH384" s="4"/>
      <c r="ABI384" s="4"/>
      <c r="ABJ384" s="4"/>
      <c r="ABK384" s="4"/>
      <c r="ABL384" s="4"/>
      <c r="ABM384" s="4"/>
      <c r="ABN384" s="4"/>
      <c r="ABO384" s="4"/>
      <c r="ABP384" s="4"/>
      <c r="ABQ384" s="4"/>
      <c r="ABR384" s="4"/>
      <c r="ABS384" s="4"/>
      <c r="ABT384" s="4"/>
      <c r="ABU384" s="4"/>
      <c r="ABV384" s="4"/>
      <c r="ABW384" s="4"/>
      <c r="ABX384" s="4"/>
      <c r="ABY384" s="4"/>
      <c r="ABZ384" s="4"/>
      <c r="ACA384" s="4"/>
      <c r="ACB384" s="4"/>
      <c r="ACC384" s="4"/>
      <c r="ACD384" s="4"/>
      <c r="ACE384" s="4"/>
      <c r="ACF384" s="4"/>
      <c r="ACG384" s="4"/>
      <c r="ACH384" s="4"/>
      <c r="ACI384" s="4"/>
      <c r="ACJ384" s="4"/>
      <c r="ACK384" s="4"/>
      <c r="ACL384" s="4"/>
      <c r="ACM384" s="4"/>
      <c r="ACN384" s="4"/>
      <c r="ACO384" s="4"/>
      <c r="ACP384" s="4"/>
      <c r="ACQ384" s="4"/>
      <c r="ACR384" s="4"/>
      <c r="ACS384" s="4"/>
      <c r="ACT384" s="4"/>
      <c r="ACU384" s="4"/>
      <c r="ACV384" s="4"/>
      <c r="ACW384" s="4"/>
      <c r="ACX384" s="4"/>
      <c r="ACY384" s="4"/>
      <c r="ACZ384" s="4"/>
      <c r="ADA384" s="4"/>
      <c r="ADB384" s="4"/>
      <c r="ADC384" s="4"/>
      <c r="ADD384" s="4"/>
      <c r="ADE384" s="4"/>
      <c r="ADF384" s="4"/>
      <c r="ADG384" s="4"/>
      <c r="ADH384" s="4"/>
      <c r="ADI384" s="4"/>
      <c r="ADJ384" s="4"/>
      <c r="ADK384" s="4"/>
      <c r="ADL384" s="4"/>
      <c r="ADM384" s="4"/>
      <c r="ADN384" s="4"/>
      <c r="ADO384" s="4"/>
      <c r="ADP384" s="4"/>
      <c r="ADQ384" s="4"/>
      <c r="ADR384" s="4"/>
      <c r="ADS384" s="4"/>
      <c r="ADT384" s="4"/>
      <c r="ADU384" s="4"/>
      <c r="ADV384" s="4"/>
      <c r="ADW384" s="4"/>
      <c r="ADX384" s="4"/>
      <c r="ADY384" s="4"/>
      <c r="ADZ384" s="4"/>
      <c r="AEA384" s="4"/>
      <c r="AEB384" s="4"/>
      <c r="AEC384" s="4"/>
      <c r="AED384" s="4"/>
      <c r="AEE384" s="4"/>
      <c r="AEF384" s="4"/>
      <c r="AEG384" s="4"/>
      <c r="AEH384" s="4"/>
      <c r="AEI384" s="4"/>
      <c r="AEJ384" s="4"/>
      <c r="AEK384" s="4"/>
      <c r="AEL384" s="4"/>
      <c r="AEM384" s="4"/>
      <c r="AEN384" s="4"/>
      <c r="AEO384" s="4"/>
      <c r="AEP384" s="4"/>
      <c r="AEQ384" s="4"/>
      <c r="AER384" s="4"/>
      <c r="AES384" s="4"/>
      <c r="AET384" s="4"/>
      <c r="AEU384" s="4"/>
      <c r="AEV384" s="4"/>
      <c r="AEW384" s="4"/>
      <c r="AEX384" s="4"/>
      <c r="AEY384" s="4"/>
      <c r="AEZ384" s="4"/>
      <c r="AFA384" s="4"/>
      <c r="AFB384" s="4"/>
      <c r="AFC384" s="4"/>
      <c r="AFD384" s="4"/>
      <c r="AFE384" s="4"/>
      <c r="AFF384" s="4"/>
      <c r="AFG384" s="4"/>
      <c r="AFH384" s="4"/>
      <c r="AFI384" s="4"/>
      <c r="AFJ384" s="4"/>
      <c r="AFK384" s="4"/>
      <c r="AFL384" s="4"/>
      <c r="AFM384" s="4"/>
      <c r="AFN384" s="4"/>
      <c r="AFO384" s="4"/>
      <c r="AFP384" s="4"/>
      <c r="AFQ384" s="4"/>
      <c r="AFR384" s="4"/>
      <c r="AFS384" s="4"/>
      <c r="AFT384" s="4"/>
      <c r="AFU384" s="4"/>
      <c r="AFV384" s="4"/>
      <c r="AFW384" s="4"/>
      <c r="AFX384" s="4"/>
      <c r="AFY384" s="4"/>
      <c r="AFZ384" s="4"/>
      <c r="AGA384" s="4"/>
      <c r="AGB384" s="4"/>
      <c r="AGC384" s="4"/>
      <c r="AGD384" s="4"/>
      <c r="AGE384" s="4"/>
      <c r="AGF384" s="4"/>
      <c r="AGG384" s="4"/>
      <c r="AGH384" s="4"/>
      <c r="AGI384" s="4"/>
      <c r="AGJ384" s="4"/>
      <c r="AGK384" s="4"/>
      <c r="AGL384" s="4"/>
      <c r="AGM384" s="4"/>
      <c r="AGN384" s="4"/>
      <c r="AGO384" s="4"/>
      <c r="AGP384" s="4"/>
      <c r="AGQ384" s="4"/>
      <c r="AGR384" s="4"/>
      <c r="AGS384" s="4"/>
      <c r="AGT384" s="4"/>
      <c r="AGU384" s="4"/>
      <c r="AGV384" s="4"/>
      <c r="AGW384" s="4"/>
      <c r="AGX384" s="4"/>
      <c r="AGY384" s="4"/>
      <c r="AGZ384" s="4"/>
      <c r="AHA384" s="4"/>
      <c r="AHB384" s="4"/>
      <c r="AHC384" s="4"/>
      <c r="AHD384" s="4"/>
      <c r="AHE384" s="4"/>
      <c r="AHF384" s="4"/>
      <c r="AHG384" s="4"/>
      <c r="AHH384" s="4"/>
      <c r="AHI384" s="4"/>
      <c r="AHJ384" s="4"/>
      <c r="AHK384" s="4"/>
      <c r="AHL384" s="4"/>
      <c r="AHM384" s="4"/>
      <c r="AHN384" s="4"/>
      <c r="AHO384" s="4"/>
      <c r="AHP384" s="4"/>
      <c r="AHQ384" s="4"/>
      <c r="AHR384" s="4"/>
      <c r="AHS384" s="4"/>
      <c r="AHT384" s="4"/>
      <c r="AHU384" s="4"/>
      <c r="AHV384" s="4"/>
      <c r="AHW384" s="4"/>
      <c r="AHX384" s="4"/>
      <c r="AHY384" s="4"/>
      <c r="AHZ384" s="4"/>
      <c r="AIA384" s="4"/>
      <c r="AIB384" s="4"/>
      <c r="AIC384" s="4"/>
      <c r="AID384" s="4"/>
      <c r="AIE384" s="4"/>
      <c r="AIF384" s="4"/>
      <c r="AIG384" s="4"/>
      <c r="AIH384" s="4"/>
      <c r="AII384" s="4"/>
      <c r="AIJ384" s="4"/>
      <c r="AIK384" s="4"/>
      <c r="AIL384" s="4"/>
      <c r="AIM384" s="4"/>
      <c r="AIN384" s="4"/>
      <c r="AIO384" s="4"/>
      <c r="AIP384" s="4"/>
      <c r="AIQ384" s="4"/>
      <c r="AIR384" s="4"/>
      <c r="AIS384" s="4"/>
      <c r="AIT384" s="4"/>
      <c r="AIU384" s="4"/>
      <c r="AIV384" s="4"/>
      <c r="AIW384" s="4"/>
      <c r="AIX384" s="4"/>
      <c r="AIY384" s="4"/>
      <c r="AIZ384" s="4"/>
      <c r="AJA384" s="4"/>
      <c r="AJB384" s="4"/>
      <c r="AJC384" s="4"/>
      <c r="AJD384" s="4"/>
      <c r="AJE384" s="4"/>
      <c r="AJF384" s="4"/>
      <c r="AJG384" s="4"/>
      <c r="AJH384" s="4"/>
      <c r="AJI384" s="4"/>
      <c r="AJJ384" s="4"/>
      <c r="AJK384" s="4"/>
      <c r="AJL384" s="4"/>
      <c r="AJM384" s="4"/>
      <c r="AJN384" s="4"/>
      <c r="AJO384" s="4"/>
      <c r="AJP384" s="4"/>
      <c r="AJQ384" s="4"/>
      <c r="AJR384" s="4"/>
      <c r="AJS384" s="4"/>
      <c r="AJT384" s="4"/>
      <c r="AJU384" s="4"/>
      <c r="AJV384" s="4"/>
      <c r="AJW384" s="4"/>
      <c r="AJX384" s="4"/>
      <c r="AJY384" s="4"/>
      <c r="AJZ384" s="4"/>
      <c r="AKA384" s="4"/>
      <c r="AKB384" s="4"/>
      <c r="AKC384" s="4"/>
      <c r="AKD384" s="4"/>
      <c r="AKE384" s="4"/>
      <c r="AKF384" s="4"/>
      <c r="AKG384" s="4"/>
      <c r="AKH384" s="4"/>
      <c r="AKI384" s="4"/>
      <c r="AKJ384" s="4"/>
      <c r="AKK384" s="4"/>
      <c r="AKL384" s="4"/>
      <c r="AKM384" s="4"/>
      <c r="AKN384" s="4"/>
      <c r="AKO384" s="4"/>
      <c r="AKP384" s="4"/>
      <c r="AKQ384" s="4"/>
      <c r="AKR384" s="4"/>
      <c r="AKS384" s="4"/>
      <c r="AKT384" s="4"/>
      <c r="AKU384" s="4"/>
      <c r="AKV384" s="4"/>
      <c r="AKW384" s="4"/>
      <c r="AKX384" s="4"/>
      <c r="AKY384" s="4"/>
      <c r="AKZ384" s="4"/>
      <c r="ALA384" s="4"/>
      <c r="ALB384" s="4"/>
      <c r="ALC384" s="4"/>
      <c r="ALD384" s="4"/>
      <c r="ALE384" s="4"/>
      <c r="ALF384" s="4"/>
      <c r="ALG384" s="4"/>
      <c r="ALH384" s="4"/>
      <c r="ALI384" s="4"/>
      <c r="ALJ384" s="4"/>
      <c r="ALK384" s="4"/>
      <c r="ALL384" s="4"/>
      <c r="ALM384" s="4"/>
      <c r="ALN384" s="4"/>
      <c r="ALO384" s="4"/>
      <c r="ALP384" s="4"/>
      <c r="ALQ384" s="4"/>
      <c r="ALR384" s="4"/>
      <c r="ALS384" s="4"/>
      <c r="ALT384" s="4"/>
      <c r="ALU384" s="4"/>
      <c r="ALV384" s="4"/>
      <c r="ALW384" s="4"/>
      <c r="ALX384" s="4"/>
      <c r="ALY384" s="4"/>
      <c r="ALZ384" s="4"/>
      <c r="AMA384" s="4"/>
      <c r="AMB384" s="4"/>
      <c r="AMC384" s="4"/>
      <c r="AMD384" s="4"/>
      <c r="AME384" s="4"/>
      <c r="AMF384" s="4"/>
      <c r="AMG384" s="4"/>
      <c r="AMH384" s="4"/>
      <c r="AMI384" s="4"/>
      <c r="AMJ384" s="4"/>
      <c r="AMK384" s="4"/>
      <c r="AML384" s="4"/>
      <c r="AMM384" s="4"/>
      <c r="AMN384" s="4"/>
      <c r="AMO384" s="4"/>
      <c r="AMP384" s="4"/>
      <c r="AMQ384" s="4"/>
      <c r="AMR384" s="4"/>
      <c r="AMS384" s="4"/>
      <c r="AMT384" s="4"/>
      <c r="AMU384" s="4"/>
      <c r="AMV384" s="4"/>
      <c r="AMW384" s="4"/>
      <c r="AMX384" s="4"/>
      <c r="AMY384" s="4"/>
      <c r="AMZ384" s="4"/>
      <c r="ANA384" s="4"/>
      <c r="ANB384" s="4"/>
      <c r="ANC384" s="4"/>
      <c r="AND384" s="4"/>
      <c r="ANE384" s="4"/>
      <c r="ANF384" s="4"/>
      <c r="ANG384" s="4"/>
      <c r="ANH384" s="4"/>
      <c r="ANI384" s="4"/>
      <c r="ANJ384" s="4"/>
      <c r="ANK384" s="4"/>
      <c r="ANL384" s="4"/>
      <c r="ANM384" s="4"/>
      <c r="ANN384" s="4"/>
      <c r="ANO384" s="4"/>
      <c r="ANP384" s="4"/>
      <c r="ANQ384" s="4"/>
      <c r="ANR384" s="4"/>
      <c r="ANS384" s="4"/>
      <c r="ANT384" s="4"/>
      <c r="ANU384" s="4"/>
      <c r="ANV384" s="4"/>
      <c r="ANW384" s="4"/>
      <c r="ANX384" s="4"/>
      <c r="ANY384" s="4"/>
      <c r="ANZ384" s="4"/>
      <c r="AOA384" s="4"/>
      <c r="AOB384" s="4"/>
      <c r="AOC384" s="4"/>
    </row>
    <row r="385" spans="6:1069" x14ac:dyDescent="0.35">
      <c r="F385" s="4"/>
      <c r="H385" s="4"/>
      <c r="I385" s="4"/>
      <c r="J385" s="4"/>
      <c r="L385" s="4"/>
      <c r="M385" s="4"/>
      <c r="AJ385" s="4"/>
      <c r="AL385" s="4"/>
      <c r="AQ385" s="4"/>
      <c r="AR385" s="4"/>
      <c r="AS385" s="4"/>
      <c r="AT385" s="4"/>
      <c r="AU385" s="4"/>
      <c r="AV385" s="4"/>
      <c r="AW385" s="4"/>
      <c r="AX385" s="33"/>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c r="XB385" s="4"/>
      <c r="XC385" s="4"/>
      <c r="XD385" s="4"/>
      <c r="XE385" s="4"/>
      <c r="XF385" s="4"/>
      <c r="XG385" s="4"/>
      <c r="XH385" s="4"/>
      <c r="XI385" s="4"/>
      <c r="XJ385" s="4"/>
      <c r="XK385" s="4"/>
      <c r="XL385" s="4"/>
      <c r="XM385" s="4"/>
      <c r="XN385" s="4"/>
      <c r="XO385" s="4"/>
      <c r="XP385" s="4"/>
      <c r="XQ385" s="4"/>
      <c r="XR385" s="4"/>
      <c r="XS385" s="4"/>
      <c r="XT385" s="4"/>
      <c r="XU385" s="4"/>
      <c r="XV385" s="4"/>
      <c r="XW385" s="4"/>
      <c r="XX385" s="4"/>
      <c r="XY385" s="4"/>
      <c r="XZ385" s="4"/>
      <c r="YA385" s="4"/>
      <c r="YB385" s="4"/>
      <c r="YC385" s="4"/>
      <c r="YD385" s="4"/>
      <c r="YE385" s="4"/>
      <c r="YF385" s="4"/>
      <c r="YG385" s="4"/>
      <c r="YH385" s="4"/>
      <c r="YI385" s="4"/>
      <c r="YJ385" s="4"/>
      <c r="YK385" s="4"/>
      <c r="YL385" s="4"/>
      <c r="YM385" s="4"/>
      <c r="YN385" s="4"/>
      <c r="YO385" s="4"/>
      <c r="YP385" s="4"/>
      <c r="YQ385" s="4"/>
      <c r="YR385" s="4"/>
      <c r="YS385" s="4"/>
      <c r="YT385" s="4"/>
      <c r="YU385" s="4"/>
      <c r="YV385" s="4"/>
      <c r="YW385" s="4"/>
      <c r="YX385" s="4"/>
      <c r="YY385" s="4"/>
      <c r="YZ385" s="4"/>
      <c r="ZA385" s="4"/>
      <c r="ZB385" s="4"/>
      <c r="ZC385" s="4"/>
      <c r="ZD385" s="4"/>
      <c r="ZE385" s="4"/>
      <c r="ZF385" s="4"/>
      <c r="ZG385" s="4"/>
      <c r="ZH385" s="4"/>
      <c r="ZI385" s="4"/>
      <c r="ZJ385" s="4"/>
      <c r="ZK385" s="4"/>
      <c r="ZL385" s="4"/>
      <c r="ZM385" s="4"/>
      <c r="ZN385" s="4"/>
      <c r="ZO385" s="4"/>
      <c r="ZP385" s="4"/>
      <c r="ZQ385" s="4"/>
      <c r="ZR385" s="4"/>
      <c r="ZS385" s="4"/>
      <c r="ZT385" s="4"/>
      <c r="ZU385" s="4"/>
      <c r="ZV385" s="4"/>
      <c r="ZW385" s="4"/>
      <c r="ZX385" s="4"/>
      <c r="ZY385" s="4"/>
      <c r="ZZ385" s="4"/>
      <c r="AAA385" s="4"/>
      <c r="AAB385" s="4"/>
      <c r="AAC385" s="4"/>
      <c r="AAD385" s="4"/>
      <c r="AAE385" s="4"/>
      <c r="AAF385" s="4"/>
      <c r="AAG385" s="4"/>
      <c r="AAH385" s="4"/>
      <c r="AAI385" s="4"/>
      <c r="AAJ385" s="4"/>
      <c r="AAK385" s="4"/>
      <c r="AAL385" s="4"/>
      <c r="AAM385" s="4"/>
      <c r="AAN385" s="4"/>
      <c r="AAO385" s="4"/>
      <c r="AAP385" s="4"/>
      <c r="AAQ385" s="4"/>
      <c r="AAR385" s="4"/>
      <c r="AAS385" s="4"/>
      <c r="AAT385" s="4"/>
      <c r="AAU385" s="4"/>
      <c r="AAV385" s="4"/>
      <c r="AAW385" s="4"/>
      <c r="AAX385" s="4"/>
      <c r="AAY385" s="4"/>
      <c r="AAZ385" s="4"/>
      <c r="ABA385" s="4"/>
      <c r="ABB385" s="4"/>
      <c r="ABC385" s="4"/>
      <c r="ABD385" s="4"/>
      <c r="ABE385" s="4"/>
      <c r="ABF385" s="4"/>
      <c r="ABG385" s="4"/>
      <c r="ABH385" s="4"/>
      <c r="ABI385" s="4"/>
      <c r="ABJ385" s="4"/>
      <c r="ABK385" s="4"/>
      <c r="ABL385" s="4"/>
      <c r="ABM385" s="4"/>
      <c r="ABN385" s="4"/>
      <c r="ABO385" s="4"/>
      <c r="ABP385" s="4"/>
      <c r="ABQ385" s="4"/>
      <c r="ABR385" s="4"/>
      <c r="ABS385" s="4"/>
      <c r="ABT385" s="4"/>
      <c r="ABU385" s="4"/>
      <c r="ABV385" s="4"/>
      <c r="ABW385" s="4"/>
      <c r="ABX385" s="4"/>
      <c r="ABY385" s="4"/>
      <c r="ABZ385" s="4"/>
      <c r="ACA385" s="4"/>
      <c r="ACB385" s="4"/>
      <c r="ACC385" s="4"/>
      <c r="ACD385" s="4"/>
      <c r="ACE385" s="4"/>
      <c r="ACF385" s="4"/>
      <c r="ACG385" s="4"/>
      <c r="ACH385" s="4"/>
      <c r="ACI385" s="4"/>
      <c r="ACJ385" s="4"/>
      <c r="ACK385" s="4"/>
      <c r="ACL385" s="4"/>
      <c r="ACM385" s="4"/>
      <c r="ACN385" s="4"/>
      <c r="ACO385" s="4"/>
      <c r="ACP385" s="4"/>
      <c r="ACQ385" s="4"/>
      <c r="ACR385" s="4"/>
      <c r="ACS385" s="4"/>
      <c r="ACT385" s="4"/>
      <c r="ACU385" s="4"/>
      <c r="ACV385" s="4"/>
      <c r="ACW385" s="4"/>
      <c r="ACX385" s="4"/>
      <c r="ACY385" s="4"/>
      <c r="ACZ385" s="4"/>
      <c r="ADA385" s="4"/>
      <c r="ADB385" s="4"/>
      <c r="ADC385" s="4"/>
      <c r="ADD385" s="4"/>
      <c r="ADE385" s="4"/>
      <c r="ADF385" s="4"/>
      <c r="ADG385" s="4"/>
      <c r="ADH385" s="4"/>
      <c r="ADI385" s="4"/>
      <c r="ADJ385" s="4"/>
      <c r="ADK385" s="4"/>
      <c r="ADL385" s="4"/>
      <c r="ADM385" s="4"/>
      <c r="ADN385" s="4"/>
      <c r="ADO385" s="4"/>
      <c r="ADP385" s="4"/>
      <c r="ADQ385" s="4"/>
      <c r="ADR385" s="4"/>
      <c r="ADS385" s="4"/>
      <c r="ADT385" s="4"/>
      <c r="ADU385" s="4"/>
      <c r="ADV385" s="4"/>
      <c r="ADW385" s="4"/>
      <c r="ADX385" s="4"/>
      <c r="ADY385" s="4"/>
      <c r="ADZ385" s="4"/>
      <c r="AEA385" s="4"/>
      <c r="AEB385" s="4"/>
      <c r="AEC385" s="4"/>
      <c r="AED385" s="4"/>
      <c r="AEE385" s="4"/>
      <c r="AEF385" s="4"/>
      <c r="AEG385" s="4"/>
      <c r="AEH385" s="4"/>
      <c r="AEI385" s="4"/>
      <c r="AEJ385" s="4"/>
      <c r="AEK385" s="4"/>
      <c r="AEL385" s="4"/>
      <c r="AEM385" s="4"/>
      <c r="AEN385" s="4"/>
      <c r="AEO385" s="4"/>
      <c r="AEP385" s="4"/>
      <c r="AEQ385" s="4"/>
      <c r="AER385" s="4"/>
      <c r="AES385" s="4"/>
      <c r="AET385" s="4"/>
      <c r="AEU385" s="4"/>
      <c r="AEV385" s="4"/>
      <c r="AEW385" s="4"/>
      <c r="AEX385" s="4"/>
      <c r="AEY385" s="4"/>
      <c r="AEZ385" s="4"/>
      <c r="AFA385" s="4"/>
      <c r="AFB385" s="4"/>
      <c r="AFC385" s="4"/>
      <c r="AFD385" s="4"/>
      <c r="AFE385" s="4"/>
      <c r="AFF385" s="4"/>
      <c r="AFG385" s="4"/>
      <c r="AFH385" s="4"/>
      <c r="AFI385" s="4"/>
      <c r="AFJ385" s="4"/>
      <c r="AFK385" s="4"/>
      <c r="AFL385" s="4"/>
      <c r="AFM385" s="4"/>
      <c r="AFN385" s="4"/>
      <c r="AFO385" s="4"/>
      <c r="AFP385" s="4"/>
      <c r="AFQ385" s="4"/>
      <c r="AFR385" s="4"/>
      <c r="AFS385" s="4"/>
      <c r="AFT385" s="4"/>
      <c r="AFU385" s="4"/>
      <c r="AFV385" s="4"/>
      <c r="AFW385" s="4"/>
      <c r="AFX385" s="4"/>
      <c r="AFY385" s="4"/>
      <c r="AFZ385" s="4"/>
      <c r="AGA385" s="4"/>
      <c r="AGB385" s="4"/>
      <c r="AGC385" s="4"/>
      <c r="AGD385" s="4"/>
      <c r="AGE385" s="4"/>
      <c r="AGF385" s="4"/>
      <c r="AGG385" s="4"/>
      <c r="AGH385" s="4"/>
      <c r="AGI385" s="4"/>
      <c r="AGJ385" s="4"/>
      <c r="AGK385" s="4"/>
      <c r="AGL385" s="4"/>
      <c r="AGM385" s="4"/>
      <c r="AGN385" s="4"/>
      <c r="AGO385" s="4"/>
      <c r="AGP385" s="4"/>
      <c r="AGQ385" s="4"/>
      <c r="AGR385" s="4"/>
      <c r="AGS385" s="4"/>
      <c r="AGT385" s="4"/>
      <c r="AGU385" s="4"/>
      <c r="AGV385" s="4"/>
      <c r="AGW385" s="4"/>
      <c r="AGX385" s="4"/>
      <c r="AGY385" s="4"/>
      <c r="AGZ385" s="4"/>
      <c r="AHA385" s="4"/>
      <c r="AHB385" s="4"/>
      <c r="AHC385" s="4"/>
      <c r="AHD385" s="4"/>
      <c r="AHE385" s="4"/>
      <c r="AHF385" s="4"/>
      <c r="AHG385" s="4"/>
      <c r="AHH385" s="4"/>
      <c r="AHI385" s="4"/>
      <c r="AHJ385" s="4"/>
      <c r="AHK385" s="4"/>
      <c r="AHL385" s="4"/>
      <c r="AHM385" s="4"/>
      <c r="AHN385" s="4"/>
      <c r="AHO385" s="4"/>
      <c r="AHP385" s="4"/>
      <c r="AHQ385" s="4"/>
      <c r="AHR385" s="4"/>
      <c r="AHS385" s="4"/>
      <c r="AHT385" s="4"/>
      <c r="AHU385" s="4"/>
      <c r="AHV385" s="4"/>
      <c r="AHW385" s="4"/>
      <c r="AHX385" s="4"/>
      <c r="AHY385" s="4"/>
      <c r="AHZ385" s="4"/>
      <c r="AIA385" s="4"/>
      <c r="AIB385" s="4"/>
      <c r="AIC385" s="4"/>
      <c r="AID385" s="4"/>
      <c r="AIE385" s="4"/>
      <c r="AIF385" s="4"/>
      <c r="AIG385" s="4"/>
      <c r="AIH385" s="4"/>
      <c r="AII385" s="4"/>
      <c r="AIJ385" s="4"/>
      <c r="AIK385" s="4"/>
      <c r="AIL385" s="4"/>
      <c r="AIM385" s="4"/>
      <c r="AIN385" s="4"/>
      <c r="AIO385" s="4"/>
      <c r="AIP385" s="4"/>
      <c r="AIQ385" s="4"/>
      <c r="AIR385" s="4"/>
      <c r="AIS385" s="4"/>
      <c r="AIT385" s="4"/>
      <c r="AIU385" s="4"/>
      <c r="AIV385" s="4"/>
      <c r="AIW385" s="4"/>
      <c r="AIX385" s="4"/>
      <c r="AIY385" s="4"/>
      <c r="AIZ385" s="4"/>
      <c r="AJA385" s="4"/>
      <c r="AJB385" s="4"/>
      <c r="AJC385" s="4"/>
      <c r="AJD385" s="4"/>
      <c r="AJE385" s="4"/>
      <c r="AJF385" s="4"/>
      <c r="AJG385" s="4"/>
      <c r="AJH385" s="4"/>
      <c r="AJI385" s="4"/>
      <c r="AJJ385" s="4"/>
      <c r="AJK385" s="4"/>
      <c r="AJL385" s="4"/>
      <c r="AJM385" s="4"/>
      <c r="AJN385" s="4"/>
      <c r="AJO385" s="4"/>
      <c r="AJP385" s="4"/>
      <c r="AJQ385" s="4"/>
      <c r="AJR385" s="4"/>
      <c r="AJS385" s="4"/>
      <c r="AJT385" s="4"/>
      <c r="AJU385" s="4"/>
      <c r="AJV385" s="4"/>
      <c r="AJW385" s="4"/>
      <c r="AJX385" s="4"/>
      <c r="AJY385" s="4"/>
      <c r="AJZ385" s="4"/>
      <c r="AKA385" s="4"/>
      <c r="AKB385" s="4"/>
      <c r="AKC385" s="4"/>
      <c r="AKD385" s="4"/>
      <c r="AKE385" s="4"/>
      <c r="AKF385" s="4"/>
      <c r="AKG385" s="4"/>
      <c r="AKH385" s="4"/>
      <c r="AKI385" s="4"/>
      <c r="AKJ385" s="4"/>
      <c r="AKK385" s="4"/>
      <c r="AKL385" s="4"/>
      <c r="AKM385" s="4"/>
      <c r="AKN385" s="4"/>
      <c r="AKO385" s="4"/>
      <c r="AKP385" s="4"/>
      <c r="AKQ385" s="4"/>
      <c r="AKR385" s="4"/>
      <c r="AKS385" s="4"/>
      <c r="AKT385" s="4"/>
      <c r="AKU385" s="4"/>
      <c r="AKV385" s="4"/>
      <c r="AKW385" s="4"/>
      <c r="AKX385" s="4"/>
      <c r="AKY385" s="4"/>
      <c r="AKZ385" s="4"/>
      <c r="ALA385" s="4"/>
      <c r="ALB385" s="4"/>
      <c r="ALC385" s="4"/>
      <c r="ALD385" s="4"/>
      <c r="ALE385" s="4"/>
      <c r="ALF385" s="4"/>
      <c r="ALG385" s="4"/>
      <c r="ALH385" s="4"/>
      <c r="ALI385" s="4"/>
      <c r="ALJ385" s="4"/>
      <c r="ALK385" s="4"/>
      <c r="ALL385" s="4"/>
      <c r="ALM385" s="4"/>
      <c r="ALN385" s="4"/>
      <c r="ALO385" s="4"/>
      <c r="ALP385" s="4"/>
      <c r="ALQ385" s="4"/>
      <c r="ALR385" s="4"/>
      <c r="ALS385" s="4"/>
      <c r="ALT385" s="4"/>
      <c r="ALU385" s="4"/>
      <c r="ALV385" s="4"/>
      <c r="ALW385" s="4"/>
      <c r="ALX385" s="4"/>
      <c r="ALY385" s="4"/>
      <c r="ALZ385" s="4"/>
      <c r="AMA385" s="4"/>
      <c r="AMB385" s="4"/>
      <c r="AMC385" s="4"/>
      <c r="AMD385" s="4"/>
      <c r="AME385" s="4"/>
      <c r="AMF385" s="4"/>
      <c r="AMG385" s="4"/>
      <c r="AMH385" s="4"/>
      <c r="AMI385" s="4"/>
      <c r="AMJ385" s="4"/>
      <c r="AMK385" s="4"/>
      <c r="AML385" s="4"/>
      <c r="AMM385" s="4"/>
      <c r="AMN385" s="4"/>
      <c r="AMO385" s="4"/>
      <c r="AMP385" s="4"/>
      <c r="AMQ385" s="4"/>
      <c r="AMR385" s="4"/>
      <c r="AMS385" s="4"/>
      <c r="AMT385" s="4"/>
      <c r="AMU385" s="4"/>
      <c r="AMV385" s="4"/>
      <c r="AMW385" s="4"/>
      <c r="AMX385" s="4"/>
      <c r="AMY385" s="4"/>
      <c r="AMZ385" s="4"/>
      <c r="ANA385" s="4"/>
      <c r="ANB385" s="4"/>
      <c r="ANC385" s="4"/>
      <c r="AND385" s="4"/>
      <c r="ANE385" s="4"/>
      <c r="ANF385" s="4"/>
      <c r="ANG385" s="4"/>
      <c r="ANH385" s="4"/>
      <c r="ANI385" s="4"/>
      <c r="ANJ385" s="4"/>
      <c r="ANK385" s="4"/>
      <c r="ANL385" s="4"/>
      <c r="ANM385" s="4"/>
      <c r="ANN385" s="4"/>
      <c r="ANO385" s="4"/>
      <c r="ANP385" s="4"/>
      <c r="ANQ385" s="4"/>
      <c r="ANR385" s="4"/>
      <c r="ANS385" s="4"/>
      <c r="ANT385" s="4"/>
      <c r="ANU385" s="4"/>
      <c r="ANV385" s="4"/>
      <c r="ANW385" s="4"/>
      <c r="ANX385" s="4"/>
      <c r="ANY385" s="4"/>
      <c r="ANZ385" s="4"/>
      <c r="AOA385" s="4"/>
      <c r="AOB385" s="4"/>
      <c r="AOC385" s="4"/>
    </row>
    <row r="386" spans="6:1069" x14ac:dyDescent="0.35">
      <c r="F386" s="4"/>
      <c r="H386" s="4"/>
      <c r="I386" s="4"/>
      <c r="J386" s="4"/>
      <c r="L386" s="4"/>
      <c r="M386" s="4"/>
      <c r="AJ386" s="4"/>
      <c r="AL386" s="4"/>
      <c r="AQ386" s="4"/>
      <c r="AR386" s="4"/>
      <c r="AS386" s="4"/>
      <c r="AT386" s="4"/>
      <c r="AU386" s="4"/>
      <c r="AV386" s="4"/>
      <c r="AW386" s="4"/>
      <c r="AX386" s="33"/>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c r="TO386" s="4"/>
      <c r="TP386" s="4"/>
      <c r="TQ386" s="4"/>
      <c r="TR386" s="4"/>
      <c r="TS386" s="4"/>
      <c r="TT386" s="4"/>
      <c r="TU386" s="4"/>
      <c r="TV386" s="4"/>
      <c r="TW386" s="4"/>
      <c r="TX386" s="4"/>
      <c r="TY386" s="4"/>
      <c r="TZ386" s="4"/>
      <c r="UA386" s="4"/>
      <c r="UB386" s="4"/>
      <c r="UC386" s="4"/>
      <c r="UD386" s="4"/>
      <c r="UE386" s="4"/>
      <c r="UF386" s="4"/>
      <c r="UG386" s="4"/>
      <c r="UH386" s="4"/>
      <c r="UI386" s="4"/>
      <c r="UJ386" s="4"/>
      <c r="UK386" s="4"/>
      <c r="UL386" s="4"/>
      <c r="UM386" s="4"/>
      <c r="UN386" s="4"/>
      <c r="UO386" s="4"/>
      <c r="UP386" s="4"/>
      <c r="UQ386" s="4"/>
      <c r="UR386" s="4"/>
      <c r="US386" s="4"/>
      <c r="UT386" s="4"/>
      <c r="UU386" s="4"/>
      <c r="UV386" s="4"/>
      <c r="UW386" s="4"/>
      <c r="UX386" s="4"/>
      <c r="UY386" s="4"/>
      <c r="UZ386" s="4"/>
      <c r="VA386" s="4"/>
      <c r="VB386" s="4"/>
      <c r="VC386" s="4"/>
      <c r="VD386" s="4"/>
      <c r="VE386" s="4"/>
      <c r="VF386" s="4"/>
      <c r="VG386" s="4"/>
      <c r="VH386" s="4"/>
      <c r="VI386" s="4"/>
      <c r="VJ386" s="4"/>
      <c r="VK386" s="4"/>
      <c r="VL386" s="4"/>
      <c r="VM386" s="4"/>
      <c r="VN386" s="4"/>
      <c r="VO386" s="4"/>
      <c r="VP386" s="4"/>
      <c r="VQ386" s="4"/>
      <c r="VR386" s="4"/>
      <c r="VS386" s="4"/>
      <c r="VT386" s="4"/>
      <c r="VU386" s="4"/>
      <c r="VV386" s="4"/>
      <c r="VW386" s="4"/>
      <c r="VX386" s="4"/>
      <c r="VY386" s="4"/>
      <c r="VZ386" s="4"/>
      <c r="WA386" s="4"/>
      <c r="WB386" s="4"/>
      <c r="WC386" s="4"/>
      <c r="WD386" s="4"/>
      <c r="WE386" s="4"/>
      <c r="WF386" s="4"/>
      <c r="WG386" s="4"/>
      <c r="WH386" s="4"/>
      <c r="WI386" s="4"/>
      <c r="WJ386" s="4"/>
      <c r="WK386" s="4"/>
      <c r="WL386" s="4"/>
      <c r="WM386" s="4"/>
      <c r="WN386" s="4"/>
      <c r="WO386" s="4"/>
      <c r="WP386" s="4"/>
      <c r="WQ386" s="4"/>
      <c r="WR386" s="4"/>
      <c r="WS386" s="4"/>
      <c r="WT386" s="4"/>
      <c r="WU386" s="4"/>
      <c r="WV386" s="4"/>
      <c r="WW386" s="4"/>
      <c r="WX386" s="4"/>
      <c r="WY386" s="4"/>
      <c r="WZ386" s="4"/>
      <c r="XA386" s="4"/>
      <c r="XB386" s="4"/>
      <c r="XC386" s="4"/>
      <c r="XD386" s="4"/>
      <c r="XE386" s="4"/>
      <c r="XF386" s="4"/>
      <c r="XG386" s="4"/>
      <c r="XH386" s="4"/>
      <c r="XI386" s="4"/>
      <c r="XJ386" s="4"/>
      <c r="XK386" s="4"/>
      <c r="XL386" s="4"/>
      <c r="XM386" s="4"/>
      <c r="XN386" s="4"/>
      <c r="XO386" s="4"/>
      <c r="XP386" s="4"/>
      <c r="XQ386" s="4"/>
      <c r="XR386" s="4"/>
      <c r="XS386" s="4"/>
      <c r="XT386" s="4"/>
      <c r="XU386" s="4"/>
      <c r="XV386" s="4"/>
      <c r="XW386" s="4"/>
      <c r="XX386" s="4"/>
      <c r="XY386" s="4"/>
      <c r="XZ386" s="4"/>
      <c r="YA386" s="4"/>
      <c r="YB386" s="4"/>
      <c r="YC386" s="4"/>
      <c r="YD386" s="4"/>
      <c r="YE386" s="4"/>
      <c r="YF386" s="4"/>
      <c r="YG386" s="4"/>
      <c r="YH386" s="4"/>
      <c r="YI386" s="4"/>
      <c r="YJ386" s="4"/>
      <c r="YK386" s="4"/>
      <c r="YL386" s="4"/>
      <c r="YM386" s="4"/>
      <c r="YN386" s="4"/>
      <c r="YO386" s="4"/>
      <c r="YP386" s="4"/>
      <c r="YQ386" s="4"/>
      <c r="YR386" s="4"/>
      <c r="YS386" s="4"/>
      <c r="YT386" s="4"/>
      <c r="YU386" s="4"/>
      <c r="YV386" s="4"/>
      <c r="YW386" s="4"/>
      <c r="YX386" s="4"/>
      <c r="YY386" s="4"/>
      <c r="YZ386" s="4"/>
      <c r="ZA386" s="4"/>
      <c r="ZB386" s="4"/>
      <c r="ZC386" s="4"/>
      <c r="ZD386" s="4"/>
      <c r="ZE386" s="4"/>
      <c r="ZF386" s="4"/>
      <c r="ZG386" s="4"/>
      <c r="ZH386" s="4"/>
      <c r="ZI386" s="4"/>
      <c r="ZJ386" s="4"/>
      <c r="ZK386" s="4"/>
      <c r="ZL386" s="4"/>
      <c r="ZM386" s="4"/>
      <c r="ZN386" s="4"/>
      <c r="ZO386" s="4"/>
      <c r="ZP386" s="4"/>
      <c r="ZQ386" s="4"/>
      <c r="ZR386" s="4"/>
      <c r="ZS386" s="4"/>
      <c r="ZT386" s="4"/>
      <c r="ZU386" s="4"/>
      <c r="ZV386" s="4"/>
      <c r="ZW386" s="4"/>
      <c r="ZX386" s="4"/>
      <c r="ZY386" s="4"/>
      <c r="ZZ386" s="4"/>
      <c r="AAA386" s="4"/>
      <c r="AAB386" s="4"/>
      <c r="AAC386" s="4"/>
      <c r="AAD386" s="4"/>
      <c r="AAE386" s="4"/>
      <c r="AAF386" s="4"/>
      <c r="AAG386" s="4"/>
      <c r="AAH386" s="4"/>
      <c r="AAI386" s="4"/>
      <c r="AAJ386" s="4"/>
      <c r="AAK386" s="4"/>
      <c r="AAL386" s="4"/>
      <c r="AAM386" s="4"/>
      <c r="AAN386" s="4"/>
      <c r="AAO386" s="4"/>
      <c r="AAP386" s="4"/>
      <c r="AAQ386" s="4"/>
      <c r="AAR386" s="4"/>
      <c r="AAS386" s="4"/>
      <c r="AAT386" s="4"/>
      <c r="AAU386" s="4"/>
      <c r="AAV386" s="4"/>
      <c r="AAW386" s="4"/>
      <c r="AAX386" s="4"/>
      <c r="AAY386" s="4"/>
      <c r="AAZ386" s="4"/>
      <c r="ABA386" s="4"/>
      <c r="ABB386" s="4"/>
      <c r="ABC386" s="4"/>
      <c r="ABD386" s="4"/>
      <c r="ABE386" s="4"/>
      <c r="ABF386" s="4"/>
      <c r="ABG386" s="4"/>
      <c r="ABH386" s="4"/>
      <c r="ABI386" s="4"/>
      <c r="ABJ386" s="4"/>
      <c r="ABK386" s="4"/>
      <c r="ABL386" s="4"/>
      <c r="ABM386" s="4"/>
      <c r="ABN386" s="4"/>
      <c r="ABO386" s="4"/>
      <c r="ABP386" s="4"/>
      <c r="ABQ386" s="4"/>
      <c r="ABR386" s="4"/>
      <c r="ABS386" s="4"/>
      <c r="ABT386" s="4"/>
      <c r="ABU386" s="4"/>
      <c r="ABV386" s="4"/>
      <c r="ABW386" s="4"/>
      <c r="ABX386" s="4"/>
      <c r="ABY386" s="4"/>
      <c r="ABZ386" s="4"/>
      <c r="ACA386" s="4"/>
      <c r="ACB386" s="4"/>
      <c r="ACC386" s="4"/>
      <c r="ACD386" s="4"/>
      <c r="ACE386" s="4"/>
      <c r="ACF386" s="4"/>
      <c r="ACG386" s="4"/>
      <c r="ACH386" s="4"/>
      <c r="ACI386" s="4"/>
      <c r="ACJ386" s="4"/>
      <c r="ACK386" s="4"/>
      <c r="ACL386" s="4"/>
      <c r="ACM386" s="4"/>
      <c r="ACN386" s="4"/>
      <c r="ACO386" s="4"/>
      <c r="ACP386" s="4"/>
      <c r="ACQ386" s="4"/>
      <c r="ACR386" s="4"/>
      <c r="ACS386" s="4"/>
      <c r="ACT386" s="4"/>
      <c r="ACU386" s="4"/>
      <c r="ACV386" s="4"/>
      <c r="ACW386" s="4"/>
      <c r="ACX386" s="4"/>
      <c r="ACY386" s="4"/>
      <c r="ACZ386" s="4"/>
      <c r="ADA386" s="4"/>
      <c r="ADB386" s="4"/>
      <c r="ADC386" s="4"/>
      <c r="ADD386" s="4"/>
      <c r="ADE386" s="4"/>
      <c r="ADF386" s="4"/>
      <c r="ADG386" s="4"/>
      <c r="ADH386" s="4"/>
      <c r="ADI386" s="4"/>
      <c r="ADJ386" s="4"/>
      <c r="ADK386" s="4"/>
      <c r="ADL386" s="4"/>
      <c r="ADM386" s="4"/>
      <c r="ADN386" s="4"/>
      <c r="ADO386" s="4"/>
      <c r="ADP386" s="4"/>
      <c r="ADQ386" s="4"/>
      <c r="ADR386" s="4"/>
      <c r="ADS386" s="4"/>
      <c r="ADT386" s="4"/>
      <c r="ADU386" s="4"/>
      <c r="ADV386" s="4"/>
      <c r="ADW386" s="4"/>
      <c r="ADX386" s="4"/>
      <c r="ADY386" s="4"/>
      <c r="ADZ386" s="4"/>
      <c r="AEA386" s="4"/>
      <c r="AEB386" s="4"/>
      <c r="AEC386" s="4"/>
      <c r="AED386" s="4"/>
      <c r="AEE386" s="4"/>
      <c r="AEF386" s="4"/>
      <c r="AEG386" s="4"/>
      <c r="AEH386" s="4"/>
      <c r="AEI386" s="4"/>
      <c r="AEJ386" s="4"/>
      <c r="AEK386" s="4"/>
      <c r="AEL386" s="4"/>
      <c r="AEM386" s="4"/>
      <c r="AEN386" s="4"/>
      <c r="AEO386" s="4"/>
      <c r="AEP386" s="4"/>
      <c r="AEQ386" s="4"/>
      <c r="AER386" s="4"/>
      <c r="AES386" s="4"/>
      <c r="AET386" s="4"/>
      <c r="AEU386" s="4"/>
      <c r="AEV386" s="4"/>
      <c r="AEW386" s="4"/>
      <c r="AEX386" s="4"/>
      <c r="AEY386" s="4"/>
      <c r="AEZ386" s="4"/>
      <c r="AFA386" s="4"/>
      <c r="AFB386" s="4"/>
      <c r="AFC386" s="4"/>
      <c r="AFD386" s="4"/>
      <c r="AFE386" s="4"/>
      <c r="AFF386" s="4"/>
      <c r="AFG386" s="4"/>
      <c r="AFH386" s="4"/>
      <c r="AFI386" s="4"/>
      <c r="AFJ386" s="4"/>
      <c r="AFK386" s="4"/>
      <c r="AFL386" s="4"/>
      <c r="AFM386" s="4"/>
      <c r="AFN386" s="4"/>
      <c r="AFO386" s="4"/>
      <c r="AFP386" s="4"/>
      <c r="AFQ386" s="4"/>
      <c r="AFR386" s="4"/>
      <c r="AFS386" s="4"/>
      <c r="AFT386" s="4"/>
      <c r="AFU386" s="4"/>
      <c r="AFV386" s="4"/>
      <c r="AFW386" s="4"/>
      <c r="AFX386" s="4"/>
      <c r="AFY386" s="4"/>
      <c r="AFZ386" s="4"/>
      <c r="AGA386" s="4"/>
      <c r="AGB386" s="4"/>
      <c r="AGC386" s="4"/>
      <c r="AGD386" s="4"/>
      <c r="AGE386" s="4"/>
      <c r="AGF386" s="4"/>
      <c r="AGG386" s="4"/>
      <c r="AGH386" s="4"/>
      <c r="AGI386" s="4"/>
      <c r="AGJ386" s="4"/>
      <c r="AGK386" s="4"/>
      <c r="AGL386" s="4"/>
      <c r="AGM386" s="4"/>
      <c r="AGN386" s="4"/>
      <c r="AGO386" s="4"/>
      <c r="AGP386" s="4"/>
      <c r="AGQ386" s="4"/>
      <c r="AGR386" s="4"/>
      <c r="AGS386" s="4"/>
      <c r="AGT386" s="4"/>
      <c r="AGU386" s="4"/>
      <c r="AGV386" s="4"/>
      <c r="AGW386" s="4"/>
      <c r="AGX386" s="4"/>
      <c r="AGY386" s="4"/>
      <c r="AGZ386" s="4"/>
      <c r="AHA386" s="4"/>
      <c r="AHB386" s="4"/>
      <c r="AHC386" s="4"/>
      <c r="AHD386" s="4"/>
      <c r="AHE386" s="4"/>
      <c r="AHF386" s="4"/>
      <c r="AHG386" s="4"/>
      <c r="AHH386" s="4"/>
      <c r="AHI386" s="4"/>
      <c r="AHJ386" s="4"/>
      <c r="AHK386" s="4"/>
      <c r="AHL386" s="4"/>
      <c r="AHM386" s="4"/>
      <c r="AHN386" s="4"/>
      <c r="AHO386" s="4"/>
      <c r="AHP386" s="4"/>
      <c r="AHQ386" s="4"/>
      <c r="AHR386" s="4"/>
      <c r="AHS386" s="4"/>
      <c r="AHT386" s="4"/>
      <c r="AHU386" s="4"/>
      <c r="AHV386" s="4"/>
      <c r="AHW386" s="4"/>
      <c r="AHX386" s="4"/>
      <c r="AHY386" s="4"/>
      <c r="AHZ386" s="4"/>
      <c r="AIA386" s="4"/>
      <c r="AIB386" s="4"/>
      <c r="AIC386" s="4"/>
      <c r="AID386" s="4"/>
      <c r="AIE386" s="4"/>
      <c r="AIF386" s="4"/>
      <c r="AIG386" s="4"/>
      <c r="AIH386" s="4"/>
      <c r="AII386" s="4"/>
      <c r="AIJ386" s="4"/>
      <c r="AIK386" s="4"/>
      <c r="AIL386" s="4"/>
      <c r="AIM386" s="4"/>
      <c r="AIN386" s="4"/>
      <c r="AIO386" s="4"/>
      <c r="AIP386" s="4"/>
      <c r="AIQ386" s="4"/>
      <c r="AIR386" s="4"/>
      <c r="AIS386" s="4"/>
      <c r="AIT386" s="4"/>
      <c r="AIU386" s="4"/>
      <c r="AIV386" s="4"/>
      <c r="AIW386" s="4"/>
      <c r="AIX386" s="4"/>
      <c r="AIY386" s="4"/>
      <c r="AIZ386" s="4"/>
      <c r="AJA386" s="4"/>
      <c r="AJB386" s="4"/>
      <c r="AJC386" s="4"/>
      <c r="AJD386" s="4"/>
      <c r="AJE386" s="4"/>
      <c r="AJF386" s="4"/>
      <c r="AJG386" s="4"/>
      <c r="AJH386" s="4"/>
      <c r="AJI386" s="4"/>
      <c r="AJJ386" s="4"/>
      <c r="AJK386" s="4"/>
      <c r="AJL386" s="4"/>
      <c r="AJM386" s="4"/>
      <c r="AJN386" s="4"/>
      <c r="AJO386" s="4"/>
      <c r="AJP386" s="4"/>
      <c r="AJQ386" s="4"/>
      <c r="AJR386" s="4"/>
      <c r="AJS386" s="4"/>
      <c r="AJT386" s="4"/>
      <c r="AJU386" s="4"/>
      <c r="AJV386" s="4"/>
      <c r="AJW386" s="4"/>
      <c r="AJX386" s="4"/>
      <c r="AJY386" s="4"/>
      <c r="AJZ386" s="4"/>
      <c r="AKA386" s="4"/>
      <c r="AKB386" s="4"/>
      <c r="AKC386" s="4"/>
      <c r="AKD386" s="4"/>
      <c r="AKE386" s="4"/>
      <c r="AKF386" s="4"/>
      <c r="AKG386" s="4"/>
      <c r="AKH386" s="4"/>
      <c r="AKI386" s="4"/>
      <c r="AKJ386" s="4"/>
      <c r="AKK386" s="4"/>
      <c r="AKL386" s="4"/>
      <c r="AKM386" s="4"/>
      <c r="AKN386" s="4"/>
      <c r="AKO386" s="4"/>
      <c r="AKP386" s="4"/>
      <c r="AKQ386" s="4"/>
      <c r="AKR386" s="4"/>
      <c r="AKS386" s="4"/>
      <c r="AKT386" s="4"/>
      <c r="AKU386" s="4"/>
      <c r="AKV386" s="4"/>
      <c r="AKW386" s="4"/>
      <c r="AKX386" s="4"/>
      <c r="AKY386" s="4"/>
      <c r="AKZ386" s="4"/>
      <c r="ALA386" s="4"/>
      <c r="ALB386" s="4"/>
      <c r="ALC386" s="4"/>
      <c r="ALD386" s="4"/>
      <c r="ALE386" s="4"/>
      <c r="ALF386" s="4"/>
      <c r="ALG386" s="4"/>
      <c r="ALH386" s="4"/>
      <c r="ALI386" s="4"/>
      <c r="ALJ386" s="4"/>
      <c r="ALK386" s="4"/>
      <c r="ALL386" s="4"/>
      <c r="ALM386" s="4"/>
      <c r="ALN386" s="4"/>
      <c r="ALO386" s="4"/>
      <c r="ALP386" s="4"/>
      <c r="ALQ386" s="4"/>
      <c r="ALR386" s="4"/>
      <c r="ALS386" s="4"/>
      <c r="ALT386" s="4"/>
      <c r="ALU386" s="4"/>
      <c r="ALV386" s="4"/>
      <c r="ALW386" s="4"/>
      <c r="ALX386" s="4"/>
      <c r="ALY386" s="4"/>
      <c r="ALZ386" s="4"/>
      <c r="AMA386" s="4"/>
      <c r="AMB386" s="4"/>
      <c r="AMC386" s="4"/>
      <c r="AMD386" s="4"/>
      <c r="AME386" s="4"/>
      <c r="AMF386" s="4"/>
      <c r="AMG386" s="4"/>
      <c r="AMH386" s="4"/>
      <c r="AMI386" s="4"/>
      <c r="AMJ386" s="4"/>
      <c r="AMK386" s="4"/>
      <c r="AML386" s="4"/>
      <c r="AMM386" s="4"/>
      <c r="AMN386" s="4"/>
      <c r="AMO386" s="4"/>
      <c r="AMP386" s="4"/>
      <c r="AMQ386" s="4"/>
      <c r="AMR386" s="4"/>
      <c r="AMS386" s="4"/>
      <c r="AMT386" s="4"/>
      <c r="AMU386" s="4"/>
      <c r="AMV386" s="4"/>
      <c r="AMW386" s="4"/>
      <c r="AMX386" s="4"/>
      <c r="AMY386" s="4"/>
      <c r="AMZ386" s="4"/>
      <c r="ANA386" s="4"/>
      <c r="ANB386" s="4"/>
      <c r="ANC386" s="4"/>
      <c r="AND386" s="4"/>
      <c r="ANE386" s="4"/>
      <c r="ANF386" s="4"/>
      <c r="ANG386" s="4"/>
      <c r="ANH386" s="4"/>
      <c r="ANI386" s="4"/>
      <c r="ANJ386" s="4"/>
      <c r="ANK386" s="4"/>
      <c r="ANL386" s="4"/>
      <c r="ANM386" s="4"/>
      <c r="ANN386" s="4"/>
      <c r="ANO386" s="4"/>
      <c r="ANP386" s="4"/>
      <c r="ANQ386" s="4"/>
      <c r="ANR386" s="4"/>
      <c r="ANS386" s="4"/>
      <c r="ANT386" s="4"/>
      <c r="ANU386" s="4"/>
      <c r="ANV386" s="4"/>
      <c r="ANW386" s="4"/>
      <c r="ANX386" s="4"/>
      <c r="ANY386" s="4"/>
      <c r="ANZ386" s="4"/>
      <c r="AOA386" s="4"/>
      <c r="AOB386" s="4"/>
      <c r="AOC386" s="4"/>
    </row>
    <row r="387" spans="6:1069" x14ac:dyDescent="0.35">
      <c r="F387" s="4"/>
      <c r="H387" s="4"/>
      <c r="I387" s="4"/>
      <c r="J387" s="4"/>
      <c r="L387" s="4"/>
      <c r="M387" s="4"/>
      <c r="AJ387" s="4"/>
      <c r="AL387" s="4"/>
      <c r="AQ387" s="4"/>
      <c r="AR387" s="4"/>
      <c r="AS387" s="4"/>
      <c r="AT387" s="4"/>
      <c r="AU387" s="4"/>
      <c r="AV387" s="4"/>
      <c r="AW387" s="4"/>
      <c r="AX387" s="33"/>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c r="TO387" s="4"/>
      <c r="TP387" s="4"/>
      <c r="TQ387" s="4"/>
      <c r="TR387" s="4"/>
      <c r="TS387" s="4"/>
      <c r="TT387" s="4"/>
      <c r="TU387" s="4"/>
      <c r="TV387" s="4"/>
      <c r="TW387" s="4"/>
      <c r="TX387" s="4"/>
      <c r="TY387" s="4"/>
      <c r="TZ387" s="4"/>
      <c r="UA387" s="4"/>
      <c r="UB387" s="4"/>
      <c r="UC387" s="4"/>
      <c r="UD387" s="4"/>
      <c r="UE387" s="4"/>
      <c r="UF387" s="4"/>
      <c r="UG387" s="4"/>
      <c r="UH387" s="4"/>
      <c r="UI387" s="4"/>
      <c r="UJ387" s="4"/>
      <c r="UK387" s="4"/>
      <c r="UL387" s="4"/>
      <c r="UM387" s="4"/>
      <c r="UN387" s="4"/>
      <c r="UO387" s="4"/>
      <c r="UP387" s="4"/>
      <c r="UQ387" s="4"/>
      <c r="UR387" s="4"/>
      <c r="US387" s="4"/>
      <c r="UT387" s="4"/>
      <c r="UU387" s="4"/>
      <c r="UV387" s="4"/>
      <c r="UW387" s="4"/>
      <c r="UX387" s="4"/>
      <c r="UY387" s="4"/>
      <c r="UZ387" s="4"/>
      <c r="VA387" s="4"/>
      <c r="VB387" s="4"/>
      <c r="VC387" s="4"/>
      <c r="VD387" s="4"/>
      <c r="VE387" s="4"/>
      <c r="VF387" s="4"/>
      <c r="VG387" s="4"/>
      <c r="VH387" s="4"/>
      <c r="VI387" s="4"/>
      <c r="VJ387" s="4"/>
      <c r="VK387" s="4"/>
      <c r="VL387" s="4"/>
      <c r="VM387" s="4"/>
      <c r="VN387" s="4"/>
      <c r="VO387" s="4"/>
      <c r="VP387" s="4"/>
      <c r="VQ387" s="4"/>
      <c r="VR387" s="4"/>
      <c r="VS387" s="4"/>
      <c r="VT387" s="4"/>
      <c r="VU387" s="4"/>
      <c r="VV387" s="4"/>
      <c r="VW387" s="4"/>
      <c r="VX387" s="4"/>
      <c r="VY387" s="4"/>
      <c r="VZ387" s="4"/>
      <c r="WA387" s="4"/>
      <c r="WB387" s="4"/>
      <c r="WC387" s="4"/>
      <c r="WD387" s="4"/>
      <c r="WE387" s="4"/>
      <c r="WF387" s="4"/>
      <c r="WG387" s="4"/>
      <c r="WH387" s="4"/>
      <c r="WI387" s="4"/>
      <c r="WJ387" s="4"/>
      <c r="WK387" s="4"/>
      <c r="WL387" s="4"/>
      <c r="WM387" s="4"/>
      <c r="WN387" s="4"/>
      <c r="WO387" s="4"/>
      <c r="WP387" s="4"/>
      <c r="WQ387" s="4"/>
      <c r="WR387" s="4"/>
      <c r="WS387" s="4"/>
      <c r="WT387" s="4"/>
      <c r="WU387" s="4"/>
      <c r="WV387" s="4"/>
      <c r="WW387" s="4"/>
      <c r="WX387" s="4"/>
      <c r="WY387" s="4"/>
      <c r="WZ387" s="4"/>
      <c r="XA387" s="4"/>
      <c r="XB387" s="4"/>
      <c r="XC387" s="4"/>
      <c r="XD387" s="4"/>
      <c r="XE387" s="4"/>
      <c r="XF387" s="4"/>
      <c r="XG387" s="4"/>
      <c r="XH387" s="4"/>
      <c r="XI387" s="4"/>
      <c r="XJ387" s="4"/>
      <c r="XK387" s="4"/>
      <c r="XL387" s="4"/>
      <c r="XM387" s="4"/>
      <c r="XN387" s="4"/>
      <c r="XO387" s="4"/>
      <c r="XP387" s="4"/>
      <c r="XQ387" s="4"/>
      <c r="XR387" s="4"/>
      <c r="XS387" s="4"/>
      <c r="XT387" s="4"/>
      <c r="XU387" s="4"/>
      <c r="XV387" s="4"/>
      <c r="XW387" s="4"/>
      <c r="XX387" s="4"/>
      <c r="XY387" s="4"/>
      <c r="XZ387" s="4"/>
      <c r="YA387" s="4"/>
      <c r="YB387" s="4"/>
      <c r="YC387" s="4"/>
      <c r="YD387" s="4"/>
      <c r="YE387" s="4"/>
      <c r="YF387" s="4"/>
      <c r="YG387" s="4"/>
      <c r="YH387" s="4"/>
      <c r="YI387" s="4"/>
      <c r="YJ387" s="4"/>
      <c r="YK387" s="4"/>
      <c r="YL387" s="4"/>
      <c r="YM387" s="4"/>
      <c r="YN387" s="4"/>
      <c r="YO387" s="4"/>
      <c r="YP387" s="4"/>
      <c r="YQ387" s="4"/>
      <c r="YR387" s="4"/>
      <c r="YS387" s="4"/>
      <c r="YT387" s="4"/>
      <c r="YU387" s="4"/>
      <c r="YV387" s="4"/>
      <c r="YW387" s="4"/>
      <c r="YX387" s="4"/>
      <c r="YY387" s="4"/>
      <c r="YZ387" s="4"/>
      <c r="ZA387" s="4"/>
      <c r="ZB387" s="4"/>
      <c r="ZC387" s="4"/>
      <c r="ZD387" s="4"/>
      <c r="ZE387" s="4"/>
      <c r="ZF387" s="4"/>
      <c r="ZG387" s="4"/>
      <c r="ZH387" s="4"/>
      <c r="ZI387" s="4"/>
      <c r="ZJ387" s="4"/>
      <c r="ZK387" s="4"/>
      <c r="ZL387" s="4"/>
      <c r="ZM387" s="4"/>
      <c r="ZN387" s="4"/>
      <c r="ZO387" s="4"/>
      <c r="ZP387" s="4"/>
      <c r="ZQ387" s="4"/>
      <c r="ZR387" s="4"/>
      <c r="ZS387" s="4"/>
      <c r="ZT387" s="4"/>
      <c r="ZU387" s="4"/>
      <c r="ZV387" s="4"/>
      <c r="ZW387" s="4"/>
      <c r="ZX387" s="4"/>
      <c r="ZY387" s="4"/>
      <c r="ZZ387" s="4"/>
      <c r="AAA387" s="4"/>
      <c r="AAB387" s="4"/>
      <c r="AAC387" s="4"/>
      <c r="AAD387" s="4"/>
      <c r="AAE387" s="4"/>
      <c r="AAF387" s="4"/>
      <c r="AAG387" s="4"/>
      <c r="AAH387" s="4"/>
      <c r="AAI387" s="4"/>
      <c r="AAJ387" s="4"/>
      <c r="AAK387" s="4"/>
      <c r="AAL387" s="4"/>
      <c r="AAM387" s="4"/>
      <c r="AAN387" s="4"/>
      <c r="AAO387" s="4"/>
      <c r="AAP387" s="4"/>
      <c r="AAQ387" s="4"/>
      <c r="AAR387" s="4"/>
      <c r="AAS387" s="4"/>
      <c r="AAT387" s="4"/>
      <c r="AAU387" s="4"/>
      <c r="AAV387" s="4"/>
      <c r="AAW387" s="4"/>
      <c r="AAX387" s="4"/>
      <c r="AAY387" s="4"/>
      <c r="AAZ387" s="4"/>
      <c r="ABA387" s="4"/>
      <c r="ABB387" s="4"/>
      <c r="ABC387" s="4"/>
      <c r="ABD387" s="4"/>
      <c r="ABE387" s="4"/>
      <c r="ABF387" s="4"/>
      <c r="ABG387" s="4"/>
      <c r="ABH387" s="4"/>
      <c r="ABI387" s="4"/>
      <c r="ABJ387" s="4"/>
      <c r="ABK387" s="4"/>
      <c r="ABL387" s="4"/>
      <c r="ABM387" s="4"/>
      <c r="ABN387" s="4"/>
      <c r="ABO387" s="4"/>
      <c r="ABP387" s="4"/>
      <c r="ABQ387" s="4"/>
      <c r="ABR387" s="4"/>
      <c r="ABS387" s="4"/>
      <c r="ABT387" s="4"/>
      <c r="ABU387" s="4"/>
      <c r="ABV387" s="4"/>
      <c r="ABW387" s="4"/>
      <c r="ABX387" s="4"/>
      <c r="ABY387" s="4"/>
      <c r="ABZ387" s="4"/>
      <c r="ACA387" s="4"/>
      <c r="ACB387" s="4"/>
      <c r="ACC387" s="4"/>
      <c r="ACD387" s="4"/>
      <c r="ACE387" s="4"/>
      <c r="ACF387" s="4"/>
      <c r="ACG387" s="4"/>
      <c r="ACH387" s="4"/>
      <c r="ACI387" s="4"/>
      <c r="ACJ387" s="4"/>
      <c r="ACK387" s="4"/>
      <c r="ACL387" s="4"/>
      <c r="ACM387" s="4"/>
      <c r="ACN387" s="4"/>
      <c r="ACO387" s="4"/>
      <c r="ACP387" s="4"/>
      <c r="ACQ387" s="4"/>
      <c r="ACR387" s="4"/>
      <c r="ACS387" s="4"/>
      <c r="ACT387" s="4"/>
      <c r="ACU387" s="4"/>
      <c r="ACV387" s="4"/>
      <c r="ACW387" s="4"/>
      <c r="ACX387" s="4"/>
      <c r="ACY387" s="4"/>
      <c r="ACZ387" s="4"/>
      <c r="ADA387" s="4"/>
      <c r="ADB387" s="4"/>
      <c r="ADC387" s="4"/>
      <c r="ADD387" s="4"/>
      <c r="ADE387" s="4"/>
      <c r="ADF387" s="4"/>
      <c r="ADG387" s="4"/>
      <c r="ADH387" s="4"/>
      <c r="ADI387" s="4"/>
      <c r="ADJ387" s="4"/>
      <c r="ADK387" s="4"/>
      <c r="ADL387" s="4"/>
      <c r="ADM387" s="4"/>
      <c r="ADN387" s="4"/>
      <c r="ADO387" s="4"/>
      <c r="ADP387" s="4"/>
      <c r="ADQ387" s="4"/>
      <c r="ADR387" s="4"/>
      <c r="ADS387" s="4"/>
      <c r="ADT387" s="4"/>
      <c r="ADU387" s="4"/>
      <c r="ADV387" s="4"/>
      <c r="ADW387" s="4"/>
      <c r="ADX387" s="4"/>
      <c r="ADY387" s="4"/>
      <c r="ADZ387" s="4"/>
      <c r="AEA387" s="4"/>
      <c r="AEB387" s="4"/>
      <c r="AEC387" s="4"/>
      <c r="AED387" s="4"/>
      <c r="AEE387" s="4"/>
      <c r="AEF387" s="4"/>
      <c r="AEG387" s="4"/>
      <c r="AEH387" s="4"/>
      <c r="AEI387" s="4"/>
      <c r="AEJ387" s="4"/>
      <c r="AEK387" s="4"/>
      <c r="AEL387" s="4"/>
      <c r="AEM387" s="4"/>
      <c r="AEN387" s="4"/>
      <c r="AEO387" s="4"/>
      <c r="AEP387" s="4"/>
      <c r="AEQ387" s="4"/>
      <c r="AER387" s="4"/>
      <c r="AES387" s="4"/>
      <c r="AET387" s="4"/>
      <c r="AEU387" s="4"/>
      <c r="AEV387" s="4"/>
      <c r="AEW387" s="4"/>
      <c r="AEX387" s="4"/>
      <c r="AEY387" s="4"/>
      <c r="AEZ387" s="4"/>
      <c r="AFA387" s="4"/>
      <c r="AFB387" s="4"/>
      <c r="AFC387" s="4"/>
      <c r="AFD387" s="4"/>
      <c r="AFE387" s="4"/>
      <c r="AFF387" s="4"/>
      <c r="AFG387" s="4"/>
      <c r="AFH387" s="4"/>
      <c r="AFI387" s="4"/>
      <c r="AFJ387" s="4"/>
      <c r="AFK387" s="4"/>
      <c r="AFL387" s="4"/>
      <c r="AFM387" s="4"/>
      <c r="AFN387" s="4"/>
      <c r="AFO387" s="4"/>
      <c r="AFP387" s="4"/>
      <c r="AFQ387" s="4"/>
      <c r="AFR387" s="4"/>
      <c r="AFS387" s="4"/>
      <c r="AFT387" s="4"/>
      <c r="AFU387" s="4"/>
      <c r="AFV387" s="4"/>
      <c r="AFW387" s="4"/>
      <c r="AFX387" s="4"/>
      <c r="AFY387" s="4"/>
      <c r="AFZ387" s="4"/>
      <c r="AGA387" s="4"/>
      <c r="AGB387" s="4"/>
      <c r="AGC387" s="4"/>
      <c r="AGD387" s="4"/>
      <c r="AGE387" s="4"/>
      <c r="AGF387" s="4"/>
      <c r="AGG387" s="4"/>
      <c r="AGH387" s="4"/>
      <c r="AGI387" s="4"/>
      <c r="AGJ387" s="4"/>
      <c r="AGK387" s="4"/>
      <c r="AGL387" s="4"/>
      <c r="AGM387" s="4"/>
      <c r="AGN387" s="4"/>
      <c r="AGO387" s="4"/>
      <c r="AGP387" s="4"/>
      <c r="AGQ387" s="4"/>
      <c r="AGR387" s="4"/>
      <c r="AGS387" s="4"/>
      <c r="AGT387" s="4"/>
      <c r="AGU387" s="4"/>
      <c r="AGV387" s="4"/>
      <c r="AGW387" s="4"/>
      <c r="AGX387" s="4"/>
      <c r="AGY387" s="4"/>
      <c r="AGZ387" s="4"/>
      <c r="AHA387" s="4"/>
      <c r="AHB387" s="4"/>
      <c r="AHC387" s="4"/>
      <c r="AHD387" s="4"/>
      <c r="AHE387" s="4"/>
      <c r="AHF387" s="4"/>
      <c r="AHG387" s="4"/>
      <c r="AHH387" s="4"/>
      <c r="AHI387" s="4"/>
      <c r="AHJ387" s="4"/>
      <c r="AHK387" s="4"/>
      <c r="AHL387" s="4"/>
      <c r="AHM387" s="4"/>
      <c r="AHN387" s="4"/>
      <c r="AHO387" s="4"/>
      <c r="AHP387" s="4"/>
      <c r="AHQ387" s="4"/>
      <c r="AHR387" s="4"/>
      <c r="AHS387" s="4"/>
      <c r="AHT387" s="4"/>
      <c r="AHU387" s="4"/>
      <c r="AHV387" s="4"/>
      <c r="AHW387" s="4"/>
      <c r="AHX387" s="4"/>
      <c r="AHY387" s="4"/>
      <c r="AHZ387" s="4"/>
      <c r="AIA387" s="4"/>
      <c r="AIB387" s="4"/>
      <c r="AIC387" s="4"/>
      <c r="AID387" s="4"/>
      <c r="AIE387" s="4"/>
      <c r="AIF387" s="4"/>
      <c r="AIG387" s="4"/>
      <c r="AIH387" s="4"/>
      <c r="AII387" s="4"/>
      <c r="AIJ387" s="4"/>
      <c r="AIK387" s="4"/>
      <c r="AIL387" s="4"/>
      <c r="AIM387" s="4"/>
      <c r="AIN387" s="4"/>
      <c r="AIO387" s="4"/>
      <c r="AIP387" s="4"/>
      <c r="AIQ387" s="4"/>
      <c r="AIR387" s="4"/>
      <c r="AIS387" s="4"/>
      <c r="AIT387" s="4"/>
      <c r="AIU387" s="4"/>
      <c r="AIV387" s="4"/>
      <c r="AIW387" s="4"/>
      <c r="AIX387" s="4"/>
      <c r="AIY387" s="4"/>
      <c r="AIZ387" s="4"/>
      <c r="AJA387" s="4"/>
      <c r="AJB387" s="4"/>
      <c r="AJC387" s="4"/>
      <c r="AJD387" s="4"/>
      <c r="AJE387" s="4"/>
      <c r="AJF387" s="4"/>
      <c r="AJG387" s="4"/>
      <c r="AJH387" s="4"/>
      <c r="AJI387" s="4"/>
      <c r="AJJ387" s="4"/>
      <c r="AJK387" s="4"/>
      <c r="AJL387" s="4"/>
      <c r="AJM387" s="4"/>
      <c r="AJN387" s="4"/>
      <c r="AJO387" s="4"/>
      <c r="AJP387" s="4"/>
      <c r="AJQ387" s="4"/>
      <c r="AJR387" s="4"/>
      <c r="AJS387" s="4"/>
      <c r="AJT387" s="4"/>
      <c r="AJU387" s="4"/>
      <c r="AJV387" s="4"/>
      <c r="AJW387" s="4"/>
      <c r="AJX387" s="4"/>
      <c r="AJY387" s="4"/>
      <c r="AJZ387" s="4"/>
      <c r="AKA387" s="4"/>
      <c r="AKB387" s="4"/>
      <c r="AKC387" s="4"/>
      <c r="AKD387" s="4"/>
      <c r="AKE387" s="4"/>
      <c r="AKF387" s="4"/>
      <c r="AKG387" s="4"/>
      <c r="AKH387" s="4"/>
      <c r="AKI387" s="4"/>
      <c r="AKJ387" s="4"/>
      <c r="AKK387" s="4"/>
      <c r="AKL387" s="4"/>
      <c r="AKM387" s="4"/>
      <c r="AKN387" s="4"/>
      <c r="AKO387" s="4"/>
      <c r="AKP387" s="4"/>
      <c r="AKQ387" s="4"/>
      <c r="AKR387" s="4"/>
      <c r="AKS387" s="4"/>
      <c r="AKT387" s="4"/>
      <c r="AKU387" s="4"/>
      <c r="AKV387" s="4"/>
      <c r="AKW387" s="4"/>
      <c r="AKX387" s="4"/>
      <c r="AKY387" s="4"/>
      <c r="AKZ387" s="4"/>
      <c r="ALA387" s="4"/>
      <c r="ALB387" s="4"/>
      <c r="ALC387" s="4"/>
      <c r="ALD387" s="4"/>
      <c r="ALE387" s="4"/>
      <c r="ALF387" s="4"/>
      <c r="ALG387" s="4"/>
      <c r="ALH387" s="4"/>
      <c r="ALI387" s="4"/>
      <c r="ALJ387" s="4"/>
      <c r="ALK387" s="4"/>
      <c r="ALL387" s="4"/>
      <c r="ALM387" s="4"/>
      <c r="ALN387" s="4"/>
      <c r="ALO387" s="4"/>
      <c r="ALP387" s="4"/>
      <c r="ALQ387" s="4"/>
      <c r="ALR387" s="4"/>
      <c r="ALS387" s="4"/>
      <c r="ALT387" s="4"/>
      <c r="ALU387" s="4"/>
      <c r="ALV387" s="4"/>
      <c r="ALW387" s="4"/>
      <c r="ALX387" s="4"/>
      <c r="ALY387" s="4"/>
      <c r="ALZ387" s="4"/>
      <c r="AMA387" s="4"/>
      <c r="AMB387" s="4"/>
      <c r="AMC387" s="4"/>
      <c r="AMD387" s="4"/>
      <c r="AME387" s="4"/>
      <c r="AMF387" s="4"/>
      <c r="AMG387" s="4"/>
      <c r="AMH387" s="4"/>
      <c r="AMI387" s="4"/>
      <c r="AMJ387" s="4"/>
      <c r="AMK387" s="4"/>
      <c r="AML387" s="4"/>
      <c r="AMM387" s="4"/>
      <c r="AMN387" s="4"/>
      <c r="AMO387" s="4"/>
      <c r="AMP387" s="4"/>
      <c r="AMQ387" s="4"/>
      <c r="AMR387" s="4"/>
      <c r="AMS387" s="4"/>
      <c r="AMT387" s="4"/>
      <c r="AMU387" s="4"/>
      <c r="AMV387" s="4"/>
      <c r="AMW387" s="4"/>
      <c r="AMX387" s="4"/>
      <c r="AMY387" s="4"/>
      <c r="AMZ387" s="4"/>
      <c r="ANA387" s="4"/>
      <c r="ANB387" s="4"/>
      <c r="ANC387" s="4"/>
      <c r="AND387" s="4"/>
      <c r="ANE387" s="4"/>
      <c r="ANF387" s="4"/>
      <c r="ANG387" s="4"/>
      <c r="ANH387" s="4"/>
      <c r="ANI387" s="4"/>
      <c r="ANJ387" s="4"/>
      <c r="ANK387" s="4"/>
      <c r="ANL387" s="4"/>
      <c r="ANM387" s="4"/>
      <c r="ANN387" s="4"/>
      <c r="ANO387" s="4"/>
      <c r="ANP387" s="4"/>
      <c r="ANQ387" s="4"/>
      <c r="ANR387" s="4"/>
      <c r="ANS387" s="4"/>
      <c r="ANT387" s="4"/>
      <c r="ANU387" s="4"/>
      <c r="ANV387" s="4"/>
      <c r="ANW387" s="4"/>
      <c r="ANX387" s="4"/>
      <c r="ANY387" s="4"/>
      <c r="ANZ387" s="4"/>
      <c r="AOA387" s="4"/>
      <c r="AOB387" s="4"/>
      <c r="AOC387" s="4"/>
    </row>
    <row r="388" spans="6:1069" x14ac:dyDescent="0.35">
      <c r="F388" s="4"/>
      <c r="H388" s="4"/>
      <c r="I388" s="4"/>
      <c r="J388" s="4"/>
      <c r="L388" s="4"/>
      <c r="M388" s="4"/>
      <c r="AJ388" s="4"/>
      <c r="AL388" s="4"/>
      <c r="AQ388" s="4"/>
      <c r="AR388" s="4"/>
      <c r="AS388" s="4"/>
      <c r="AT388" s="4"/>
      <c r="AU388" s="4"/>
      <c r="AV388" s="4"/>
      <c r="AW388" s="4"/>
      <c r="AX388" s="33"/>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c r="TO388" s="4"/>
      <c r="TP388" s="4"/>
      <c r="TQ388" s="4"/>
      <c r="TR388" s="4"/>
      <c r="TS388" s="4"/>
      <c r="TT388" s="4"/>
      <c r="TU388" s="4"/>
      <c r="TV388" s="4"/>
      <c r="TW388" s="4"/>
      <c r="TX388" s="4"/>
      <c r="TY388" s="4"/>
      <c r="TZ388" s="4"/>
      <c r="UA388" s="4"/>
      <c r="UB388" s="4"/>
      <c r="UC388" s="4"/>
      <c r="UD388" s="4"/>
      <c r="UE388" s="4"/>
      <c r="UF388" s="4"/>
      <c r="UG388" s="4"/>
      <c r="UH388" s="4"/>
      <c r="UI388" s="4"/>
      <c r="UJ388" s="4"/>
      <c r="UK388" s="4"/>
      <c r="UL388" s="4"/>
      <c r="UM388" s="4"/>
      <c r="UN388" s="4"/>
      <c r="UO388" s="4"/>
      <c r="UP388" s="4"/>
      <c r="UQ388" s="4"/>
      <c r="UR388" s="4"/>
      <c r="US388" s="4"/>
      <c r="UT388" s="4"/>
      <c r="UU388" s="4"/>
      <c r="UV388" s="4"/>
      <c r="UW388" s="4"/>
      <c r="UX388" s="4"/>
      <c r="UY388" s="4"/>
      <c r="UZ388" s="4"/>
      <c r="VA388" s="4"/>
      <c r="VB388" s="4"/>
      <c r="VC388" s="4"/>
      <c r="VD388" s="4"/>
      <c r="VE388" s="4"/>
      <c r="VF388" s="4"/>
      <c r="VG388" s="4"/>
      <c r="VH388" s="4"/>
      <c r="VI388" s="4"/>
      <c r="VJ388" s="4"/>
      <c r="VK388" s="4"/>
      <c r="VL388" s="4"/>
      <c r="VM388" s="4"/>
      <c r="VN388" s="4"/>
      <c r="VO388" s="4"/>
      <c r="VP388" s="4"/>
      <c r="VQ388" s="4"/>
      <c r="VR388" s="4"/>
      <c r="VS388" s="4"/>
      <c r="VT388" s="4"/>
      <c r="VU388" s="4"/>
      <c r="VV388" s="4"/>
      <c r="VW388" s="4"/>
      <c r="VX388" s="4"/>
      <c r="VY388" s="4"/>
      <c r="VZ388" s="4"/>
      <c r="WA388" s="4"/>
      <c r="WB388" s="4"/>
      <c r="WC388" s="4"/>
      <c r="WD388" s="4"/>
      <c r="WE388" s="4"/>
      <c r="WF388" s="4"/>
      <c r="WG388" s="4"/>
      <c r="WH388" s="4"/>
      <c r="WI388" s="4"/>
      <c r="WJ388" s="4"/>
      <c r="WK388" s="4"/>
      <c r="WL388" s="4"/>
      <c r="WM388" s="4"/>
      <c r="WN388" s="4"/>
      <c r="WO388" s="4"/>
      <c r="WP388" s="4"/>
      <c r="WQ388" s="4"/>
      <c r="WR388" s="4"/>
      <c r="WS388" s="4"/>
      <c r="WT388" s="4"/>
      <c r="WU388" s="4"/>
      <c r="WV388" s="4"/>
      <c r="WW388" s="4"/>
      <c r="WX388" s="4"/>
      <c r="WY388" s="4"/>
      <c r="WZ388" s="4"/>
      <c r="XA388" s="4"/>
      <c r="XB388" s="4"/>
      <c r="XC388" s="4"/>
      <c r="XD388" s="4"/>
      <c r="XE388" s="4"/>
      <c r="XF388" s="4"/>
      <c r="XG388" s="4"/>
      <c r="XH388" s="4"/>
      <c r="XI388" s="4"/>
      <c r="XJ388" s="4"/>
      <c r="XK388" s="4"/>
      <c r="XL388" s="4"/>
      <c r="XM388" s="4"/>
      <c r="XN388" s="4"/>
      <c r="XO388" s="4"/>
      <c r="XP388" s="4"/>
      <c r="XQ388" s="4"/>
      <c r="XR388" s="4"/>
      <c r="XS388" s="4"/>
      <c r="XT388" s="4"/>
      <c r="XU388" s="4"/>
      <c r="XV388" s="4"/>
      <c r="XW388" s="4"/>
      <c r="XX388" s="4"/>
      <c r="XY388" s="4"/>
      <c r="XZ388" s="4"/>
      <c r="YA388" s="4"/>
      <c r="YB388" s="4"/>
      <c r="YC388" s="4"/>
      <c r="YD388" s="4"/>
      <c r="YE388" s="4"/>
      <c r="YF388" s="4"/>
      <c r="YG388" s="4"/>
      <c r="YH388" s="4"/>
      <c r="YI388" s="4"/>
      <c r="YJ388" s="4"/>
      <c r="YK388" s="4"/>
      <c r="YL388" s="4"/>
      <c r="YM388" s="4"/>
      <c r="YN388" s="4"/>
      <c r="YO388" s="4"/>
      <c r="YP388" s="4"/>
      <c r="YQ388" s="4"/>
      <c r="YR388" s="4"/>
      <c r="YS388" s="4"/>
      <c r="YT388" s="4"/>
      <c r="YU388" s="4"/>
      <c r="YV388" s="4"/>
      <c r="YW388" s="4"/>
      <c r="YX388" s="4"/>
      <c r="YY388" s="4"/>
      <c r="YZ388" s="4"/>
      <c r="ZA388" s="4"/>
      <c r="ZB388" s="4"/>
      <c r="ZC388" s="4"/>
      <c r="ZD388" s="4"/>
      <c r="ZE388" s="4"/>
      <c r="ZF388" s="4"/>
      <c r="ZG388" s="4"/>
      <c r="ZH388" s="4"/>
      <c r="ZI388" s="4"/>
      <c r="ZJ388" s="4"/>
      <c r="ZK388" s="4"/>
      <c r="ZL388" s="4"/>
      <c r="ZM388" s="4"/>
      <c r="ZN388" s="4"/>
      <c r="ZO388" s="4"/>
      <c r="ZP388" s="4"/>
      <c r="ZQ388" s="4"/>
      <c r="ZR388" s="4"/>
      <c r="ZS388" s="4"/>
      <c r="ZT388" s="4"/>
      <c r="ZU388" s="4"/>
      <c r="ZV388" s="4"/>
      <c r="ZW388" s="4"/>
      <c r="ZX388" s="4"/>
      <c r="ZY388" s="4"/>
      <c r="ZZ388" s="4"/>
      <c r="AAA388" s="4"/>
      <c r="AAB388" s="4"/>
      <c r="AAC388" s="4"/>
      <c r="AAD388" s="4"/>
      <c r="AAE388" s="4"/>
      <c r="AAF388" s="4"/>
      <c r="AAG388" s="4"/>
      <c r="AAH388" s="4"/>
      <c r="AAI388" s="4"/>
      <c r="AAJ388" s="4"/>
      <c r="AAK388" s="4"/>
      <c r="AAL388" s="4"/>
      <c r="AAM388" s="4"/>
      <c r="AAN388" s="4"/>
      <c r="AAO388" s="4"/>
      <c r="AAP388" s="4"/>
      <c r="AAQ388" s="4"/>
      <c r="AAR388" s="4"/>
      <c r="AAS388" s="4"/>
      <c r="AAT388" s="4"/>
      <c r="AAU388" s="4"/>
      <c r="AAV388" s="4"/>
      <c r="AAW388" s="4"/>
      <c r="AAX388" s="4"/>
      <c r="AAY388" s="4"/>
      <c r="AAZ388" s="4"/>
      <c r="ABA388" s="4"/>
      <c r="ABB388" s="4"/>
      <c r="ABC388" s="4"/>
      <c r="ABD388" s="4"/>
      <c r="ABE388" s="4"/>
      <c r="ABF388" s="4"/>
      <c r="ABG388" s="4"/>
      <c r="ABH388" s="4"/>
      <c r="ABI388" s="4"/>
      <c r="ABJ388" s="4"/>
      <c r="ABK388" s="4"/>
      <c r="ABL388" s="4"/>
      <c r="ABM388" s="4"/>
      <c r="ABN388" s="4"/>
      <c r="ABO388" s="4"/>
      <c r="ABP388" s="4"/>
      <c r="ABQ388" s="4"/>
      <c r="ABR388" s="4"/>
      <c r="ABS388" s="4"/>
      <c r="ABT388" s="4"/>
      <c r="ABU388" s="4"/>
      <c r="ABV388" s="4"/>
      <c r="ABW388" s="4"/>
      <c r="ABX388" s="4"/>
      <c r="ABY388" s="4"/>
      <c r="ABZ388" s="4"/>
      <c r="ACA388" s="4"/>
      <c r="ACB388" s="4"/>
      <c r="ACC388" s="4"/>
      <c r="ACD388" s="4"/>
      <c r="ACE388" s="4"/>
      <c r="ACF388" s="4"/>
      <c r="ACG388" s="4"/>
      <c r="ACH388" s="4"/>
      <c r="ACI388" s="4"/>
      <c r="ACJ388" s="4"/>
      <c r="ACK388" s="4"/>
      <c r="ACL388" s="4"/>
      <c r="ACM388" s="4"/>
      <c r="ACN388" s="4"/>
      <c r="ACO388" s="4"/>
      <c r="ACP388" s="4"/>
      <c r="ACQ388" s="4"/>
      <c r="ACR388" s="4"/>
      <c r="ACS388" s="4"/>
      <c r="ACT388" s="4"/>
      <c r="ACU388" s="4"/>
      <c r="ACV388" s="4"/>
      <c r="ACW388" s="4"/>
      <c r="ACX388" s="4"/>
      <c r="ACY388" s="4"/>
      <c r="ACZ388" s="4"/>
      <c r="ADA388" s="4"/>
      <c r="ADB388" s="4"/>
      <c r="ADC388" s="4"/>
      <c r="ADD388" s="4"/>
      <c r="ADE388" s="4"/>
      <c r="ADF388" s="4"/>
      <c r="ADG388" s="4"/>
      <c r="ADH388" s="4"/>
      <c r="ADI388" s="4"/>
      <c r="ADJ388" s="4"/>
      <c r="ADK388" s="4"/>
      <c r="ADL388" s="4"/>
      <c r="ADM388" s="4"/>
      <c r="ADN388" s="4"/>
      <c r="ADO388" s="4"/>
      <c r="ADP388" s="4"/>
      <c r="ADQ388" s="4"/>
      <c r="ADR388" s="4"/>
      <c r="ADS388" s="4"/>
      <c r="ADT388" s="4"/>
      <c r="ADU388" s="4"/>
      <c r="ADV388" s="4"/>
      <c r="ADW388" s="4"/>
      <c r="ADX388" s="4"/>
      <c r="ADY388" s="4"/>
      <c r="ADZ388" s="4"/>
      <c r="AEA388" s="4"/>
      <c r="AEB388" s="4"/>
      <c r="AEC388" s="4"/>
      <c r="AED388" s="4"/>
      <c r="AEE388" s="4"/>
      <c r="AEF388" s="4"/>
      <c r="AEG388" s="4"/>
      <c r="AEH388" s="4"/>
      <c r="AEI388" s="4"/>
      <c r="AEJ388" s="4"/>
      <c r="AEK388" s="4"/>
      <c r="AEL388" s="4"/>
      <c r="AEM388" s="4"/>
      <c r="AEN388" s="4"/>
      <c r="AEO388" s="4"/>
      <c r="AEP388" s="4"/>
      <c r="AEQ388" s="4"/>
      <c r="AER388" s="4"/>
      <c r="AES388" s="4"/>
      <c r="AET388" s="4"/>
      <c r="AEU388" s="4"/>
      <c r="AEV388" s="4"/>
      <c r="AEW388" s="4"/>
      <c r="AEX388" s="4"/>
      <c r="AEY388" s="4"/>
      <c r="AEZ388" s="4"/>
      <c r="AFA388" s="4"/>
      <c r="AFB388" s="4"/>
      <c r="AFC388" s="4"/>
      <c r="AFD388" s="4"/>
      <c r="AFE388" s="4"/>
      <c r="AFF388" s="4"/>
      <c r="AFG388" s="4"/>
      <c r="AFH388" s="4"/>
      <c r="AFI388" s="4"/>
      <c r="AFJ388" s="4"/>
      <c r="AFK388" s="4"/>
      <c r="AFL388" s="4"/>
      <c r="AFM388" s="4"/>
      <c r="AFN388" s="4"/>
      <c r="AFO388" s="4"/>
      <c r="AFP388" s="4"/>
      <c r="AFQ388" s="4"/>
      <c r="AFR388" s="4"/>
      <c r="AFS388" s="4"/>
      <c r="AFT388" s="4"/>
      <c r="AFU388" s="4"/>
      <c r="AFV388" s="4"/>
      <c r="AFW388" s="4"/>
      <c r="AFX388" s="4"/>
      <c r="AFY388" s="4"/>
      <c r="AFZ388" s="4"/>
      <c r="AGA388" s="4"/>
      <c r="AGB388" s="4"/>
      <c r="AGC388" s="4"/>
      <c r="AGD388" s="4"/>
      <c r="AGE388" s="4"/>
      <c r="AGF388" s="4"/>
      <c r="AGG388" s="4"/>
      <c r="AGH388" s="4"/>
      <c r="AGI388" s="4"/>
      <c r="AGJ388" s="4"/>
      <c r="AGK388" s="4"/>
      <c r="AGL388" s="4"/>
      <c r="AGM388" s="4"/>
      <c r="AGN388" s="4"/>
      <c r="AGO388" s="4"/>
      <c r="AGP388" s="4"/>
      <c r="AGQ388" s="4"/>
      <c r="AGR388" s="4"/>
      <c r="AGS388" s="4"/>
      <c r="AGT388" s="4"/>
      <c r="AGU388" s="4"/>
      <c r="AGV388" s="4"/>
      <c r="AGW388" s="4"/>
      <c r="AGX388" s="4"/>
      <c r="AGY388" s="4"/>
      <c r="AGZ388" s="4"/>
      <c r="AHA388" s="4"/>
      <c r="AHB388" s="4"/>
      <c r="AHC388" s="4"/>
      <c r="AHD388" s="4"/>
      <c r="AHE388" s="4"/>
      <c r="AHF388" s="4"/>
      <c r="AHG388" s="4"/>
      <c r="AHH388" s="4"/>
      <c r="AHI388" s="4"/>
      <c r="AHJ388" s="4"/>
      <c r="AHK388" s="4"/>
      <c r="AHL388" s="4"/>
      <c r="AHM388" s="4"/>
      <c r="AHN388" s="4"/>
      <c r="AHO388" s="4"/>
      <c r="AHP388" s="4"/>
      <c r="AHQ388" s="4"/>
      <c r="AHR388" s="4"/>
      <c r="AHS388" s="4"/>
      <c r="AHT388" s="4"/>
      <c r="AHU388" s="4"/>
      <c r="AHV388" s="4"/>
      <c r="AHW388" s="4"/>
      <c r="AHX388" s="4"/>
      <c r="AHY388" s="4"/>
      <c r="AHZ388" s="4"/>
      <c r="AIA388" s="4"/>
      <c r="AIB388" s="4"/>
      <c r="AIC388" s="4"/>
      <c r="AID388" s="4"/>
      <c r="AIE388" s="4"/>
      <c r="AIF388" s="4"/>
      <c r="AIG388" s="4"/>
      <c r="AIH388" s="4"/>
      <c r="AII388" s="4"/>
      <c r="AIJ388" s="4"/>
      <c r="AIK388" s="4"/>
      <c r="AIL388" s="4"/>
      <c r="AIM388" s="4"/>
      <c r="AIN388" s="4"/>
      <c r="AIO388" s="4"/>
      <c r="AIP388" s="4"/>
      <c r="AIQ388" s="4"/>
      <c r="AIR388" s="4"/>
      <c r="AIS388" s="4"/>
      <c r="AIT388" s="4"/>
      <c r="AIU388" s="4"/>
      <c r="AIV388" s="4"/>
      <c r="AIW388" s="4"/>
      <c r="AIX388" s="4"/>
      <c r="AIY388" s="4"/>
      <c r="AIZ388" s="4"/>
      <c r="AJA388" s="4"/>
      <c r="AJB388" s="4"/>
      <c r="AJC388" s="4"/>
      <c r="AJD388" s="4"/>
      <c r="AJE388" s="4"/>
      <c r="AJF388" s="4"/>
      <c r="AJG388" s="4"/>
      <c r="AJH388" s="4"/>
      <c r="AJI388" s="4"/>
      <c r="AJJ388" s="4"/>
      <c r="AJK388" s="4"/>
      <c r="AJL388" s="4"/>
      <c r="AJM388" s="4"/>
      <c r="AJN388" s="4"/>
      <c r="AJO388" s="4"/>
      <c r="AJP388" s="4"/>
      <c r="AJQ388" s="4"/>
      <c r="AJR388" s="4"/>
      <c r="AJS388" s="4"/>
      <c r="AJT388" s="4"/>
      <c r="AJU388" s="4"/>
      <c r="AJV388" s="4"/>
      <c r="AJW388" s="4"/>
      <c r="AJX388" s="4"/>
      <c r="AJY388" s="4"/>
      <c r="AJZ388" s="4"/>
      <c r="AKA388" s="4"/>
      <c r="AKB388" s="4"/>
      <c r="AKC388" s="4"/>
      <c r="AKD388" s="4"/>
      <c r="AKE388" s="4"/>
      <c r="AKF388" s="4"/>
      <c r="AKG388" s="4"/>
      <c r="AKH388" s="4"/>
      <c r="AKI388" s="4"/>
      <c r="AKJ388" s="4"/>
      <c r="AKK388" s="4"/>
      <c r="AKL388" s="4"/>
      <c r="AKM388" s="4"/>
      <c r="AKN388" s="4"/>
      <c r="AKO388" s="4"/>
      <c r="AKP388" s="4"/>
      <c r="AKQ388" s="4"/>
      <c r="AKR388" s="4"/>
      <c r="AKS388" s="4"/>
      <c r="AKT388" s="4"/>
      <c r="AKU388" s="4"/>
      <c r="AKV388" s="4"/>
      <c r="AKW388" s="4"/>
      <c r="AKX388" s="4"/>
      <c r="AKY388" s="4"/>
      <c r="AKZ388" s="4"/>
      <c r="ALA388" s="4"/>
      <c r="ALB388" s="4"/>
      <c r="ALC388" s="4"/>
      <c r="ALD388" s="4"/>
      <c r="ALE388" s="4"/>
      <c r="ALF388" s="4"/>
      <c r="ALG388" s="4"/>
      <c r="ALH388" s="4"/>
      <c r="ALI388" s="4"/>
      <c r="ALJ388" s="4"/>
      <c r="ALK388" s="4"/>
      <c r="ALL388" s="4"/>
      <c r="ALM388" s="4"/>
      <c r="ALN388" s="4"/>
      <c r="ALO388" s="4"/>
      <c r="ALP388" s="4"/>
      <c r="ALQ388" s="4"/>
      <c r="ALR388" s="4"/>
      <c r="ALS388" s="4"/>
      <c r="ALT388" s="4"/>
      <c r="ALU388" s="4"/>
      <c r="ALV388" s="4"/>
      <c r="ALW388" s="4"/>
      <c r="ALX388" s="4"/>
      <c r="ALY388" s="4"/>
      <c r="ALZ388" s="4"/>
      <c r="AMA388" s="4"/>
      <c r="AMB388" s="4"/>
      <c r="AMC388" s="4"/>
      <c r="AMD388" s="4"/>
      <c r="AME388" s="4"/>
      <c r="AMF388" s="4"/>
      <c r="AMG388" s="4"/>
      <c r="AMH388" s="4"/>
      <c r="AMI388" s="4"/>
      <c r="AMJ388" s="4"/>
      <c r="AMK388" s="4"/>
      <c r="AML388" s="4"/>
      <c r="AMM388" s="4"/>
      <c r="AMN388" s="4"/>
      <c r="AMO388" s="4"/>
      <c r="AMP388" s="4"/>
      <c r="AMQ388" s="4"/>
      <c r="AMR388" s="4"/>
      <c r="AMS388" s="4"/>
      <c r="AMT388" s="4"/>
      <c r="AMU388" s="4"/>
      <c r="AMV388" s="4"/>
      <c r="AMW388" s="4"/>
      <c r="AMX388" s="4"/>
      <c r="AMY388" s="4"/>
      <c r="AMZ388" s="4"/>
      <c r="ANA388" s="4"/>
      <c r="ANB388" s="4"/>
      <c r="ANC388" s="4"/>
      <c r="AND388" s="4"/>
      <c r="ANE388" s="4"/>
      <c r="ANF388" s="4"/>
      <c r="ANG388" s="4"/>
      <c r="ANH388" s="4"/>
      <c r="ANI388" s="4"/>
      <c r="ANJ388" s="4"/>
      <c r="ANK388" s="4"/>
      <c r="ANL388" s="4"/>
      <c r="ANM388" s="4"/>
      <c r="ANN388" s="4"/>
      <c r="ANO388" s="4"/>
      <c r="ANP388" s="4"/>
      <c r="ANQ388" s="4"/>
      <c r="ANR388" s="4"/>
      <c r="ANS388" s="4"/>
      <c r="ANT388" s="4"/>
      <c r="ANU388" s="4"/>
      <c r="ANV388" s="4"/>
      <c r="ANW388" s="4"/>
      <c r="ANX388" s="4"/>
      <c r="ANY388" s="4"/>
      <c r="ANZ388" s="4"/>
      <c r="AOA388" s="4"/>
      <c r="AOB388" s="4"/>
      <c r="AOC388" s="4"/>
    </row>
    <row r="389" spans="6:1069" x14ac:dyDescent="0.35">
      <c r="F389" s="4"/>
      <c r="H389" s="4"/>
      <c r="I389" s="4"/>
      <c r="J389" s="4"/>
      <c r="L389" s="4"/>
      <c r="M389" s="4"/>
      <c r="AJ389" s="4"/>
      <c r="AL389" s="4"/>
      <c r="AQ389" s="4"/>
      <c r="AR389" s="4"/>
      <c r="AS389" s="4"/>
      <c r="AT389" s="4"/>
      <c r="AU389" s="4"/>
      <c r="AV389" s="4"/>
      <c r="AW389" s="4"/>
      <c r="AX389" s="33"/>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c r="XA389" s="4"/>
      <c r="XB389" s="4"/>
      <c r="XC389" s="4"/>
      <c r="XD389" s="4"/>
      <c r="XE389" s="4"/>
      <c r="XF389" s="4"/>
      <c r="XG389" s="4"/>
      <c r="XH389" s="4"/>
      <c r="XI389" s="4"/>
      <c r="XJ389" s="4"/>
      <c r="XK389" s="4"/>
      <c r="XL389" s="4"/>
      <c r="XM389" s="4"/>
      <c r="XN389" s="4"/>
      <c r="XO389" s="4"/>
      <c r="XP389" s="4"/>
      <c r="XQ389" s="4"/>
      <c r="XR389" s="4"/>
      <c r="XS389" s="4"/>
      <c r="XT389" s="4"/>
      <c r="XU389" s="4"/>
      <c r="XV389" s="4"/>
      <c r="XW389" s="4"/>
      <c r="XX389" s="4"/>
      <c r="XY389" s="4"/>
      <c r="XZ389" s="4"/>
      <c r="YA389" s="4"/>
      <c r="YB389" s="4"/>
      <c r="YC389" s="4"/>
      <c r="YD389" s="4"/>
      <c r="YE389" s="4"/>
      <c r="YF389" s="4"/>
      <c r="YG389" s="4"/>
      <c r="YH389" s="4"/>
      <c r="YI389" s="4"/>
      <c r="YJ389" s="4"/>
      <c r="YK389" s="4"/>
      <c r="YL389" s="4"/>
      <c r="YM389" s="4"/>
      <c r="YN389" s="4"/>
      <c r="YO389" s="4"/>
      <c r="YP389" s="4"/>
      <c r="YQ389" s="4"/>
      <c r="YR389" s="4"/>
      <c r="YS389" s="4"/>
      <c r="YT389" s="4"/>
      <c r="YU389" s="4"/>
      <c r="YV389" s="4"/>
      <c r="YW389" s="4"/>
      <c r="YX389" s="4"/>
      <c r="YY389" s="4"/>
      <c r="YZ389" s="4"/>
      <c r="ZA389" s="4"/>
      <c r="ZB389" s="4"/>
      <c r="ZC389" s="4"/>
      <c r="ZD389" s="4"/>
      <c r="ZE389" s="4"/>
      <c r="ZF389" s="4"/>
      <c r="ZG389" s="4"/>
      <c r="ZH389" s="4"/>
      <c r="ZI389" s="4"/>
      <c r="ZJ389" s="4"/>
      <c r="ZK389" s="4"/>
      <c r="ZL389" s="4"/>
      <c r="ZM389" s="4"/>
      <c r="ZN389" s="4"/>
      <c r="ZO389" s="4"/>
      <c r="ZP389" s="4"/>
      <c r="ZQ389" s="4"/>
      <c r="ZR389" s="4"/>
      <c r="ZS389" s="4"/>
      <c r="ZT389" s="4"/>
      <c r="ZU389" s="4"/>
      <c r="ZV389" s="4"/>
      <c r="ZW389" s="4"/>
      <c r="ZX389" s="4"/>
      <c r="ZY389" s="4"/>
      <c r="ZZ389" s="4"/>
      <c r="AAA389" s="4"/>
      <c r="AAB389" s="4"/>
      <c r="AAC389" s="4"/>
      <c r="AAD389" s="4"/>
      <c r="AAE389" s="4"/>
      <c r="AAF389" s="4"/>
      <c r="AAG389" s="4"/>
      <c r="AAH389" s="4"/>
      <c r="AAI389" s="4"/>
      <c r="AAJ389" s="4"/>
      <c r="AAK389" s="4"/>
      <c r="AAL389" s="4"/>
      <c r="AAM389" s="4"/>
      <c r="AAN389" s="4"/>
      <c r="AAO389" s="4"/>
      <c r="AAP389" s="4"/>
      <c r="AAQ389" s="4"/>
      <c r="AAR389" s="4"/>
      <c r="AAS389" s="4"/>
      <c r="AAT389" s="4"/>
      <c r="AAU389" s="4"/>
      <c r="AAV389" s="4"/>
      <c r="AAW389" s="4"/>
      <c r="AAX389" s="4"/>
      <c r="AAY389" s="4"/>
      <c r="AAZ389" s="4"/>
      <c r="ABA389" s="4"/>
      <c r="ABB389" s="4"/>
      <c r="ABC389" s="4"/>
      <c r="ABD389" s="4"/>
      <c r="ABE389" s="4"/>
      <c r="ABF389" s="4"/>
      <c r="ABG389" s="4"/>
      <c r="ABH389" s="4"/>
      <c r="ABI389" s="4"/>
      <c r="ABJ389" s="4"/>
      <c r="ABK389" s="4"/>
      <c r="ABL389" s="4"/>
      <c r="ABM389" s="4"/>
      <c r="ABN389" s="4"/>
      <c r="ABO389" s="4"/>
      <c r="ABP389" s="4"/>
      <c r="ABQ389" s="4"/>
      <c r="ABR389" s="4"/>
      <c r="ABS389" s="4"/>
      <c r="ABT389" s="4"/>
      <c r="ABU389" s="4"/>
      <c r="ABV389" s="4"/>
      <c r="ABW389" s="4"/>
      <c r="ABX389" s="4"/>
      <c r="ABY389" s="4"/>
      <c r="ABZ389" s="4"/>
      <c r="ACA389" s="4"/>
      <c r="ACB389" s="4"/>
      <c r="ACC389" s="4"/>
      <c r="ACD389" s="4"/>
      <c r="ACE389" s="4"/>
      <c r="ACF389" s="4"/>
      <c r="ACG389" s="4"/>
      <c r="ACH389" s="4"/>
      <c r="ACI389" s="4"/>
      <c r="ACJ389" s="4"/>
      <c r="ACK389" s="4"/>
      <c r="ACL389" s="4"/>
      <c r="ACM389" s="4"/>
      <c r="ACN389" s="4"/>
      <c r="ACO389" s="4"/>
      <c r="ACP389" s="4"/>
      <c r="ACQ389" s="4"/>
      <c r="ACR389" s="4"/>
      <c r="ACS389" s="4"/>
      <c r="ACT389" s="4"/>
      <c r="ACU389" s="4"/>
      <c r="ACV389" s="4"/>
      <c r="ACW389" s="4"/>
      <c r="ACX389" s="4"/>
      <c r="ACY389" s="4"/>
      <c r="ACZ389" s="4"/>
      <c r="ADA389" s="4"/>
      <c r="ADB389" s="4"/>
      <c r="ADC389" s="4"/>
      <c r="ADD389" s="4"/>
      <c r="ADE389" s="4"/>
      <c r="ADF389" s="4"/>
      <c r="ADG389" s="4"/>
      <c r="ADH389" s="4"/>
      <c r="ADI389" s="4"/>
      <c r="ADJ389" s="4"/>
      <c r="ADK389" s="4"/>
      <c r="ADL389" s="4"/>
      <c r="ADM389" s="4"/>
      <c r="ADN389" s="4"/>
      <c r="ADO389" s="4"/>
      <c r="ADP389" s="4"/>
      <c r="ADQ389" s="4"/>
      <c r="ADR389" s="4"/>
      <c r="ADS389" s="4"/>
      <c r="ADT389" s="4"/>
      <c r="ADU389" s="4"/>
      <c r="ADV389" s="4"/>
      <c r="ADW389" s="4"/>
      <c r="ADX389" s="4"/>
      <c r="ADY389" s="4"/>
      <c r="ADZ389" s="4"/>
      <c r="AEA389" s="4"/>
      <c r="AEB389" s="4"/>
      <c r="AEC389" s="4"/>
      <c r="AED389" s="4"/>
      <c r="AEE389" s="4"/>
      <c r="AEF389" s="4"/>
      <c r="AEG389" s="4"/>
      <c r="AEH389" s="4"/>
      <c r="AEI389" s="4"/>
      <c r="AEJ389" s="4"/>
      <c r="AEK389" s="4"/>
      <c r="AEL389" s="4"/>
      <c r="AEM389" s="4"/>
      <c r="AEN389" s="4"/>
      <c r="AEO389" s="4"/>
      <c r="AEP389" s="4"/>
      <c r="AEQ389" s="4"/>
      <c r="AER389" s="4"/>
      <c r="AES389" s="4"/>
      <c r="AET389" s="4"/>
      <c r="AEU389" s="4"/>
      <c r="AEV389" s="4"/>
      <c r="AEW389" s="4"/>
      <c r="AEX389" s="4"/>
      <c r="AEY389" s="4"/>
      <c r="AEZ389" s="4"/>
      <c r="AFA389" s="4"/>
      <c r="AFB389" s="4"/>
      <c r="AFC389" s="4"/>
      <c r="AFD389" s="4"/>
      <c r="AFE389" s="4"/>
      <c r="AFF389" s="4"/>
      <c r="AFG389" s="4"/>
      <c r="AFH389" s="4"/>
      <c r="AFI389" s="4"/>
      <c r="AFJ389" s="4"/>
      <c r="AFK389" s="4"/>
      <c r="AFL389" s="4"/>
      <c r="AFM389" s="4"/>
      <c r="AFN389" s="4"/>
      <c r="AFO389" s="4"/>
      <c r="AFP389" s="4"/>
      <c r="AFQ389" s="4"/>
      <c r="AFR389" s="4"/>
      <c r="AFS389" s="4"/>
      <c r="AFT389" s="4"/>
      <c r="AFU389" s="4"/>
      <c r="AFV389" s="4"/>
      <c r="AFW389" s="4"/>
      <c r="AFX389" s="4"/>
      <c r="AFY389" s="4"/>
      <c r="AFZ389" s="4"/>
      <c r="AGA389" s="4"/>
      <c r="AGB389" s="4"/>
      <c r="AGC389" s="4"/>
      <c r="AGD389" s="4"/>
      <c r="AGE389" s="4"/>
      <c r="AGF389" s="4"/>
      <c r="AGG389" s="4"/>
      <c r="AGH389" s="4"/>
      <c r="AGI389" s="4"/>
      <c r="AGJ389" s="4"/>
      <c r="AGK389" s="4"/>
      <c r="AGL389" s="4"/>
      <c r="AGM389" s="4"/>
      <c r="AGN389" s="4"/>
      <c r="AGO389" s="4"/>
      <c r="AGP389" s="4"/>
      <c r="AGQ389" s="4"/>
      <c r="AGR389" s="4"/>
      <c r="AGS389" s="4"/>
      <c r="AGT389" s="4"/>
      <c r="AGU389" s="4"/>
      <c r="AGV389" s="4"/>
      <c r="AGW389" s="4"/>
      <c r="AGX389" s="4"/>
      <c r="AGY389" s="4"/>
      <c r="AGZ389" s="4"/>
      <c r="AHA389" s="4"/>
      <c r="AHB389" s="4"/>
      <c r="AHC389" s="4"/>
      <c r="AHD389" s="4"/>
      <c r="AHE389" s="4"/>
      <c r="AHF389" s="4"/>
      <c r="AHG389" s="4"/>
      <c r="AHH389" s="4"/>
      <c r="AHI389" s="4"/>
      <c r="AHJ389" s="4"/>
      <c r="AHK389" s="4"/>
      <c r="AHL389" s="4"/>
      <c r="AHM389" s="4"/>
      <c r="AHN389" s="4"/>
      <c r="AHO389" s="4"/>
      <c r="AHP389" s="4"/>
      <c r="AHQ389" s="4"/>
      <c r="AHR389" s="4"/>
      <c r="AHS389" s="4"/>
      <c r="AHT389" s="4"/>
      <c r="AHU389" s="4"/>
      <c r="AHV389" s="4"/>
      <c r="AHW389" s="4"/>
      <c r="AHX389" s="4"/>
      <c r="AHY389" s="4"/>
      <c r="AHZ389" s="4"/>
      <c r="AIA389" s="4"/>
      <c r="AIB389" s="4"/>
      <c r="AIC389" s="4"/>
      <c r="AID389" s="4"/>
      <c r="AIE389" s="4"/>
      <c r="AIF389" s="4"/>
      <c r="AIG389" s="4"/>
      <c r="AIH389" s="4"/>
      <c r="AII389" s="4"/>
      <c r="AIJ389" s="4"/>
      <c r="AIK389" s="4"/>
      <c r="AIL389" s="4"/>
      <c r="AIM389" s="4"/>
      <c r="AIN389" s="4"/>
      <c r="AIO389" s="4"/>
      <c r="AIP389" s="4"/>
      <c r="AIQ389" s="4"/>
      <c r="AIR389" s="4"/>
      <c r="AIS389" s="4"/>
      <c r="AIT389" s="4"/>
      <c r="AIU389" s="4"/>
      <c r="AIV389" s="4"/>
      <c r="AIW389" s="4"/>
      <c r="AIX389" s="4"/>
      <c r="AIY389" s="4"/>
      <c r="AIZ389" s="4"/>
      <c r="AJA389" s="4"/>
      <c r="AJB389" s="4"/>
      <c r="AJC389" s="4"/>
      <c r="AJD389" s="4"/>
      <c r="AJE389" s="4"/>
      <c r="AJF389" s="4"/>
      <c r="AJG389" s="4"/>
      <c r="AJH389" s="4"/>
      <c r="AJI389" s="4"/>
      <c r="AJJ389" s="4"/>
      <c r="AJK389" s="4"/>
      <c r="AJL389" s="4"/>
      <c r="AJM389" s="4"/>
      <c r="AJN389" s="4"/>
      <c r="AJO389" s="4"/>
      <c r="AJP389" s="4"/>
      <c r="AJQ389" s="4"/>
      <c r="AJR389" s="4"/>
      <c r="AJS389" s="4"/>
      <c r="AJT389" s="4"/>
      <c r="AJU389" s="4"/>
      <c r="AJV389" s="4"/>
      <c r="AJW389" s="4"/>
      <c r="AJX389" s="4"/>
      <c r="AJY389" s="4"/>
      <c r="AJZ389" s="4"/>
      <c r="AKA389" s="4"/>
      <c r="AKB389" s="4"/>
      <c r="AKC389" s="4"/>
      <c r="AKD389" s="4"/>
      <c r="AKE389" s="4"/>
      <c r="AKF389" s="4"/>
      <c r="AKG389" s="4"/>
      <c r="AKH389" s="4"/>
      <c r="AKI389" s="4"/>
      <c r="AKJ389" s="4"/>
      <c r="AKK389" s="4"/>
      <c r="AKL389" s="4"/>
      <c r="AKM389" s="4"/>
      <c r="AKN389" s="4"/>
      <c r="AKO389" s="4"/>
      <c r="AKP389" s="4"/>
      <c r="AKQ389" s="4"/>
      <c r="AKR389" s="4"/>
      <c r="AKS389" s="4"/>
      <c r="AKT389" s="4"/>
      <c r="AKU389" s="4"/>
      <c r="AKV389" s="4"/>
      <c r="AKW389" s="4"/>
      <c r="AKX389" s="4"/>
      <c r="AKY389" s="4"/>
      <c r="AKZ389" s="4"/>
      <c r="ALA389" s="4"/>
      <c r="ALB389" s="4"/>
      <c r="ALC389" s="4"/>
      <c r="ALD389" s="4"/>
      <c r="ALE389" s="4"/>
      <c r="ALF389" s="4"/>
      <c r="ALG389" s="4"/>
      <c r="ALH389" s="4"/>
      <c r="ALI389" s="4"/>
      <c r="ALJ389" s="4"/>
      <c r="ALK389" s="4"/>
      <c r="ALL389" s="4"/>
      <c r="ALM389" s="4"/>
      <c r="ALN389" s="4"/>
      <c r="ALO389" s="4"/>
      <c r="ALP389" s="4"/>
      <c r="ALQ389" s="4"/>
      <c r="ALR389" s="4"/>
      <c r="ALS389" s="4"/>
      <c r="ALT389" s="4"/>
      <c r="ALU389" s="4"/>
      <c r="ALV389" s="4"/>
      <c r="ALW389" s="4"/>
      <c r="ALX389" s="4"/>
      <c r="ALY389" s="4"/>
      <c r="ALZ389" s="4"/>
      <c r="AMA389" s="4"/>
      <c r="AMB389" s="4"/>
      <c r="AMC389" s="4"/>
      <c r="AMD389" s="4"/>
      <c r="AME389" s="4"/>
      <c r="AMF389" s="4"/>
      <c r="AMG389" s="4"/>
      <c r="AMH389" s="4"/>
      <c r="AMI389" s="4"/>
      <c r="AMJ389" s="4"/>
      <c r="AMK389" s="4"/>
      <c r="AML389" s="4"/>
      <c r="AMM389" s="4"/>
      <c r="AMN389" s="4"/>
      <c r="AMO389" s="4"/>
      <c r="AMP389" s="4"/>
      <c r="AMQ389" s="4"/>
      <c r="AMR389" s="4"/>
      <c r="AMS389" s="4"/>
      <c r="AMT389" s="4"/>
      <c r="AMU389" s="4"/>
      <c r="AMV389" s="4"/>
      <c r="AMW389" s="4"/>
      <c r="AMX389" s="4"/>
      <c r="AMY389" s="4"/>
      <c r="AMZ389" s="4"/>
      <c r="ANA389" s="4"/>
      <c r="ANB389" s="4"/>
      <c r="ANC389" s="4"/>
      <c r="AND389" s="4"/>
      <c r="ANE389" s="4"/>
      <c r="ANF389" s="4"/>
      <c r="ANG389" s="4"/>
      <c r="ANH389" s="4"/>
      <c r="ANI389" s="4"/>
      <c r="ANJ389" s="4"/>
      <c r="ANK389" s="4"/>
      <c r="ANL389" s="4"/>
      <c r="ANM389" s="4"/>
      <c r="ANN389" s="4"/>
      <c r="ANO389" s="4"/>
      <c r="ANP389" s="4"/>
      <c r="ANQ389" s="4"/>
      <c r="ANR389" s="4"/>
      <c r="ANS389" s="4"/>
      <c r="ANT389" s="4"/>
      <c r="ANU389" s="4"/>
      <c r="ANV389" s="4"/>
      <c r="ANW389" s="4"/>
      <c r="ANX389" s="4"/>
      <c r="ANY389" s="4"/>
      <c r="ANZ389" s="4"/>
      <c r="AOA389" s="4"/>
      <c r="AOB389" s="4"/>
      <c r="AOC389" s="4"/>
    </row>
    <row r="390" spans="6:1069" x14ac:dyDescent="0.35">
      <c r="F390" s="4"/>
      <c r="H390" s="4"/>
      <c r="I390" s="4"/>
      <c r="J390" s="4"/>
      <c r="L390" s="4"/>
      <c r="M390" s="4"/>
      <c r="AJ390" s="4"/>
      <c r="AL390" s="4"/>
      <c r="AQ390" s="4"/>
      <c r="AR390" s="4"/>
      <c r="AS390" s="4"/>
      <c r="AT390" s="4"/>
      <c r="AU390" s="4"/>
      <c r="AV390" s="4"/>
      <c r="AW390" s="4"/>
      <c r="AX390" s="33"/>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c r="TO390" s="4"/>
      <c r="TP390" s="4"/>
      <c r="TQ390" s="4"/>
      <c r="TR390" s="4"/>
      <c r="TS390" s="4"/>
      <c r="TT390" s="4"/>
      <c r="TU390" s="4"/>
      <c r="TV390" s="4"/>
      <c r="TW390" s="4"/>
      <c r="TX390" s="4"/>
      <c r="TY390" s="4"/>
      <c r="TZ390" s="4"/>
      <c r="UA390" s="4"/>
      <c r="UB390" s="4"/>
      <c r="UC390" s="4"/>
      <c r="UD390" s="4"/>
      <c r="UE390" s="4"/>
      <c r="UF390" s="4"/>
      <c r="UG390" s="4"/>
      <c r="UH390" s="4"/>
      <c r="UI390" s="4"/>
      <c r="UJ390" s="4"/>
      <c r="UK390" s="4"/>
      <c r="UL390" s="4"/>
      <c r="UM390" s="4"/>
      <c r="UN390" s="4"/>
      <c r="UO390" s="4"/>
      <c r="UP390" s="4"/>
      <c r="UQ390" s="4"/>
      <c r="UR390" s="4"/>
      <c r="US390" s="4"/>
      <c r="UT390" s="4"/>
      <c r="UU390" s="4"/>
      <c r="UV390" s="4"/>
      <c r="UW390" s="4"/>
      <c r="UX390" s="4"/>
      <c r="UY390" s="4"/>
      <c r="UZ390" s="4"/>
      <c r="VA390" s="4"/>
      <c r="VB390" s="4"/>
      <c r="VC390" s="4"/>
      <c r="VD390" s="4"/>
      <c r="VE390" s="4"/>
      <c r="VF390" s="4"/>
      <c r="VG390" s="4"/>
      <c r="VH390" s="4"/>
      <c r="VI390" s="4"/>
      <c r="VJ390" s="4"/>
      <c r="VK390" s="4"/>
      <c r="VL390" s="4"/>
      <c r="VM390" s="4"/>
      <c r="VN390" s="4"/>
      <c r="VO390" s="4"/>
      <c r="VP390" s="4"/>
      <c r="VQ390" s="4"/>
      <c r="VR390" s="4"/>
      <c r="VS390" s="4"/>
      <c r="VT390" s="4"/>
      <c r="VU390" s="4"/>
      <c r="VV390" s="4"/>
      <c r="VW390" s="4"/>
      <c r="VX390" s="4"/>
      <c r="VY390" s="4"/>
      <c r="VZ390" s="4"/>
      <c r="WA390" s="4"/>
      <c r="WB390" s="4"/>
      <c r="WC390" s="4"/>
      <c r="WD390" s="4"/>
      <c r="WE390" s="4"/>
      <c r="WF390" s="4"/>
      <c r="WG390" s="4"/>
      <c r="WH390" s="4"/>
      <c r="WI390" s="4"/>
      <c r="WJ390" s="4"/>
      <c r="WK390" s="4"/>
      <c r="WL390" s="4"/>
      <c r="WM390" s="4"/>
      <c r="WN390" s="4"/>
      <c r="WO390" s="4"/>
      <c r="WP390" s="4"/>
      <c r="WQ390" s="4"/>
      <c r="WR390" s="4"/>
      <c r="WS390" s="4"/>
      <c r="WT390" s="4"/>
      <c r="WU390" s="4"/>
      <c r="WV390" s="4"/>
      <c r="WW390" s="4"/>
      <c r="WX390" s="4"/>
      <c r="WY390" s="4"/>
      <c r="WZ390" s="4"/>
      <c r="XA390" s="4"/>
      <c r="XB390" s="4"/>
      <c r="XC390" s="4"/>
      <c r="XD390" s="4"/>
      <c r="XE390" s="4"/>
      <c r="XF390" s="4"/>
      <c r="XG390" s="4"/>
      <c r="XH390" s="4"/>
      <c r="XI390" s="4"/>
      <c r="XJ390" s="4"/>
      <c r="XK390" s="4"/>
      <c r="XL390" s="4"/>
      <c r="XM390" s="4"/>
      <c r="XN390" s="4"/>
      <c r="XO390" s="4"/>
      <c r="XP390" s="4"/>
      <c r="XQ390" s="4"/>
      <c r="XR390" s="4"/>
      <c r="XS390" s="4"/>
      <c r="XT390" s="4"/>
      <c r="XU390" s="4"/>
      <c r="XV390" s="4"/>
      <c r="XW390" s="4"/>
      <c r="XX390" s="4"/>
      <c r="XY390" s="4"/>
      <c r="XZ390" s="4"/>
      <c r="YA390" s="4"/>
      <c r="YB390" s="4"/>
      <c r="YC390" s="4"/>
      <c r="YD390" s="4"/>
      <c r="YE390" s="4"/>
      <c r="YF390" s="4"/>
      <c r="YG390" s="4"/>
      <c r="YH390" s="4"/>
      <c r="YI390" s="4"/>
      <c r="YJ390" s="4"/>
      <c r="YK390" s="4"/>
      <c r="YL390" s="4"/>
      <c r="YM390" s="4"/>
      <c r="YN390" s="4"/>
      <c r="YO390" s="4"/>
      <c r="YP390" s="4"/>
      <c r="YQ390" s="4"/>
      <c r="YR390" s="4"/>
      <c r="YS390" s="4"/>
      <c r="YT390" s="4"/>
      <c r="YU390" s="4"/>
      <c r="YV390" s="4"/>
      <c r="YW390" s="4"/>
      <c r="YX390" s="4"/>
      <c r="YY390" s="4"/>
      <c r="YZ390" s="4"/>
      <c r="ZA390" s="4"/>
      <c r="ZB390" s="4"/>
      <c r="ZC390" s="4"/>
      <c r="ZD390" s="4"/>
      <c r="ZE390" s="4"/>
      <c r="ZF390" s="4"/>
      <c r="ZG390" s="4"/>
      <c r="ZH390" s="4"/>
      <c r="ZI390" s="4"/>
      <c r="ZJ390" s="4"/>
      <c r="ZK390" s="4"/>
      <c r="ZL390" s="4"/>
      <c r="ZM390" s="4"/>
      <c r="ZN390" s="4"/>
      <c r="ZO390" s="4"/>
      <c r="ZP390" s="4"/>
      <c r="ZQ390" s="4"/>
      <c r="ZR390" s="4"/>
      <c r="ZS390" s="4"/>
      <c r="ZT390" s="4"/>
      <c r="ZU390" s="4"/>
      <c r="ZV390" s="4"/>
      <c r="ZW390" s="4"/>
      <c r="ZX390" s="4"/>
      <c r="ZY390" s="4"/>
      <c r="ZZ390" s="4"/>
      <c r="AAA390" s="4"/>
      <c r="AAB390" s="4"/>
      <c r="AAC390" s="4"/>
      <c r="AAD390" s="4"/>
      <c r="AAE390" s="4"/>
      <c r="AAF390" s="4"/>
      <c r="AAG390" s="4"/>
      <c r="AAH390" s="4"/>
      <c r="AAI390" s="4"/>
      <c r="AAJ390" s="4"/>
      <c r="AAK390" s="4"/>
      <c r="AAL390" s="4"/>
      <c r="AAM390" s="4"/>
      <c r="AAN390" s="4"/>
      <c r="AAO390" s="4"/>
      <c r="AAP390" s="4"/>
      <c r="AAQ390" s="4"/>
      <c r="AAR390" s="4"/>
      <c r="AAS390" s="4"/>
      <c r="AAT390" s="4"/>
      <c r="AAU390" s="4"/>
      <c r="AAV390" s="4"/>
      <c r="AAW390" s="4"/>
      <c r="AAX390" s="4"/>
      <c r="AAY390" s="4"/>
      <c r="AAZ390" s="4"/>
      <c r="ABA390" s="4"/>
      <c r="ABB390" s="4"/>
      <c r="ABC390" s="4"/>
      <c r="ABD390" s="4"/>
      <c r="ABE390" s="4"/>
      <c r="ABF390" s="4"/>
      <c r="ABG390" s="4"/>
      <c r="ABH390" s="4"/>
      <c r="ABI390" s="4"/>
      <c r="ABJ390" s="4"/>
      <c r="ABK390" s="4"/>
      <c r="ABL390" s="4"/>
      <c r="ABM390" s="4"/>
      <c r="ABN390" s="4"/>
      <c r="ABO390" s="4"/>
      <c r="ABP390" s="4"/>
      <c r="ABQ390" s="4"/>
      <c r="ABR390" s="4"/>
      <c r="ABS390" s="4"/>
      <c r="ABT390" s="4"/>
      <c r="ABU390" s="4"/>
      <c r="ABV390" s="4"/>
      <c r="ABW390" s="4"/>
      <c r="ABX390" s="4"/>
      <c r="ABY390" s="4"/>
      <c r="ABZ390" s="4"/>
      <c r="ACA390" s="4"/>
      <c r="ACB390" s="4"/>
      <c r="ACC390" s="4"/>
      <c r="ACD390" s="4"/>
      <c r="ACE390" s="4"/>
      <c r="ACF390" s="4"/>
      <c r="ACG390" s="4"/>
      <c r="ACH390" s="4"/>
      <c r="ACI390" s="4"/>
      <c r="ACJ390" s="4"/>
      <c r="ACK390" s="4"/>
      <c r="ACL390" s="4"/>
      <c r="ACM390" s="4"/>
      <c r="ACN390" s="4"/>
      <c r="ACO390" s="4"/>
      <c r="ACP390" s="4"/>
      <c r="ACQ390" s="4"/>
      <c r="ACR390" s="4"/>
      <c r="ACS390" s="4"/>
      <c r="ACT390" s="4"/>
      <c r="ACU390" s="4"/>
      <c r="ACV390" s="4"/>
      <c r="ACW390" s="4"/>
      <c r="ACX390" s="4"/>
      <c r="ACY390" s="4"/>
      <c r="ACZ390" s="4"/>
      <c r="ADA390" s="4"/>
      <c r="ADB390" s="4"/>
      <c r="ADC390" s="4"/>
      <c r="ADD390" s="4"/>
      <c r="ADE390" s="4"/>
      <c r="ADF390" s="4"/>
      <c r="ADG390" s="4"/>
      <c r="ADH390" s="4"/>
      <c r="ADI390" s="4"/>
      <c r="ADJ390" s="4"/>
      <c r="ADK390" s="4"/>
      <c r="ADL390" s="4"/>
      <c r="ADM390" s="4"/>
      <c r="ADN390" s="4"/>
      <c r="ADO390" s="4"/>
      <c r="ADP390" s="4"/>
      <c r="ADQ390" s="4"/>
      <c r="ADR390" s="4"/>
      <c r="ADS390" s="4"/>
      <c r="ADT390" s="4"/>
      <c r="ADU390" s="4"/>
      <c r="ADV390" s="4"/>
      <c r="ADW390" s="4"/>
      <c r="ADX390" s="4"/>
      <c r="ADY390" s="4"/>
      <c r="ADZ390" s="4"/>
      <c r="AEA390" s="4"/>
      <c r="AEB390" s="4"/>
      <c r="AEC390" s="4"/>
      <c r="AED390" s="4"/>
      <c r="AEE390" s="4"/>
      <c r="AEF390" s="4"/>
      <c r="AEG390" s="4"/>
      <c r="AEH390" s="4"/>
      <c r="AEI390" s="4"/>
      <c r="AEJ390" s="4"/>
      <c r="AEK390" s="4"/>
      <c r="AEL390" s="4"/>
      <c r="AEM390" s="4"/>
      <c r="AEN390" s="4"/>
      <c r="AEO390" s="4"/>
      <c r="AEP390" s="4"/>
      <c r="AEQ390" s="4"/>
      <c r="AER390" s="4"/>
      <c r="AES390" s="4"/>
      <c r="AET390" s="4"/>
      <c r="AEU390" s="4"/>
      <c r="AEV390" s="4"/>
      <c r="AEW390" s="4"/>
      <c r="AEX390" s="4"/>
      <c r="AEY390" s="4"/>
      <c r="AEZ390" s="4"/>
      <c r="AFA390" s="4"/>
      <c r="AFB390" s="4"/>
      <c r="AFC390" s="4"/>
      <c r="AFD390" s="4"/>
      <c r="AFE390" s="4"/>
      <c r="AFF390" s="4"/>
      <c r="AFG390" s="4"/>
      <c r="AFH390" s="4"/>
      <c r="AFI390" s="4"/>
      <c r="AFJ390" s="4"/>
      <c r="AFK390" s="4"/>
      <c r="AFL390" s="4"/>
      <c r="AFM390" s="4"/>
      <c r="AFN390" s="4"/>
      <c r="AFO390" s="4"/>
      <c r="AFP390" s="4"/>
      <c r="AFQ390" s="4"/>
      <c r="AFR390" s="4"/>
      <c r="AFS390" s="4"/>
      <c r="AFT390" s="4"/>
      <c r="AFU390" s="4"/>
      <c r="AFV390" s="4"/>
      <c r="AFW390" s="4"/>
      <c r="AFX390" s="4"/>
      <c r="AFY390" s="4"/>
      <c r="AFZ390" s="4"/>
      <c r="AGA390" s="4"/>
      <c r="AGB390" s="4"/>
      <c r="AGC390" s="4"/>
      <c r="AGD390" s="4"/>
      <c r="AGE390" s="4"/>
      <c r="AGF390" s="4"/>
      <c r="AGG390" s="4"/>
      <c r="AGH390" s="4"/>
      <c r="AGI390" s="4"/>
      <c r="AGJ390" s="4"/>
      <c r="AGK390" s="4"/>
      <c r="AGL390" s="4"/>
      <c r="AGM390" s="4"/>
      <c r="AGN390" s="4"/>
      <c r="AGO390" s="4"/>
      <c r="AGP390" s="4"/>
      <c r="AGQ390" s="4"/>
      <c r="AGR390" s="4"/>
      <c r="AGS390" s="4"/>
      <c r="AGT390" s="4"/>
      <c r="AGU390" s="4"/>
      <c r="AGV390" s="4"/>
      <c r="AGW390" s="4"/>
      <c r="AGX390" s="4"/>
      <c r="AGY390" s="4"/>
      <c r="AGZ390" s="4"/>
      <c r="AHA390" s="4"/>
      <c r="AHB390" s="4"/>
      <c r="AHC390" s="4"/>
      <c r="AHD390" s="4"/>
      <c r="AHE390" s="4"/>
      <c r="AHF390" s="4"/>
      <c r="AHG390" s="4"/>
      <c r="AHH390" s="4"/>
      <c r="AHI390" s="4"/>
      <c r="AHJ390" s="4"/>
      <c r="AHK390" s="4"/>
      <c r="AHL390" s="4"/>
      <c r="AHM390" s="4"/>
      <c r="AHN390" s="4"/>
      <c r="AHO390" s="4"/>
      <c r="AHP390" s="4"/>
      <c r="AHQ390" s="4"/>
      <c r="AHR390" s="4"/>
      <c r="AHS390" s="4"/>
      <c r="AHT390" s="4"/>
      <c r="AHU390" s="4"/>
      <c r="AHV390" s="4"/>
      <c r="AHW390" s="4"/>
      <c r="AHX390" s="4"/>
      <c r="AHY390" s="4"/>
      <c r="AHZ390" s="4"/>
      <c r="AIA390" s="4"/>
      <c r="AIB390" s="4"/>
      <c r="AIC390" s="4"/>
      <c r="AID390" s="4"/>
      <c r="AIE390" s="4"/>
      <c r="AIF390" s="4"/>
      <c r="AIG390" s="4"/>
      <c r="AIH390" s="4"/>
      <c r="AII390" s="4"/>
      <c r="AIJ390" s="4"/>
      <c r="AIK390" s="4"/>
      <c r="AIL390" s="4"/>
      <c r="AIM390" s="4"/>
      <c r="AIN390" s="4"/>
      <c r="AIO390" s="4"/>
      <c r="AIP390" s="4"/>
      <c r="AIQ390" s="4"/>
      <c r="AIR390" s="4"/>
      <c r="AIS390" s="4"/>
      <c r="AIT390" s="4"/>
      <c r="AIU390" s="4"/>
      <c r="AIV390" s="4"/>
      <c r="AIW390" s="4"/>
      <c r="AIX390" s="4"/>
      <c r="AIY390" s="4"/>
      <c r="AIZ390" s="4"/>
      <c r="AJA390" s="4"/>
      <c r="AJB390" s="4"/>
      <c r="AJC390" s="4"/>
      <c r="AJD390" s="4"/>
      <c r="AJE390" s="4"/>
      <c r="AJF390" s="4"/>
      <c r="AJG390" s="4"/>
      <c r="AJH390" s="4"/>
      <c r="AJI390" s="4"/>
      <c r="AJJ390" s="4"/>
      <c r="AJK390" s="4"/>
      <c r="AJL390" s="4"/>
      <c r="AJM390" s="4"/>
      <c r="AJN390" s="4"/>
      <c r="AJO390" s="4"/>
      <c r="AJP390" s="4"/>
      <c r="AJQ390" s="4"/>
      <c r="AJR390" s="4"/>
      <c r="AJS390" s="4"/>
      <c r="AJT390" s="4"/>
      <c r="AJU390" s="4"/>
      <c r="AJV390" s="4"/>
      <c r="AJW390" s="4"/>
      <c r="AJX390" s="4"/>
      <c r="AJY390" s="4"/>
      <c r="AJZ390" s="4"/>
      <c r="AKA390" s="4"/>
      <c r="AKB390" s="4"/>
      <c r="AKC390" s="4"/>
      <c r="AKD390" s="4"/>
      <c r="AKE390" s="4"/>
      <c r="AKF390" s="4"/>
      <c r="AKG390" s="4"/>
      <c r="AKH390" s="4"/>
      <c r="AKI390" s="4"/>
      <c r="AKJ390" s="4"/>
      <c r="AKK390" s="4"/>
      <c r="AKL390" s="4"/>
      <c r="AKM390" s="4"/>
      <c r="AKN390" s="4"/>
      <c r="AKO390" s="4"/>
      <c r="AKP390" s="4"/>
      <c r="AKQ390" s="4"/>
      <c r="AKR390" s="4"/>
      <c r="AKS390" s="4"/>
      <c r="AKT390" s="4"/>
      <c r="AKU390" s="4"/>
      <c r="AKV390" s="4"/>
      <c r="AKW390" s="4"/>
      <c r="AKX390" s="4"/>
      <c r="AKY390" s="4"/>
      <c r="AKZ390" s="4"/>
      <c r="ALA390" s="4"/>
      <c r="ALB390" s="4"/>
      <c r="ALC390" s="4"/>
      <c r="ALD390" s="4"/>
      <c r="ALE390" s="4"/>
      <c r="ALF390" s="4"/>
      <c r="ALG390" s="4"/>
      <c r="ALH390" s="4"/>
      <c r="ALI390" s="4"/>
      <c r="ALJ390" s="4"/>
      <c r="ALK390" s="4"/>
      <c r="ALL390" s="4"/>
      <c r="ALM390" s="4"/>
      <c r="ALN390" s="4"/>
      <c r="ALO390" s="4"/>
      <c r="ALP390" s="4"/>
      <c r="ALQ390" s="4"/>
      <c r="ALR390" s="4"/>
      <c r="ALS390" s="4"/>
      <c r="ALT390" s="4"/>
      <c r="ALU390" s="4"/>
      <c r="ALV390" s="4"/>
      <c r="ALW390" s="4"/>
      <c r="ALX390" s="4"/>
      <c r="ALY390" s="4"/>
      <c r="ALZ390" s="4"/>
      <c r="AMA390" s="4"/>
      <c r="AMB390" s="4"/>
      <c r="AMC390" s="4"/>
      <c r="AMD390" s="4"/>
      <c r="AME390" s="4"/>
      <c r="AMF390" s="4"/>
      <c r="AMG390" s="4"/>
      <c r="AMH390" s="4"/>
      <c r="AMI390" s="4"/>
      <c r="AMJ390" s="4"/>
      <c r="AMK390" s="4"/>
      <c r="AML390" s="4"/>
      <c r="AMM390" s="4"/>
      <c r="AMN390" s="4"/>
      <c r="AMO390" s="4"/>
      <c r="AMP390" s="4"/>
      <c r="AMQ390" s="4"/>
      <c r="AMR390" s="4"/>
      <c r="AMS390" s="4"/>
      <c r="AMT390" s="4"/>
      <c r="AMU390" s="4"/>
      <c r="AMV390" s="4"/>
      <c r="AMW390" s="4"/>
      <c r="AMX390" s="4"/>
      <c r="AMY390" s="4"/>
      <c r="AMZ390" s="4"/>
      <c r="ANA390" s="4"/>
      <c r="ANB390" s="4"/>
      <c r="ANC390" s="4"/>
      <c r="AND390" s="4"/>
      <c r="ANE390" s="4"/>
      <c r="ANF390" s="4"/>
      <c r="ANG390" s="4"/>
      <c r="ANH390" s="4"/>
      <c r="ANI390" s="4"/>
      <c r="ANJ390" s="4"/>
      <c r="ANK390" s="4"/>
      <c r="ANL390" s="4"/>
      <c r="ANM390" s="4"/>
      <c r="ANN390" s="4"/>
      <c r="ANO390" s="4"/>
      <c r="ANP390" s="4"/>
      <c r="ANQ390" s="4"/>
      <c r="ANR390" s="4"/>
      <c r="ANS390" s="4"/>
      <c r="ANT390" s="4"/>
      <c r="ANU390" s="4"/>
      <c r="ANV390" s="4"/>
      <c r="ANW390" s="4"/>
      <c r="ANX390" s="4"/>
      <c r="ANY390" s="4"/>
      <c r="ANZ390" s="4"/>
      <c r="AOA390" s="4"/>
      <c r="AOB390" s="4"/>
      <c r="AOC390" s="4"/>
    </row>
    <row r="391" spans="6:1069" x14ac:dyDescent="0.35">
      <c r="F391" s="4"/>
      <c r="H391" s="4"/>
      <c r="I391" s="4"/>
      <c r="J391" s="4"/>
      <c r="L391" s="4"/>
      <c r="M391" s="4"/>
      <c r="AJ391" s="4"/>
      <c r="AL391" s="4"/>
      <c r="AQ391" s="4"/>
      <c r="AR391" s="4"/>
      <c r="AS391" s="4"/>
      <c r="AT391" s="4"/>
      <c r="AU391" s="4"/>
      <c r="AV391" s="4"/>
      <c r="AW391" s="4"/>
      <c r="AX391" s="33"/>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c r="TO391" s="4"/>
      <c r="TP391" s="4"/>
      <c r="TQ391" s="4"/>
      <c r="TR391" s="4"/>
      <c r="TS391" s="4"/>
      <c r="TT391" s="4"/>
      <c r="TU391" s="4"/>
      <c r="TV391" s="4"/>
      <c r="TW391" s="4"/>
      <c r="TX391" s="4"/>
      <c r="TY391" s="4"/>
      <c r="TZ391" s="4"/>
      <c r="UA391" s="4"/>
      <c r="UB391" s="4"/>
      <c r="UC391" s="4"/>
      <c r="UD391" s="4"/>
      <c r="UE391" s="4"/>
      <c r="UF391" s="4"/>
      <c r="UG391" s="4"/>
      <c r="UH391" s="4"/>
      <c r="UI391" s="4"/>
      <c r="UJ391" s="4"/>
      <c r="UK391" s="4"/>
      <c r="UL391" s="4"/>
      <c r="UM391" s="4"/>
      <c r="UN391" s="4"/>
      <c r="UO391" s="4"/>
      <c r="UP391" s="4"/>
      <c r="UQ391" s="4"/>
      <c r="UR391" s="4"/>
      <c r="US391" s="4"/>
      <c r="UT391" s="4"/>
      <c r="UU391" s="4"/>
      <c r="UV391" s="4"/>
      <c r="UW391" s="4"/>
      <c r="UX391" s="4"/>
      <c r="UY391" s="4"/>
      <c r="UZ391" s="4"/>
      <c r="VA391" s="4"/>
      <c r="VB391" s="4"/>
      <c r="VC391" s="4"/>
      <c r="VD391" s="4"/>
      <c r="VE391" s="4"/>
      <c r="VF391" s="4"/>
      <c r="VG391" s="4"/>
      <c r="VH391" s="4"/>
      <c r="VI391" s="4"/>
      <c r="VJ391" s="4"/>
      <c r="VK391" s="4"/>
      <c r="VL391" s="4"/>
      <c r="VM391" s="4"/>
      <c r="VN391" s="4"/>
      <c r="VO391" s="4"/>
      <c r="VP391" s="4"/>
      <c r="VQ391" s="4"/>
      <c r="VR391" s="4"/>
      <c r="VS391" s="4"/>
      <c r="VT391" s="4"/>
      <c r="VU391" s="4"/>
      <c r="VV391" s="4"/>
      <c r="VW391" s="4"/>
      <c r="VX391" s="4"/>
      <c r="VY391" s="4"/>
      <c r="VZ391" s="4"/>
      <c r="WA391" s="4"/>
      <c r="WB391" s="4"/>
      <c r="WC391" s="4"/>
      <c r="WD391" s="4"/>
      <c r="WE391" s="4"/>
      <c r="WF391" s="4"/>
      <c r="WG391" s="4"/>
      <c r="WH391" s="4"/>
      <c r="WI391" s="4"/>
      <c r="WJ391" s="4"/>
      <c r="WK391" s="4"/>
      <c r="WL391" s="4"/>
      <c r="WM391" s="4"/>
      <c r="WN391" s="4"/>
      <c r="WO391" s="4"/>
      <c r="WP391" s="4"/>
      <c r="WQ391" s="4"/>
      <c r="WR391" s="4"/>
      <c r="WS391" s="4"/>
      <c r="WT391" s="4"/>
      <c r="WU391" s="4"/>
      <c r="WV391" s="4"/>
      <c r="WW391" s="4"/>
      <c r="WX391" s="4"/>
      <c r="WY391" s="4"/>
      <c r="WZ391" s="4"/>
      <c r="XA391" s="4"/>
      <c r="XB391" s="4"/>
      <c r="XC391" s="4"/>
      <c r="XD391" s="4"/>
      <c r="XE391" s="4"/>
      <c r="XF391" s="4"/>
      <c r="XG391" s="4"/>
      <c r="XH391" s="4"/>
      <c r="XI391" s="4"/>
      <c r="XJ391" s="4"/>
      <c r="XK391" s="4"/>
      <c r="XL391" s="4"/>
      <c r="XM391" s="4"/>
      <c r="XN391" s="4"/>
      <c r="XO391" s="4"/>
      <c r="XP391" s="4"/>
      <c r="XQ391" s="4"/>
      <c r="XR391" s="4"/>
      <c r="XS391" s="4"/>
      <c r="XT391" s="4"/>
      <c r="XU391" s="4"/>
      <c r="XV391" s="4"/>
      <c r="XW391" s="4"/>
      <c r="XX391" s="4"/>
      <c r="XY391" s="4"/>
      <c r="XZ391" s="4"/>
      <c r="YA391" s="4"/>
      <c r="YB391" s="4"/>
      <c r="YC391" s="4"/>
      <c r="YD391" s="4"/>
      <c r="YE391" s="4"/>
      <c r="YF391" s="4"/>
      <c r="YG391" s="4"/>
      <c r="YH391" s="4"/>
      <c r="YI391" s="4"/>
      <c r="YJ391" s="4"/>
      <c r="YK391" s="4"/>
      <c r="YL391" s="4"/>
      <c r="YM391" s="4"/>
      <c r="YN391" s="4"/>
      <c r="YO391" s="4"/>
      <c r="YP391" s="4"/>
      <c r="YQ391" s="4"/>
      <c r="YR391" s="4"/>
      <c r="YS391" s="4"/>
      <c r="YT391" s="4"/>
      <c r="YU391" s="4"/>
      <c r="YV391" s="4"/>
      <c r="YW391" s="4"/>
      <c r="YX391" s="4"/>
      <c r="YY391" s="4"/>
      <c r="YZ391" s="4"/>
      <c r="ZA391" s="4"/>
      <c r="ZB391" s="4"/>
      <c r="ZC391" s="4"/>
      <c r="ZD391" s="4"/>
      <c r="ZE391" s="4"/>
      <c r="ZF391" s="4"/>
      <c r="ZG391" s="4"/>
      <c r="ZH391" s="4"/>
      <c r="ZI391" s="4"/>
      <c r="ZJ391" s="4"/>
      <c r="ZK391" s="4"/>
      <c r="ZL391" s="4"/>
      <c r="ZM391" s="4"/>
      <c r="ZN391" s="4"/>
      <c r="ZO391" s="4"/>
      <c r="ZP391" s="4"/>
      <c r="ZQ391" s="4"/>
      <c r="ZR391" s="4"/>
      <c r="ZS391" s="4"/>
      <c r="ZT391" s="4"/>
      <c r="ZU391" s="4"/>
      <c r="ZV391" s="4"/>
      <c r="ZW391" s="4"/>
      <c r="ZX391" s="4"/>
      <c r="ZY391" s="4"/>
      <c r="ZZ391" s="4"/>
      <c r="AAA391" s="4"/>
      <c r="AAB391" s="4"/>
      <c r="AAC391" s="4"/>
      <c r="AAD391" s="4"/>
      <c r="AAE391" s="4"/>
      <c r="AAF391" s="4"/>
      <c r="AAG391" s="4"/>
      <c r="AAH391" s="4"/>
      <c r="AAI391" s="4"/>
      <c r="AAJ391" s="4"/>
      <c r="AAK391" s="4"/>
      <c r="AAL391" s="4"/>
      <c r="AAM391" s="4"/>
      <c r="AAN391" s="4"/>
      <c r="AAO391" s="4"/>
      <c r="AAP391" s="4"/>
      <c r="AAQ391" s="4"/>
      <c r="AAR391" s="4"/>
      <c r="AAS391" s="4"/>
      <c r="AAT391" s="4"/>
      <c r="AAU391" s="4"/>
      <c r="AAV391" s="4"/>
      <c r="AAW391" s="4"/>
      <c r="AAX391" s="4"/>
      <c r="AAY391" s="4"/>
      <c r="AAZ391" s="4"/>
      <c r="ABA391" s="4"/>
      <c r="ABB391" s="4"/>
      <c r="ABC391" s="4"/>
      <c r="ABD391" s="4"/>
      <c r="ABE391" s="4"/>
      <c r="ABF391" s="4"/>
      <c r="ABG391" s="4"/>
      <c r="ABH391" s="4"/>
      <c r="ABI391" s="4"/>
      <c r="ABJ391" s="4"/>
      <c r="ABK391" s="4"/>
      <c r="ABL391" s="4"/>
      <c r="ABM391" s="4"/>
      <c r="ABN391" s="4"/>
      <c r="ABO391" s="4"/>
      <c r="ABP391" s="4"/>
      <c r="ABQ391" s="4"/>
      <c r="ABR391" s="4"/>
      <c r="ABS391" s="4"/>
      <c r="ABT391" s="4"/>
      <c r="ABU391" s="4"/>
      <c r="ABV391" s="4"/>
      <c r="ABW391" s="4"/>
      <c r="ABX391" s="4"/>
      <c r="ABY391" s="4"/>
      <c r="ABZ391" s="4"/>
      <c r="ACA391" s="4"/>
      <c r="ACB391" s="4"/>
      <c r="ACC391" s="4"/>
      <c r="ACD391" s="4"/>
      <c r="ACE391" s="4"/>
      <c r="ACF391" s="4"/>
      <c r="ACG391" s="4"/>
      <c r="ACH391" s="4"/>
      <c r="ACI391" s="4"/>
      <c r="ACJ391" s="4"/>
      <c r="ACK391" s="4"/>
      <c r="ACL391" s="4"/>
      <c r="ACM391" s="4"/>
      <c r="ACN391" s="4"/>
      <c r="ACO391" s="4"/>
      <c r="ACP391" s="4"/>
      <c r="ACQ391" s="4"/>
      <c r="ACR391" s="4"/>
      <c r="ACS391" s="4"/>
      <c r="ACT391" s="4"/>
      <c r="ACU391" s="4"/>
      <c r="ACV391" s="4"/>
      <c r="ACW391" s="4"/>
      <c r="ACX391" s="4"/>
      <c r="ACY391" s="4"/>
      <c r="ACZ391" s="4"/>
      <c r="ADA391" s="4"/>
      <c r="ADB391" s="4"/>
      <c r="ADC391" s="4"/>
      <c r="ADD391" s="4"/>
      <c r="ADE391" s="4"/>
      <c r="ADF391" s="4"/>
      <c r="ADG391" s="4"/>
      <c r="ADH391" s="4"/>
      <c r="ADI391" s="4"/>
      <c r="ADJ391" s="4"/>
      <c r="ADK391" s="4"/>
      <c r="ADL391" s="4"/>
      <c r="ADM391" s="4"/>
      <c r="ADN391" s="4"/>
      <c r="ADO391" s="4"/>
      <c r="ADP391" s="4"/>
      <c r="ADQ391" s="4"/>
      <c r="ADR391" s="4"/>
      <c r="ADS391" s="4"/>
      <c r="ADT391" s="4"/>
      <c r="ADU391" s="4"/>
      <c r="ADV391" s="4"/>
      <c r="ADW391" s="4"/>
      <c r="ADX391" s="4"/>
      <c r="ADY391" s="4"/>
      <c r="ADZ391" s="4"/>
      <c r="AEA391" s="4"/>
      <c r="AEB391" s="4"/>
      <c r="AEC391" s="4"/>
      <c r="AED391" s="4"/>
      <c r="AEE391" s="4"/>
      <c r="AEF391" s="4"/>
      <c r="AEG391" s="4"/>
      <c r="AEH391" s="4"/>
      <c r="AEI391" s="4"/>
      <c r="AEJ391" s="4"/>
      <c r="AEK391" s="4"/>
      <c r="AEL391" s="4"/>
      <c r="AEM391" s="4"/>
      <c r="AEN391" s="4"/>
      <c r="AEO391" s="4"/>
      <c r="AEP391" s="4"/>
      <c r="AEQ391" s="4"/>
      <c r="AER391" s="4"/>
      <c r="AES391" s="4"/>
      <c r="AET391" s="4"/>
      <c r="AEU391" s="4"/>
      <c r="AEV391" s="4"/>
      <c r="AEW391" s="4"/>
      <c r="AEX391" s="4"/>
      <c r="AEY391" s="4"/>
      <c r="AEZ391" s="4"/>
      <c r="AFA391" s="4"/>
      <c r="AFB391" s="4"/>
      <c r="AFC391" s="4"/>
      <c r="AFD391" s="4"/>
      <c r="AFE391" s="4"/>
      <c r="AFF391" s="4"/>
      <c r="AFG391" s="4"/>
      <c r="AFH391" s="4"/>
      <c r="AFI391" s="4"/>
      <c r="AFJ391" s="4"/>
      <c r="AFK391" s="4"/>
      <c r="AFL391" s="4"/>
      <c r="AFM391" s="4"/>
      <c r="AFN391" s="4"/>
      <c r="AFO391" s="4"/>
      <c r="AFP391" s="4"/>
      <c r="AFQ391" s="4"/>
      <c r="AFR391" s="4"/>
      <c r="AFS391" s="4"/>
      <c r="AFT391" s="4"/>
      <c r="AFU391" s="4"/>
      <c r="AFV391" s="4"/>
      <c r="AFW391" s="4"/>
      <c r="AFX391" s="4"/>
      <c r="AFY391" s="4"/>
      <c r="AFZ391" s="4"/>
      <c r="AGA391" s="4"/>
      <c r="AGB391" s="4"/>
      <c r="AGC391" s="4"/>
      <c r="AGD391" s="4"/>
      <c r="AGE391" s="4"/>
      <c r="AGF391" s="4"/>
      <c r="AGG391" s="4"/>
      <c r="AGH391" s="4"/>
      <c r="AGI391" s="4"/>
      <c r="AGJ391" s="4"/>
      <c r="AGK391" s="4"/>
      <c r="AGL391" s="4"/>
      <c r="AGM391" s="4"/>
      <c r="AGN391" s="4"/>
      <c r="AGO391" s="4"/>
      <c r="AGP391" s="4"/>
      <c r="AGQ391" s="4"/>
      <c r="AGR391" s="4"/>
      <c r="AGS391" s="4"/>
      <c r="AGT391" s="4"/>
      <c r="AGU391" s="4"/>
      <c r="AGV391" s="4"/>
      <c r="AGW391" s="4"/>
      <c r="AGX391" s="4"/>
      <c r="AGY391" s="4"/>
      <c r="AGZ391" s="4"/>
      <c r="AHA391" s="4"/>
      <c r="AHB391" s="4"/>
      <c r="AHC391" s="4"/>
      <c r="AHD391" s="4"/>
      <c r="AHE391" s="4"/>
      <c r="AHF391" s="4"/>
      <c r="AHG391" s="4"/>
      <c r="AHH391" s="4"/>
      <c r="AHI391" s="4"/>
      <c r="AHJ391" s="4"/>
      <c r="AHK391" s="4"/>
      <c r="AHL391" s="4"/>
      <c r="AHM391" s="4"/>
      <c r="AHN391" s="4"/>
      <c r="AHO391" s="4"/>
      <c r="AHP391" s="4"/>
      <c r="AHQ391" s="4"/>
      <c r="AHR391" s="4"/>
      <c r="AHS391" s="4"/>
      <c r="AHT391" s="4"/>
      <c r="AHU391" s="4"/>
      <c r="AHV391" s="4"/>
      <c r="AHW391" s="4"/>
      <c r="AHX391" s="4"/>
      <c r="AHY391" s="4"/>
      <c r="AHZ391" s="4"/>
      <c r="AIA391" s="4"/>
      <c r="AIB391" s="4"/>
      <c r="AIC391" s="4"/>
      <c r="AID391" s="4"/>
      <c r="AIE391" s="4"/>
      <c r="AIF391" s="4"/>
      <c r="AIG391" s="4"/>
      <c r="AIH391" s="4"/>
      <c r="AII391" s="4"/>
      <c r="AIJ391" s="4"/>
      <c r="AIK391" s="4"/>
      <c r="AIL391" s="4"/>
      <c r="AIM391" s="4"/>
      <c r="AIN391" s="4"/>
      <c r="AIO391" s="4"/>
      <c r="AIP391" s="4"/>
      <c r="AIQ391" s="4"/>
      <c r="AIR391" s="4"/>
      <c r="AIS391" s="4"/>
      <c r="AIT391" s="4"/>
      <c r="AIU391" s="4"/>
      <c r="AIV391" s="4"/>
      <c r="AIW391" s="4"/>
      <c r="AIX391" s="4"/>
      <c r="AIY391" s="4"/>
      <c r="AIZ391" s="4"/>
      <c r="AJA391" s="4"/>
      <c r="AJB391" s="4"/>
      <c r="AJC391" s="4"/>
      <c r="AJD391" s="4"/>
      <c r="AJE391" s="4"/>
      <c r="AJF391" s="4"/>
      <c r="AJG391" s="4"/>
      <c r="AJH391" s="4"/>
      <c r="AJI391" s="4"/>
      <c r="AJJ391" s="4"/>
      <c r="AJK391" s="4"/>
      <c r="AJL391" s="4"/>
      <c r="AJM391" s="4"/>
      <c r="AJN391" s="4"/>
      <c r="AJO391" s="4"/>
      <c r="AJP391" s="4"/>
      <c r="AJQ391" s="4"/>
      <c r="AJR391" s="4"/>
      <c r="AJS391" s="4"/>
      <c r="AJT391" s="4"/>
      <c r="AJU391" s="4"/>
      <c r="AJV391" s="4"/>
      <c r="AJW391" s="4"/>
      <c r="AJX391" s="4"/>
      <c r="AJY391" s="4"/>
      <c r="AJZ391" s="4"/>
      <c r="AKA391" s="4"/>
      <c r="AKB391" s="4"/>
      <c r="AKC391" s="4"/>
      <c r="AKD391" s="4"/>
      <c r="AKE391" s="4"/>
      <c r="AKF391" s="4"/>
      <c r="AKG391" s="4"/>
      <c r="AKH391" s="4"/>
      <c r="AKI391" s="4"/>
      <c r="AKJ391" s="4"/>
      <c r="AKK391" s="4"/>
      <c r="AKL391" s="4"/>
      <c r="AKM391" s="4"/>
      <c r="AKN391" s="4"/>
      <c r="AKO391" s="4"/>
      <c r="AKP391" s="4"/>
      <c r="AKQ391" s="4"/>
      <c r="AKR391" s="4"/>
      <c r="AKS391" s="4"/>
      <c r="AKT391" s="4"/>
      <c r="AKU391" s="4"/>
      <c r="AKV391" s="4"/>
      <c r="AKW391" s="4"/>
      <c r="AKX391" s="4"/>
      <c r="AKY391" s="4"/>
      <c r="AKZ391" s="4"/>
      <c r="ALA391" s="4"/>
      <c r="ALB391" s="4"/>
      <c r="ALC391" s="4"/>
      <c r="ALD391" s="4"/>
      <c r="ALE391" s="4"/>
      <c r="ALF391" s="4"/>
      <c r="ALG391" s="4"/>
      <c r="ALH391" s="4"/>
      <c r="ALI391" s="4"/>
      <c r="ALJ391" s="4"/>
      <c r="ALK391" s="4"/>
      <c r="ALL391" s="4"/>
      <c r="ALM391" s="4"/>
      <c r="ALN391" s="4"/>
      <c r="ALO391" s="4"/>
      <c r="ALP391" s="4"/>
      <c r="ALQ391" s="4"/>
      <c r="ALR391" s="4"/>
      <c r="ALS391" s="4"/>
      <c r="ALT391" s="4"/>
      <c r="ALU391" s="4"/>
      <c r="ALV391" s="4"/>
      <c r="ALW391" s="4"/>
      <c r="ALX391" s="4"/>
      <c r="ALY391" s="4"/>
      <c r="ALZ391" s="4"/>
      <c r="AMA391" s="4"/>
      <c r="AMB391" s="4"/>
      <c r="AMC391" s="4"/>
      <c r="AMD391" s="4"/>
      <c r="AME391" s="4"/>
      <c r="AMF391" s="4"/>
      <c r="AMG391" s="4"/>
      <c r="AMH391" s="4"/>
      <c r="AMI391" s="4"/>
      <c r="AMJ391" s="4"/>
      <c r="AMK391" s="4"/>
      <c r="AML391" s="4"/>
      <c r="AMM391" s="4"/>
      <c r="AMN391" s="4"/>
      <c r="AMO391" s="4"/>
      <c r="AMP391" s="4"/>
      <c r="AMQ391" s="4"/>
      <c r="AMR391" s="4"/>
      <c r="AMS391" s="4"/>
      <c r="AMT391" s="4"/>
      <c r="AMU391" s="4"/>
      <c r="AMV391" s="4"/>
      <c r="AMW391" s="4"/>
      <c r="AMX391" s="4"/>
      <c r="AMY391" s="4"/>
      <c r="AMZ391" s="4"/>
      <c r="ANA391" s="4"/>
      <c r="ANB391" s="4"/>
      <c r="ANC391" s="4"/>
      <c r="AND391" s="4"/>
      <c r="ANE391" s="4"/>
      <c r="ANF391" s="4"/>
      <c r="ANG391" s="4"/>
      <c r="ANH391" s="4"/>
      <c r="ANI391" s="4"/>
      <c r="ANJ391" s="4"/>
      <c r="ANK391" s="4"/>
      <c r="ANL391" s="4"/>
      <c r="ANM391" s="4"/>
      <c r="ANN391" s="4"/>
      <c r="ANO391" s="4"/>
      <c r="ANP391" s="4"/>
      <c r="ANQ391" s="4"/>
      <c r="ANR391" s="4"/>
      <c r="ANS391" s="4"/>
      <c r="ANT391" s="4"/>
      <c r="ANU391" s="4"/>
      <c r="ANV391" s="4"/>
      <c r="ANW391" s="4"/>
      <c r="ANX391" s="4"/>
      <c r="ANY391" s="4"/>
      <c r="ANZ391" s="4"/>
      <c r="AOA391" s="4"/>
      <c r="AOB391" s="4"/>
      <c r="AOC391" s="4"/>
    </row>
    <row r="392" spans="6:1069" x14ac:dyDescent="0.35">
      <c r="F392" s="4"/>
      <c r="H392" s="4"/>
      <c r="I392" s="4"/>
      <c r="J392" s="4"/>
      <c r="L392" s="4"/>
      <c r="M392" s="4"/>
      <c r="AJ392" s="4"/>
      <c r="AL392" s="4"/>
      <c r="AQ392" s="4"/>
      <c r="AR392" s="4"/>
      <c r="AS392" s="4"/>
      <c r="AT392" s="4"/>
      <c r="AU392" s="4"/>
      <c r="AV392" s="4"/>
      <c r="AW392" s="4"/>
      <c r="AX392" s="33"/>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c r="TO392" s="4"/>
      <c r="TP392" s="4"/>
      <c r="TQ392" s="4"/>
      <c r="TR392" s="4"/>
      <c r="TS392" s="4"/>
      <c r="TT392" s="4"/>
      <c r="TU392" s="4"/>
      <c r="TV392" s="4"/>
      <c r="TW392" s="4"/>
      <c r="TX392" s="4"/>
      <c r="TY392" s="4"/>
      <c r="TZ392" s="4"/>
      <c r="UA392" s="4"/>
      <c r="UB392" s="4"/>
      <c r="UC392" s="4"/>
      <c r="UD392" s="4"/>
      <c r="UE392" s="4"/>
      <c r="UF392" s="4"/>
      <c r="UG392" s="4"/>
      <c r="UH392" s="4"/>
      <c r="UI392" s="4"/>
      <c r="UJ392" s="4"/>
      <c r="UK392" s="4"/>
      <c r="UL392" s="4"/>
      <c r="UM392" s="4"/>
      <c r="UN392" s="4"/>
      <c r="UO392" s="4"/>
      <c r="UP392" s="4"/>
      <c r="UQ392" s="4"/>
      <c r="UR392" s="4"/>
      <c r="US392" s="4"/>
      <c r="UT392" s="4"/>
      <c r="UU392" s="4"/>
      <c r="UV392" s="4"/>
      <c r="UW392" s="4"/>
      <c r="UX392" s="4"/>
      <c r="UY392" s="4"/>
      <c r="UZ392" s="4"/>
      <c r="VA392" s="4"/>
      <c r="VB392" s="4"/>
      <c r="VC392" s="4"/>
      <c r="VD392" s="4"/>
      <c r="VE392" s="4"/>
      <c r="VF392" s="4"/>
      <c r="VG392" s="4"/>
      <c r="VH392" s="4"/>
      <c r="VI392" s="4"/>
      <c r="VJ392" s="4"/>
      <c r="VK392" s="4"/>
      <c r="VL392" s="4"/>
      <c r="VM392" s="4"/>
      <c r="VN392" s="4"/>
      <c r="VO392" s="4"/>
      <c r="VP392" s="4"/>
      <c r="VQ392" s="4"/>
      <c r="VR392" s="4"/>
      <c r="VS392" s="4"/>
      <c r="VT392" s="4"/>
      <c r="VU392" s="4"/>
      <c r="VV392" s="4"/>
      <c r="VW392" s="4"/>
      <c r="VX392" s="4"/>
      <c r="VY392" s="4"/>
      <c r="VZ392" s="4"/>
      <c r="WA392" s="4"/>
      <c r="WB392" s="4"/>
      <c r="WC392" s="4"/>
      <c r="WD392" s="4"/>
      <c r="WE392" s="4"/>
      <c r="WF392" s="4"/>
      <c r="WG392" s="4"/>
      <c r="WH392" s="4"/>
      <c r="WI392" s="4"/>
      <c r="WJ392" s="4"/>
      <c r="WK392" s="4"/>
      <c r="WL392" s="4"/>
      <c r="WM392" s="4"/>
      <c r="WN392" s="4"/>
      <c r="WO392" s="4"/>
      <c r="WP392" s="4"/>
      <c r="WQ392" s="4"/>
      <c r="WR392" s="4"/>
      <c r="WS392" s="4"/>
      <c r="WT392" s="4"/>
      <c r="WU392" s="4"/>
      <c r="WV392" s="4"/>
      <c r="WW392" s="4"/>
      <c r="WX392" s="4"/>
      <c r="WY392" s="4"/>
      <c r="WZ392" s="4"/>
      <c r="XA392" s="4"/>
      <c r="XB392" s="4"/>
      <c r="XC392" s="4"/>
      <c r="XD392" s="4"/>
      <c r="XE392" s="4"/>
      <c r="XF392" s="4"/>
      <c r="XG392" s="4"/>
      <c r="XH392" s="4"/>
      <c r="XI392" s="4"/>
      <c r="XJ392" s="4"/>
      <c r="XK392" s="4"/>
      <c r="XL392" s="4"/>
      <c r="XM392" s="4"/>
      <c r="XN392" s="4"/>
      <c r="XO392" s="4"/>
      <c r="XP392" s="4"/>
      <c r="XQ392" s="4"/>
      <c r="XR392" s="4"/>
      <c r="XS392" s="4"/>
      <c r="XT392" s="4"/>
      <c r="XU392" s="4"/>
      <c r="XV392" s="4"/>
      <c r="XW392" s="4"/>
      <c r="XX392" s="4"/>
      <c r="XY392" s="4"/>
      <c r="XZ392" s="4"/>
      <c r="YA392" s="4"/>
      <c r="YB392" s="4"/>
      <c r="YC392" s="4"/>
      <c r="YD392" s="4"/>
      <c r="YE392" s="4"/>
      <c r="YF392" s="4"/>
      <c r="YG392" s="4"/>
      <c r="YH392" s="4"/>
      <c r="YI392" s="4"/>
      <c r="YJ392" s="4"/>
      <c r="YK392" s="4"/>
      <c r="YL392" s="4"/>
      <c r="YM392" s="4"/>
      <c r="YN392" s="4"/>
      <c r="YO392" s="4"/>
      <c r="YP392" s="4"/>
      <c r="YQ392" s="4"/>
      <c r="YR392" s="4"/>
      <c r="YS392" s="4"/>
      <c r="YT392" s="4"/>
      <c r="YU392" s="4"/>
      <c r="YV392" s="4"/>
      <c r="YW392" s="4"/>
      <c r="YX392" s="4"/>
      <c r="YY392" s="4"/>
      <c r="YZ392" s="4"/>
      <c r="ZA392" s="4"/>
      <c r="ZB392" s="4"/>
      <c r="ZC392" s="4"/>
      <c r="ZD392" s="4"/>
      <c r="ZE392" s="4"/>
      <c r="ZF392" s="4"/>
      <c r="ZG392" s="4"/>
      <c r="ZH392" s="4"/>
      <c r="ZI392" s="4"/>
      <c r="ZJ392" s="4"/>
      <c r="ZK392" s="4"/>
      <c r="ZL392" s="4"/>
      <c r="ZM392" s="4"/>
      <c r="ZN392" s="4"/>
      <c r="ZO392" s="4"/>
      <c r="ZP392" s="4"/>
      <c r="ZQ392" s="4"/>
      <c r="ZR392" s="4"/>
      <c r="ZS392" s="4"/>
      <c r="ZT392" s="4"/>
      <c r="ZU392" s="4"/>
      <c r="ZV392" s="4"/>
      <c r="ZW392" s="4"/>
      <c r="ZX392" s="4"/>
      <c r="ZY392" s="4"/>
      <c r="ZZ392" s="4"/>
      <c r="AAA392" s="4"/>
      <c r="AAB392" s="4"/>
      <c r="AAC392" s="4"/>
      <c r="AAD392" s="4"/>
      <c r="AAE392" s="4"/>
      <c r="AAF392" s="4"/>
      <c r="AAG392" s="4"/>
      <c r="AAH392" s="4"/>
      <c r="AAI392" s="4"/>
      <c r="AAJ392" s="4"/>
      <c r="AAK392" s="4"/>
      <c r="AAL392" s="4"/>
      <c r="AAM392" s="4"/>
      <c r="AAN392" s="4"/>
      <c r="AAO392" s="4"/>
      <c r="AAP392" s="4"/>
      <c r="AAQ392" s="4"/>
      <c r="AAR392" s="4"/>
      <c r="AAS392" s="4"/>
      <c r="AAT392" s="4"/>
      <c r="AAU392" s="4"/>
      <c r="AAV392" s="4"/>
      <c r="AAW392" s="4"/>
      <c r="AAX392" s="4"/>
      <c r="AAY392" s="4"/>
      <c r="AAZ392" s="4"/>
      <c r="ABA392" s="4"/>
      <c r="ABB392" s="4"/>
      <c r="ABC392" s="4"/>
      <c r="ABD392" s="4"/>
      <c r="ABE392" s="4"/>
      <c r="ABF392" s="4"/>
      <c r="ABG392" s="4"/>
      <c r="ABH392" s="4"/>
      <c r="ABI392" s="4"/>
      <c r="ABJ392" s="4"/>
      <c r="ABK392" s="4"/>
      <c r="ABL392" s="4"/>
      <c r="ABM392" s="4"/>
      <c r="ABN392" s="4"/>
      <c r="ABO392" s="4"/>
      <c r="ABP392" s="4"/>
      <c r="ABQ392" s="4"/>
      <c r="ABR392" s="4"/>
      <c r="ABS392" s="4"/>
      <c r="ABT392" s="4"/>
      <c r="ABU392" s="4"/>
      <c r="ABV392" s="4"/>
      <c r="ABW392" s="4"/>
      <c r="ABX392" s="4"/>
      <c r="ABY392" s="4"/>
      <c r="ABZ392" s="4"/>
      <c r="ACA392" s="4"/>
      <c r="ACB392" s="4"/>
      <c r="ACC392" s="4"/>
      <c r="ACD392" s="4"/>
      <c r="ACE392" s="4"/>
      <c r="ACF392" s="4"/>
      <c r="ACG392" s="4"/>
      <c r="ACH392" s="4"/>
      <c r="ACI392" s="4"/>
      <c r="ACJ392" s="4"/>
      <c r="ACK392" s="4"/>
      <c r="ACL392" s="4"/>
      <c r="ACM392" s="4"/>
      <c r="ACN392" s="4"/>
      <c r="ACO392" s="4"/>
      <c r="ACP392" s="4"/>
      <c r="ACQ392" s="4"/>
      <c r="ACR392" s="4"/>
      <c r="ACS392" s="4"/>
      <c r="ACT392" s="4"/>
      <c r="ACU392" s="4"/>
      <c r="ACV392" s="4"/>
      <c r="ACW392" s="4"/>
      <c r="ACX392" s="4"/>
      <c r="ACY392" s="4"/>
      <c r="ACZ392" s="4"/>
      <c r="ADA392" s="4"/>
      <c r="ADB392" s="4"/>
      <c r="ADC392" s="4"/>
      <c r="ADD392" s="4"/>
      <c r="ADE392" s="4"/>
      <c r="ADF392" s="4"/>
      <c r="ADG392" s="4"/>
      <c r="ADH392" s="4"/>
      <c r="ADI392" s="4"/>
      <c r="ADJ392" s="4"/>
      <c r="ADK392" s="4"/>
      <c r="ADL392" s="4"/>
      <c r="ADM392" s="4"/>
      <c r="ADN392" s="4"/>
      <c r="ADO392" s="4"/>
      <c r="ADP392" s="4"/>
      <c r="ADQ392" s="4"/>
      <c r="ADR392" s="4"/>
      <c r="ADS392" s="4"/>
      <c r="ADT392" s="4"/>
      <c r="ADU392" s="4"/>
      <c r="ADV392" s="4"/>
      <c r="ADW392" s="4"/>
      <c r="ADX392" s="4"/>
      <c r="ADY392" s="4"/>
      <c r="ADZ392" s="4"/>
      <c r="AEA392" s="4"/>
      <c r="AEB392" s="4"/>
      <c r="AEC392" s="4"/>
      <c r="AED392" s="4"/>
      <c r="AEE392" s="4"/>
      <c r="AEF392" s="4"/>
      <c r="AEG392" s="4"/>
      <c r="AEH392" s="4"/>
      <c r="AEI392" s="4"/>
      <c r="AEJ392" s="4"/>
      <c r="AEK392" s="4"/>
      <c r="AEL392" s="4"/>
      <c r="AEM392" s="4"/>
      <c r="AEN392" s="4"/>
      <c r="AEO392" s="4"/>
      <c r="AEP392" s="4"/>
      <c r="AEQ392" s="4"/>
      <c r="AER392" s="4"/>
      <c r="AES392" s="4"/>
      <c r="AET392" s="4"/>
      <c r="AEU392" s="4"/>
      <c r="AEV392" s="4"/>
      <c r="AEW392" s="4"/>
      <c r="AEX392" s="4"/>
      <c r="AEY392" s="4"/>
      <c r="AEZ392" s="4"/>
      <c r="AFA392" s="4"/>
      <c r="AFB392" s="4"/>
      <c r="AFC392" s="4"/>
      <c r="AFD392" s="4"/>
      <c r="AFE392" s="4"/>
      <c r="AFF392" s="4"/>
      <c r="AFG392" s="4"/>
      <c r="AFH392" s="4"/>
      <c r="AFI392" s="4"/>
      <c r="AFJ392" s="4"/>
      <c r="AFK392" s="4"/>
      <c r="AFL392" s="4"/>
      <c r="AFM392" s="4"/>
      <c r="AFN392" s="4"/>
      <c r="AFO392" s="4"/>
      <c r="AFP392" s="4"/>
      <c r="AFQ392" s="4"/>
      <c r="AFR392" s="4"/>
      <c r="AFS392" s="4"/>
      <c r="AFT392" s="4"/>
      <c r="AFU392" s="4"/>
      <c r="AFV392" s="4"/>
      <c r="AFW392" s="4"/>
      <c r="AFX392" s="4"/>
      <c r="AFY392" s="4"/>
      <c r="AFZ392" s="4"/>
      <c r="AGA392" s="4"/>
      <c r="AGB392" s="4"/>
      <c r="AGC392" s="4"/>
      <c r="AGD392" s="4"/>
      <c r="AGE392" s="4"/>
      <c r="AGF392" s="4"/>
      <c r="AGG392" s="4"/>
      <c r="AGH392" s="4"/>
      <c r="AGI392" s="4"/>
      <c r="AGJ392" s="4"/>
      <c r="AGK392" s="4"/>
      <c r="AGL392" s="4"/>
      <c r="AGM392" s="4"/>
      <c r="AGN392" s="4"/>
      <c r="AGO392" s="4"/>
      <c r="AGP392" s="4"/>
      <c r="AGQ392" s="4"/>
      <c r="AGR392" s="4"/>
      <c r="AGS392" s="4"/>
      <c r="AGT392" s="4"/>
      <c r="AGU392" s="4"/>
      <c r="AGV392" s="4"/>
      <c r="AGW392" s="4"/>
      <c r="AGX392" s="4"/>
      <c r="AGY392" s="4"/>
      <c r="AGZ392" s="4"/>
      <c r="AHA392" s="4"/>
      <c r="AHB392" s="4"/>
      <c r="AHC392" s="4"/>
      <c r="AHD392" s="4"/>
      <c r="AHE392" s="4"/>
      <c r="AHF392" s="4"/>
      <c r="AHG392" s="4"/>
      <c r="AHH392" s="4"/>
      <c r="AHI392" s="4"/>
      <c r="AHJ392" s="4"/>
      <c r="AHK392" s="4"/>
      <c r="AHL392" s="4"/>
      <c r="AHM392" s="4"/>
      <c r="AHN392" s="4"/>
      <c r="AHO392" s="4"/>
      <c r="AHP392" s="4"/>
      <c r="AHQ392" s="4"/>
      <c r="AHR392" s="4"/>
      <c r="AHS392" s="4"/>
      <c r="AHT392" s="4"/>
      <c r="AHU392" s="4"/>
      <c r="AHV392" s="4"/>
      <c r="AHW392" s="4"/>
      <c r="AHX392" s="4"/>
      <c r="AHY392" s="4"/>
      <c r="AHZ392" s="4"/>
      <c r="AIA392" s="4"/>
      <c r="AIB392" s="4"/>
      <c r="AIC392" s="4"/>
      <c r="AID392" s="4"/>
      <c r="AIE392" s="4"/>
      <c r="AIF392" s="4"/>
      <c r="AIG392" s="4"/>
      <c r="AIH392" s="4"/>
      <c r="AII392" s="4"/>
      <c r="AIJ392" s="4"/>
      <c r="AIK392" s="4"/>
      <c r="AIL392" s="4"/>
      <c r="AIM392" s="4"/>
      <c r="AIN392" s="4"/>
      <c r="AIO392" s="4"/>
      <c r="AIP392" s="4"/>
      <c r="AIQ392" s="4"/>
      <c r="AIR392" s="4"/>
      <c r="AIS392" s="4"/>
      <c r="AIT392" s="4"/>
      <c r="AIU392" s="4"/>
      <c r="AIV392" s="4"/>
      <c r="AIW392" s="4"/>
      <c r="AIX392" s="4"/>
      <c r="AIY392" s="4"/>
      <c r="AIZ392" s="4"/>
      <c r="AJA392" s="4"/>
      <c r="AJB392" s="4"/>
      <c r="AJC392" s="4"/>
      <c r="AJD392" s="4"/>
      <c r="AJE392" s="4"/>
      <c r="AJF392" s="4"/>
      <c r="AJG392" s="4"/>
      <c r="AJH392" s="4"/>
      <c r="AJI392" s="4"/>
      <c r="AJJ392" s="4"/>
      <c r="AJK392" s="4"/>
      <c r="AJL392" s="4"/>
      <c r="AJM392" s="4"/>
      <c r="AJN392" s="4"/>
      <c r="AJO392" s="4"/>
      <c r="AJP392" s="4"/>
      <c r="AJQ392" s="4"/>
      <c r="AJR392" s="4"/>
      <c r="AJS392" s="4"/>
      <c r="AJT392" s="4"/>
      <c r="AJU392" s="4"/>
      <c r="AJV392" s="4"/>
      <c r="AJW392" s="4"/>
      <c r="AJX392" s="4"/>
      <c r="AJY392" s="4"/>
      <c r="AJZ392" s="4"/>
      <c r="AKA392" s="4"/>
      <c r="AKB392" s="4"/>
      <c r="AKC392" s="4"/>
      <c r="AKD392" s="4"/>
      <c r="AKE392" s="4"/>
      <c r="AKF392" s="4"/>
      <c r="AKG392" s="4"/>
      <c r="AKH392" s="4"/>
      <c r="AKI392" s="4"/>
      <c r="AKJ392" s="4"/>
      <c r="AKK392" s="4"/>
      <c r="AKL392" s="4"/>
      <c r="AKM392" s="4"/>
      <c r="AKN392" s="4"/>
      <c r="AKO392" s="4"/>
      <c r="AKP392" s="4"/>
      <c r="AKQ392" s="4"/>
      <c r="AKR392" s="4"/>
      <c r="AKS392" s="4"/>
      <c r="AKT392" s="4"/>
      <c r="AKU392" s="4"/>
      <c r="AKV392" s="4"/>
      <c r="AKW392" s="4"/>
      <c r="AKX392" s="4"/>
      <c r="AKY392" s="4"/>
      <c r="AKZ392" s="4"/>
      <c r="ALA392" s="4"/>
      <c r="ALB392" s="4"/>
      <c r="ALC392" s="4"/>
      <c r="ALD392" s="4"/>
      <c r="ALE392" s="4"/>
      <c r="ALF392" s="4"/>
      <c r="ALG392" s="4"/>
      <c r="ALH392" s="4"/>
      <c r="ALI392" s="4"/>
      <c r="ALJ392" s="4"/>
      <c r="ALK392" s="4"/>
      <c r="ALL392" s="4"/>
      <c r="ALM392" s="4"/>
      <c r="ALN392" s="4"/>
      <c r="ALO392" s="4"/>
      <c r="ALP392" s="4"/>
      <c r="ALQ392" s="4"/>
      <c r="ALR392" s="4"/>
      <c r="ALS392" s="4"/>
      <c r="ALT392" s="4"/>
      <c r="ALU392" s="4"/>
      <c r="ALV392" s="4"/>
      <c r="ALW392" s="4"/>
      <c r="ALX392" s="4"/>
      <c r="ALY392" s="4"/>
      <c r="ALZ392" s="4"/>
      <c r="AMA392" s="4"/>
      <c r="AMB392" s="4"/>
      <c r="AMC392" s="4"/>
      <c r="AMD392" s="4"/>
      <c r="AME392" s="4"/>
      <c r="AMF392" s="4"/>
      <c r="AMG392" s="4"/>
      <c r="AMH392" s="4"/>
      <c r="AMI392" s="4"/>
      <c r="AMJ392" s="4"/>
      <c r="AMK392" s="4"/>
      <c r="AML392" s="4"/>
      <c r="AMM392" s="4"/>
      <c r="AMN392" s="4"/>
      <c r="AMO392" s="4"/>
      <c r="AMP392" s="4"/>
      <c r="AMQ392" s="4"/>
      <c r="AMR392" s="4"/>
      <c r="AMS392" s="4"/>
      <c r="AMT392" s="4"/>
      <c r="AMU392" s="4"/>
      <c r="AMV392" s="4"/>
      <c r="AMW392" s="4"/>
      <c r="AMX392" s="4"/>
      <c r="AMY392" s="4"/>
      <c r="AMZ392" s="4"/>
      <c r="ANA392" s="4"/>
      <c r="ANB392" s="4"/>
      <c r="ANC392" s="4"/>
      <c r="AND392" s="4"/>
      <c r="ANE392" s="4"/>
      <c r="ANF392" s="4"/>
      <c r="ANG392" s="4"/>
      <c r="ANH392" s="4"/>
      <c r="ANI392" s="4"/>
      <c r="ANJ392" s="4"/>
      <c r="ANK392" s="4"/>
      <c r="ANL392" s="4"/>
      <c r="ANM392" s="4"/>
      <c r="ANN392" s="4"/>
      <c r="ANO392" s="4"/>
      <c r="ANP392" s="4"/>
      <c r="ANQ392" s="4"/>
      <c r="ANR392" s="4"/>
      <c r="ANS392" s="4"/>
      <c r="ANT392" s="4"/>
      <c r="ANU392" s="4"/>
      <c r="ANV392" s="4"/>
      <c r="ANW392" s="4"/>
      <c r="ANX392" s="4"/>
      <c r="ANY392" s="4"/>
      <c r="ANZ392" s="4"/>
      <c r="AOA392" s="4"/>
      <c r="AOB392" s="4"/>
      <c r="AOC392" s="4"/>
    </row>
    <row r="393" spans="6:1069" x14ac:dyDescent="0.35">
      <c r="F393" s="4"/>
      <c r="H393" s="4"/>
      <c r="I393" s="4"/>
      <c r="J393" s="4"/>
      <c r="L393" s="4"/>
      <c r="M393" s="4"/>
      <c r="AJ393" s="4"/>
      <c r="AL393" s="4"/>
      <c r="AQ393" s="4"/>
      <c r="AR393" s="4"/>
      <c r="AS393" s="4"/>
      <c r="AT393" s="4"/>
      <c r="AU393" s="4"/>
      <c r="AV393" s="4"/>
      <c r="AW393" s="4"/>
      <c r="AX393" s="33"/>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c r="TO393" s="4"/>
      <c r="TP393" s="4"/>
      <c r="TQ393" s="4"/>
      <c r="TR393" s="4"/>
      <c r="TS393" s="4"/>
      <c r="TT393" s="4"/>
      <c r="TU393" s="4"/>
      <c r="TV393" s="4"/>
      <c r="TW393" s="4"/>
      <c r="TX393" s="4"/>
      <c r="TY393" s="4"/>
      <c r="TZ393" s="4"/>
      <c r="UA393" s="4"/>
      <c r="UB393" s="4"/>
      <c r="UC393" s="4"/>
      <c r="UD393" s="4"/>
      <c r="UE393" s="4"/>
      <c r="UF393" s="4"/>
      <c r="UG393" s="4"/>
      <c r="UH393" s="4"/>
      <c r="UI393" s="4"/>
      <c r="UJ393" s="4"/>
      <c r="UK393" s="4"/>
      <c r="UL393" s="4"/>
      <c r="UM393" s="4"/>
      <c r="UN393" s="4"/>
      <c r="UO393" s="4"/>
      <c r="UP393" s="4"/>
      <c r="UQ393" s="4"/>
      <c r="UR393" s="4"/>
      <c r="US393" s="4"/>
      <c r="UT393" s="4"/>
      <c r="UU393" s="4"/>
      <c r="UV393" s="4"/>
      <c r="UW393" s="4"/>
      <c r="UX393" s="4"/>
      <c r="UY393" s="4"/>
      <c r="UZ393" s="4"/>
      <c r="VA393" s="4"/>
      <c r="VB393" s="4"/>
      <c r="VC393" s="4"/>
      <c r="VD393" s="4"/>
      <c r="VE393" s="4"/>
      <c r="VF393" s="4"/>
      <c r="VG393" s="4"/>
      <c r="VH393" s="4"/>
      <c r="VI393" s="4"/>
      <c r="VJ393" s="4"/>
      <c r="VK393" s="4"/>
      <c r="VL393" s="4"/>
      <c r="VM393" s="4"/>
      <c r="VN393" s="4"/>
      <c r="VO393" s="4"/>
      <c r="VP393" s="4"/>
      <c r="VQ393" s="4"/>
      <c r="VR393" s="4"/>
      <c r="VS393" s="4"/>
      <c r="VT393" s="4"/>
      <c r="VU393" s="4"/>
      <c r="VV393" s="4"/>
      <c r="VW393" s="4"/>
      <c r="VX393" s="4"/>
      <c r="VY393" s="4"/>
      <c r="VZ393" s="4"/>
      <c r="WA393" s="4"/>
      <c r="WB393" s="4"/>
      <c r="WC393" s="4"/>
      <c r="WD393" s="4"/>
      <c r="WE393" s="4"/>
      <c r="WF393" s="4"/>
      <c r="WG393" s="4"/>
      <c r="WH393" s="4"/>
      <c r="WI393" s="4"/>
      <c r="WJ393" s="4"/>
      <c r="WK393" s="4"/>
      <c r="WL393" s="4"/>
      <c r="WM393" s="4"/>
      <c r="WN393" s="4"/>
      <c r="WO393" s="4"/>
      <c r="WP393" s="4"/>
      <c r="WQ393" s="4"/>
      <c r="WR393" s="4"/>
      <c r="WS393" s="4"/>
      <c r="WT393" s="4"/>
      <c r="WU393" s="4"/>
      <c r="WV393" s="4"/>
      <c r="WW393" s="4"/>
      <c r="WX393" s="4"/>
      <c r="WY393" s="4"/>
      <c r="WZ393" s="4"/>
      <c r="XA393" s="4"/>
      <c r="XB393" s="4"/>
      <c r="XC393" s="4"/>
      <c r="XD393" s="4"/>
      <c r="XE393" s="4"/>
      <c r="XF393" s="4"/>
      <c r="XG393" s="4"/>
      <c r="XH393" s="4"/>
      <c r="XI393" s="4"/>
      <c r="XJ393" s="4"/>
      <c r="XK393" s="4"/>
      <c r="XL393" s="4"/>
      <c r="XM393" s="4"/>
      <c r="XN393" s="4"/>
      <c r="XO393" s="4"/>
      <c r="XP393" s="4"/>
      <c r="XQ393" s="4"/>
      <c r="XR393" s="4"/>
      <c r="XS393" s="4"/>
      <c r="XT393" s="4"/>
      <c r="XU393" s="4"/>
      <c r="XV393" s="4"/>
      <c r="XW393" s="4"/>
      <c r="XX393" s="4"/>
      <c r="XY393" s="4"/>
      <c r="XZ393" s="4"/>
      <c r="YA393" s="4"/>
      <c r="YB393" s="4"/>
      <c r="YC393" s="4"/>
      <c r="YD393" s="4"/>
      <c r="YE393" s="4"/>
      <c r="YF393" s="4"/>
      <c r="YG393" s="4"/>
      <c r="YH393" s="4"/>
      <c r="YI393" s="4"/>
      <c r="YJ393" s="4"/>
      <c r="YK393" s="4"/>
      <c r="YL393" s="4"/>
      <c r="YM393" s="4"/>
      <c r="YN393" s="4"/>
      <c r="YO393" s="4"/>
      <c r="YP393" s="4"/>
      <c r="YQ393" s="4"/>
      <c r="YR393" s="4"/>
      <c r="YS393" s="4"/>
      <c r="YT393" s="4"/>
      <c r="YU393" s="4"/>
      <c r="YV393" s="4"/>
      <c r="YW393" s="4"/>
      <c r="YX393" s="4"/>
      <c r="YY393" s="4"/>
      <c r="YZ393" s="4"/>
      <c r="ZA393" s="4"/>
      <c r="ZB393" s="4"/>
      <c r="ZC393" s="4"/>
      <c r="ZD393" s="4"/>
      <c r="ZE393" s="4"/>
      <c r="ZF393" s="4"/>
      <c r="ZG393" s="4"/>
      <c r="ZH393" s="4"/>
      <c r="ZI393" s="4"/>
      <c r="ZJ393" s="4"/>
      <c r="ZK393" s="4"/>
      <c r="ZL393" s="4"/>
      <c r="ZM393" s="4"/>
      <c r="ZN393" s="4"/>
      <c r="ZO393" s="4"/>
      <c r="ZP393" s="4"/>
      <c r="ZQ393" s="4"/>
      <c r="ZR393" s="4"/>
      <c r="ZS393" s="4"/>
      <c r="ZT393" s="4"/>
      <c r="ZU393" s="4"/>
      <c r="ZV393" s="4"/>
      <c r="ZW393" s="4"/>
      <c r="ZX393" s="4"/>
      <c r="ZY393" s="4"/>
      <c r="ZZ393" s="4"/>
      <c r="AAA393" s="4"/>
      <c r="AAB393" s="4"/>
      <c r="AAC393" s="4"/>
      <c r="AAD393" s="4"/>
      <c r="AAE393" s="4"/>
      <c r="AAF393" s="4"/>
      <c r="AAG393" s="4"/>
      <c r="AAH393" s="4"/>
      <c r="AAI393" s="4"/>
      <c r="AAJ393" s="4"/>
      <c r="AAK393" s="4"/>
      <c r="AAL393" s="4"/>
      <c r="AAM393" s="4"/>
      <c r="AAN393" s="4"/>
      <c r="AAO393" s="4"/>
      <c r="AAP393" s="4"/>
      <c r="AAQ393" s="4"/>
      <c r="AAR393" s="4"/>
      <c r="AAS393" s="4"/>
      <c r="AAT393" s="4"/>
      <c r="AAU393" s="4"/>
      <c r="AAV393" s="4"/>
      <c r="AAW393" s="4"/>
      <c r="AAX393" s="4"/>
      <c r="AAY393" s="4"/>
      <c r="AAZ393" s="4"/>
      <c r="ABA393" s="4"/>
      <c r="ABB393" s="4"/>
      <c r="ABC393" s="4"/>
      <c r="ABD393" s="4"/>
      <c r="ABE393" s="4"/>
      <c r="ABF393" s="4"/>
      <c r="ABG393" s="4"/>
      <c r="ABH393" s="4"/>
      <c r="ABI393" s="4"/>
      <c r="ABJ393" s="4"/>
      <c r="ABK393" s="4"/>
      <c r="ABL393" s="4"/>
      <c r="ABM393" s="4"/>
      <c r="ABN393" s="4"/>
      <c r="ABO393" s="4"/>
      <c r="ABP393" s="4"/>
      <c r="ABQ393" s="4"/>
      <c r="ABR393" s="4"/>
      <c r="ABS393" s="4"/>
      <c r="ABT393" s="4"/>
      <c r="ABU393" s="4"/>
      <c r="ABV393" s="4"/>
      <c r="ABW393" s="4"/>
      <c r="ABX393" s="4"/>
      <c r="ABY393" s="4"/>
      <c r="ABZ393" s="4"/>
      <c r="ACA393" s="4"/>
      <c r="ACB393" s="4"/>
      <c r="ACC393" s="4"/>
      <c r="ACD393" s="4"/>
      <c r="ACE393" s="4"/>
      <c r="ACF393" s="4"/>
      <c r="ACG393" s="4"/>
      <c r="ACH393" s="4"/>
      <c r="ACI393" s="4"/>
      <c r="ACJ393" s="4"/>
      <c r="ACK393" s="4"/>
      <c r="ACL393" s="4"/>
      <c r="ACM393" s="4"/>
      <c r="ACN393" s="4"/>
      <c r="ACO393" s="4"/>
      <c r="ACP393" s="4"/>
      <c r="ACQ393" s="4"/>
      <c r="ACR393" s="4"/>
      <c r="ACS393" s="4"/>
      <c r="ACT393" s="4"/>
      <c r="ACU393" s="4"/>
      <c r="ACV393" s="4"/>
      <c r="ACW393" s="4"/>
      <c r="ACX393" s="4"/>
      <c r="ACY393" s="4"/>
      <c r="ACZ393" s="4"/>
      <c r="ADA393" s="4"/>
      <c r="ADB393" s="4"/>
      <c r="ADC393" s="4"/>
      <c r="ADD393" s="4"/>
      <c r="ADE393" s="4"/>
      <c r="ADF393" s="4"/>
      <c r="ADG393" s="4"/>
      <c r="ADH393" s="4"/>
      <c r="ADI393" s="4"/>
      <c r="ADJ393" s="4"/>
      <c r="ADK393" s="4"/>
      <c r="ADL393" s="4"/>
      <c r="ADM393" s="4"/>
      <c r="ADN393" s="4"/>
      <c r="ADO393" s="4"/>
      <c r="ADP393" s="4"/>
      <c r="ADQ393" s="4"/>
      <c r="ADR393" s="4"/>
      <c r="ADS393" s="4"/>
      <c r="ADT393" s="4"/>
      <c r="ADU393" s="4"/>
      <c r="ADV393" s="4"/>
      <c r="ADW393" s="4"/>
      <c r="ADX393" s="4"/>
      <c r="ADY393" s="4"/>
      <c r="ADZ393" s="4"/>
      <c r="AEA393" s="4"/>
      <c r="AEB393" s="4"/>
      <c r="AEC393" s="4"/>
      <c r="AED393" s="4"/>
      <c r="AEE393" s="4"/>
      <c r="AEF393" s="4"/>
      <c r="AEG393" s="4"/>
      <c r="AEH393" s="4"/>
      <c r="AEI393" s="4"/>
      <c r="AEJ393" s="4"/>
      <c r="AEK393" s="4"/>
      <c r="AEL393" s="4"/>
      <c r="AEM393" s="4"/>
      <c r="AEN393" s="4"/>
      <c r="AEO393" s="4"/>
      <c r="AEP393" s="4"/>
      <c r="AEQ393" s="4"/>
      <c r="AER393" s="4"/>
      <c r="AES393" s="4"/>
      <c r="AET393" s="4"/>
      <c r="AEU393" s="4"/>
      <c r="AEV393" s="4"/>
      <c r="AEW393" s="4"/>
      <c r="AEX393" s="4"/>
      <c r="AEY393" s="4"/>
      <c r="AEZ393" s="4"/>
      <c r="AFA393" s="4"/>
      <c r="AFB393" s="4"/>
      <c r="AFC393" s="4"/>
      <c r="AFD393" s="4"/>
      <c r="AFE393" s="4"/>
      <c r="AFF393" s="4"/>
      <c r="AFG393" s="4"/>
      <c r="AFH393" s="4"/>
      <c r="AFI393" s="4"/>
      <c r="AFJ393" s="4"/>
      <c r="AFK393" s="4"/>
      <c r="AFL393" s="4"/>
      <c r="AFM393" s="4"/>
      <c r="AFN393" s="4"/>
      <c r="AFO393" s="4"/>
      <c r="AFP393" s="4"/>
      <c r="AFQ393" s="4"/>
      <c r="AFR393" s="4"/>
      <c r="AFS393" s="4"/>
      <c r="AFT393" s="4"/>
      <c r="AFU393" s="4"/>
      <c r="AFV393" s="4"/>
      <c r="AFW393" s="4"/>
      <c r="AFX393" s="4"/>
      <c r="AFY393" s="4"/>
      <c r="AFZ393" s="4"/>
      <c r="AGA393" s="4"/>
      <c r="AGB393" s="4"/>
      <c r="AGC393" s="4"/>
      <c r="AGD393" s="4"/>
      <c r="AGE393" s="4"/>
      <c r="AGF393" s="4"/>
      <c r="AGG393" s="4"/>
      <c r="AGH393" s="4"/>
      <c r="AGI393" s="4"/>
      <c r="AGJ393" s="4"/>
      <c r="AGK393" s="4"/>
      <c r="AGL393" s="4"/>
      <c r="AGM393" s="4"/>
      <c r="AGN393" s="4"/>
      <c r="AGO393" s="4"/>
      <c r="AGP393" s="4"/>
      <c r="AGQ393" s="4"/>
      <c r="AGR393" s="4"/>
      <c r="AGS393" s="4"/>
      <c r="AGT393" s="4"/>
      <c r="AGU393" s="4"/>
      <c r="AGV393" s="4"/>
      <c r="AGW393" s="4"/>
      <c r="AGX393" s="4"/>
      <c r="AGY393" s="4"/>
      <c r="AGZ393" s="4"/>
      <c r="AHA393" s="4"/>
      <c r="AHB393" s="4"/>
      <c r="AHC393" s="4"/>
      <c r="AHD393" s="4"/>
      <c r="AHE393" s="4"/>
      <c r="AHF393" s="4"/>
      <c r="AHG393" s="4"/>
      <c r="AHH393" s="4"/>
      <c r="AHI393" s="4"/>
      <c r="AHJ393" s="4"/>
      <c r="AHK393" s="4"/>
      <c r="AHL393" s="4"/>
      <c r="AHM393" s="4"/>
      <c r="AHN393" s="4"/>
      <c r="AHO393" s="4"/>
      <c r="AHP393" s="4"/>
      <c r="AHQ393" s="4"/>
      <c r="AHR393" s="4"/>
      <c r="AHS393" s="4"/>
      <c r="AHT393" s="4"/>
      <c r="AHU393" s="4"/>
      <c r="AHV393" s="4"/>
      <c r="AHW393" s="4"/>
      <c r="AHX393" s="4"/>
      <c r="AHY393" s="4"/>
      <c r="AHZ393" s="4"/>
      <c r="AIA393" s="4"/>
      <c r="AIB393" s="4"/>
      <c r="AIC393" s="4"/>
      <c r="AID393" s="4"/>
      <c r="AIE393" s="4"/>
      <c r="AIF393" s="4"/>
      <c r="AIG393" s="4"/>
      <c r="AIH393" s="4"/>
      <c r="AII393" s="4"/>
      <c r="AIJ393" s="4"/>
      <c r="AIK393" s="4"/>
      <c r="AIL393" s="4"/>
      <c r="AIM393" s="4"/>
      <c r="AIN393" s="4"/>
      <c r="AIO393" s="4"/>
      <c r="AIP393" s="4"/>
      <c r="AIQ393" s="4"/>
      <c r="AIR393" s="4"/>
      <c r="AIS393" s="4"/>
      <c r="AIT393" s="4"/>
      <c r="AIU393" s="4"/>
      <c r="AIV393" s="4"/>
      <c r="AIW393" s="4"/>
      <c r="AIX393" s="4"/>
      <c r="AIY393" s="4"/>
      <c r="AIZ393" s="4"/>
      <c r="AJA393" s="4"/>
      <c r="AJB393" s="4"/>
      <c r="AJC393" s="4"/>
      <c r="AJD393" s="4"/>
      <c r="AJE393" s="4"/>
      <c r="AJF393" s="4"/>
      <c r="AJG393" s="4"/>
      <c r="AJH393" s="4"/>
      <c r="AJI393" s="4"/>
      <c r="AJJ393" s="4"/>
      <c r="AJK393" s="4"/>
      <c r="AJL393" s="4"/>
      <c r="AJM393" s="4"/>
      <c r="AJN393" s="4"/>
      <c r="AJO393" s="4"/>
      <c r="AJP393" s="4"/>
      <c r="AJQ393" s="4"/>
      <c r="AJR393" s="4"/>
      <c r="AJS393" s="4"/>
      <c r="AJT393" s="4"/>
      <c r="AJU393" s="4"/>
      <c r="AJV393" s="4"/>
      <c r="AJW393" s="4"/>
      <c r="AJX393" s="4"/>
      <c r="AJY393" s="4"/>
      <c r="AJZ393" s="4"/>
      <c r="AKA393" s="4"/>
      <c r="AKB393" s="4"/>
      <c r="AKC393" s="4"/>
      <c r="AKD393" s="4"/>
      <c r="AKE393" s="4"/>
      <c r="AKF393" s="4"/>
      <c r="AKG393" s="4"/>
      <c r="AKH393" s="4"/>
      <c r="AKI393" s="4"/>
      <c r="AKJ393" s="4"/>
      <c r="AKK393" s="4"/>
      <c r="AKL393" s="4"/>
      <c r="AKM393" s="4"/>
      <c r="AKN393" s="4"/>
      <c r="AKO393" s="4"/>
      <c r="AKP393" s="4"/>
      <c r="AKQ393" s="4"/>
      <c r="AKR393" s="4"/>
      <c r="AKS393" s="4"/>
      <c r="AKT393" s="4"/>
      <c r="AKU393" s="4"/>
      <c r="AKV393" s="4"/>
      <c r="AKW393" s="4"/>
      <c r="AKX393" s="4"/>
      <c r="AKY393" s="4"/>
      <c r="AKZ393" s="4"/>
      <c r="ALA393" s="4"/>
      <c r="ALB393" s="4"/>
      <c r="ALC393" s="4"/>
      <c r="ALD393" s="4"/>
      <c r="ALE393" s="4"/>
      <c r="ALF393" s="4"/>
      <c r="ALG393" s="4"/>
      <c r="ALH393" s="4"/>
      <c r="ALI393" s="4"/>
      <c r="ALJ393" s="4"/>
      <c r="ALK393" s="4"/>
      <c r="ALL393" s="4"/>
      <c r="ALM393" s="4"/>
      <c r="ALN393" s="4"/>
      <c r="ALO393" s="4"/>
      <c r="ALP393" s="4"/>
      <c r="ALQ393" s="4"/>
      <c r="ALR393" s="4"/>
      <c r="ALS393" s="4"/>
      <c r="ALT393" s="4"/>
      <c r="ALU393" s="4"/>
      <c r="ALV393" s="4"/>
      <c r="ALW393" s="4"/>
      <c r="ALX393" s="4"/>
      <c r="ALY393" s="4"/>
      <c r="ALZ393" s="4"/>
      <c r="AMA393" s="4"/>
      <c r="AMB393" s="4"/>
      <c r="AMC393" s="4"/>
      <c r="AMD393" s="4"/>
      <c r="AME393" s="4"/>
      <c r="AMF393" s="4"/>
      <c r="AMG393" s="4"/>
      <c r="AMH393" s="4"/>
      <c r="AMI393" s="4"/>
      <c r="AMJ393" s="4"/>
      <c r="AMK393" s="4"/>
      <c r="AML393" s="4"/>
      <c r="AMM393" s="4"/>
      <c r="AMN393" s="4"/>
      <c r="AMO393" s="4"/>
      <c r="AMP393" s="4"/>
      <c r="AMQ393" s="4"/>
      <c r="AMR393" s="4"/>
      <c r="AMS393" s="4"/>
      <c r="AMT393" s="4"/>
      <c r="AMU393" s="4"/>
      <c r="AMV393" s="4"/>
      <c r="AMW393" s="4"/>
      <c r="AMX393" s="4"/>
      <c r="AMY393" s="4"/>
      <c r="AMZ393" s="4"/>
      <c r="ANA393" s="4"/>
      <c r="ANB393" s="4"/>
      <c r="ANC393" s="4"/>
      <c r="AND393" s="4"/>
      <c r="ANE393" s="4"/>
      <c r="ANF393" s="4"/>
      <c r="ANG393" s="4"/>
      <c r="ANH393" s="4"/>
      <c r="ANI393" s="4"/>
      <c r="ANJ393" s="4"/>
      <c r="ANK393" s="4"/>
      <c r="ANL393" s="4"/>
      <c r="ANM393" s="4"/>
      <c r="ANN393" s="4"/>
      <c r="ANO393" s="4"/>
      <c r="ANP393" s="4"/>
      <c r="ANQ393" s="4"/>
      <c r="ANR393" s="4"/>
      <c r="ANS393" s="4"/>
      <c r="ANT393" s="4"/>
      <c r="ANU393" s="4"/>
      <c r="ANV393" s="4"/>
      <c r="ANW393" s="4"/>
      <c r="ANX393" s="4"/>
      <c r="ANY393" s="4"/>
      <c r="ANZ393" s="4"/>
      <c r="AOA393" s="4"/>
      <c r="AOB393" s="4"/>
      <c r="AOC393" s="4"/>
    </row>
    <row r="394" spans="6:1069" x14ac:dyDescent="0.35">
      <c r="F394" s="4"/>
      <c r="H394" s="4"/>
      <c r="I394" s="4"/>
      <c r="J394" s="4"/>
      <c r="L394" s="4"/>
      <c r="M394" s="4"/>
      <c r="AJ394" s="4"/>
      <c r="AL394" s="4"/>
      <c r="AQ394" s="4"/>
      <c r="AR394" s="4"/>
      <c r="AS394" s="4"/>
      <c r="AT394" s="4"/>
      <c r="AU394" s="4"/>
      <c r="AV394" s="4"/>
      <c r="AW394" s="4"/>
      <c r="AX394" s="33"/>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c r="TO394" s="4"/>
      <c r="TP394" s="4"/>
      <c r="TQ394" s="4"/>
      <c r="TR394" s="4"/>
      <c r="TS394" s="4"/>
      <c r="TT394" s="4"/>
      <c r="TU394" s="4"/>
      <c r="TV394" s="4"/>
      <c r="TW394" s="4"/>
      <c r="TX394" s="4"/>
      <c r="TY394" s="4"/>
      <c r="TZ394" s="4"/>
      <c r="UA394" s="4"/>
      <c r="UB394" s="4"/>
      <c r="UC394" s="4"/>
      <c r="UD394" s="4"/>
      <c r="UE394" s="4"/>
      <c r="UF394" s="4"/>
      <c r="UG394" s="4"/>
      <c r="UH394" s="4"/>
      <c r="UI394" s="4"/>
      <c r="UJ394" s="4"/>
      <c r="UK394" s="4"/>
      <c r="UL394" s="4"/>
      <c r="UM394" s="4"/>
      <c r="UN394" s="4"/>
      <c r="UO394" s="4"/>
      <c r="UP394" s="4"/>
      <c r="UQ394" s="4"/>
      <c r="UR394" s="4"/>
      <c r="US394" s="4"/>
      <c r="UT394" s="4"/>
      <c r="UU394" s="4"/>
      <c r="UV394" s="4"/>
      <c r="UW394" s="4"/>
      <c r="UX394" s="4"/>
      <c r="UY394" s="4"/>
      <c r="UZ394" s="4"/>
      <c r="VA394" s="4"/>
      <c r="VB394" s="4"/>
      <c r="VC394" s="4"/>
      <c r="VD394" s="4"/>
      <c r="VE394" s="4"/>
      <c r="VF394" s="4"/>
      <c r="VG394" s="4"/>
      <c r="VH394" s="4"/>
      <c r="VI394" s="4"/>
      <c r="VJ394" s="4"/>
      <c r="VK394" s="4"/>
      <c r="VL394" s="4"/>
      <c r="VM394" s="4"/>
      <c r="VN394" s="4"/>
      <c r="VO394" s="4"/>
      <c r="VP394" s="4"/>
      <c r="VQ394" s="4"/>
      <c r="VR394" s="4"/>
      <c r="VS394" s="4"/>
      <c r="VT394" s="4"/>
      <c r="VU394" s="4"/>
      <c r="VV394" s="4"/>
      <c r="VW394" s="4"/>
      <c r="VX394" s="4"/>
      <c r="VY394" s="4"/>
      <c r="VZ394" s="4"/>
      <c r="WA394" s="4"/>
      <c r="WB394" s="4"/>
      <c r="WC394" s="4"/>
      <c r="WD394" s="4"/>
      <c r="WE394" s="4"/>
      <c r="WF394" s="4"/>
      <c r="WG394" s="4"/>
      <c r="WH394" s="4"/>
      <c r="WI394" s="4"/>
      <c r="WJ394" s="4"/>
      <c r="WK394" s="4"/>
      <c r="WL394" s="4"/>
      <c r="WM394" s="4"/>
      <c r="WN394" s="4"/>
      <c r="WO394" s="4"/>
      <c r="WP394" s="4"/>
      <c r="WQ394" s="4"/>
      <c r="WR394" s="4"/>
      <c r="WS394" s="4"/>
      <c r="WT394" s="4"/>
      <c r="WU394" s="4"/>
      <c r="WV394" s="4"/>
      <c r="WW394" s="4"/>
      <c r="WX394" s="4"/>
      <c r="WY394" s="4"/>
      <c r="WZ394" s="4"/>
      <c r="XA394" s="4"/>
      <c r="XB394" s="4"/>
      <c r="XC394" s="4"/>
      <c r="XD394" s="4"/>
      <c r="XE394" s="4"/>
      <c r="XF394" s="4"/>
      <c r="XG394" s="4"/>
      <c r="XH394" s="4"/>
      <c r="XI394" s="4"/>
      <c r="XJ394" s="4"/>
      <c r="XK394" s="4"/>
      <c r="XL394" s="4"/>
      <c r="XM394" s="4"/>
      <c r="XN394" s="4"/>
      <c r="XO394" s="4"/>
      <c r="XP394" s="4"/>
      <c r="XQ394" s="4"/>
      <c r="XR394" s="4"/>
      <c r="XS394" s="4"/>
      <c r="XT394" s="4"/>
      <c r="XU394" s="4"/>
      <c r="XV394" s="4"/>
      <c r="XW394" s="4"/>
      <c r="XX394" s="4"/>
      <c r="XY394" s="4"/>
      <c r="XZ394" s="4"/>
      <c r="YA394" s="4"/>
      <c r="YB394" s="4"/>
      <c r="YC394" s="4"/>
      <c r="YD394" s="4"/>
      <c r="YE394" s="4"/>
      <c r="YF394" s="4"/>
      <c r="YG394" s="4"/>
      <c r="YH394" s="4"/>
      <c r="YI394" s="4"/>
      <c r="YJ394" s="4"/>
      <c r="YK394" s="4"/>
      <c r="YL394" s="4"/>
      <c r="YM394" s="4"/>
      <c r="YN394" s="4"/>
      <c r="YO394" s="4"/>
      <c r="YP394" s="4"/>
      <c r="YQ394" s="4"/>
      <c r="YR394" s="4"/>
      <c r="YS394" s="4"/>
      <c r="YT394" s="4"/>
      <c r="YU394" s="4"/>
      <c r="YV394" s="4"/>
      <c r="YW394" s="4"/>
      <c r="YX394" s="4"/>
      <c r="YY394" s="4"/>
      <c r="YZ394" s="4"/>
      <c r="ZA394" s="4"/>
      <c r="ZB394" s="4"/>
      <c r="ZC394" s="4"/>
      <c r="ZD394" s="4"/>
      <c r="ZE394" s="4"/>
      <c r="ZF394" s="4"/>
      <c r="ZG394" s="4"/>
      <c r="ZH394" s="4"/>
      <c r="ZI394" s="4"/>
      <c r="ZJ394" s="4"/>
      <c r="ZK394" s="4"/>
      <c r="ZL394" s="4"/>
      <c r="ZM394" s="4"/>
      <c r="ZN394" s="4"/>
      <c r="ZO394" s="4"/>
      <c r="ZP394" s="4"/>
      <c r="ZQ394" s="4"/>
      <c r="ZR394" s="4"/>
      <c r="ZS394" s="4"/>
      <c r="ZT394" s="4"/>
      <c r="ZU394" s="4"/>
      <c r="ZV394" s="4"/>
      <c r="ZW394" s="4"/>
      <c r="ZX394" s="4"/>
      <c r="ZY394" s="4"/>
      <c r="ZZ394" s="4"/>
      <c r="AAA394" s="4"/>
      <c r="AAB394" s="4"/>
      <c r="AAC394" s="4"/>
      <c r="AAD394" s="4"/>
      <c r="AAE394" s="4"/>
      <c r="AAF394" s="4"/>
      <c r="AAG394" s="4"/>
      <c r="AAH394" s="4"/>
      <c r="AAI394" s="4"/>
      <c r="AAJ394" s="4"/>
      <c r="AAK394" s="4"/>
      <c r="AAL394" s="4"/>
      <c r="AAM394" s="4"/>
      <c r="AAN394" s="4"/>
      <c r="AAO394" s="4"/>
      <c r="AAP394" s="4"/>
      <c r="AAQ394" s="4"/>
      <c r="AAR394" s="4"/>
      <c r="AAS394" s="4"/>
      <c r="AAT394" s="4"/>
      <c r="AAU394" s="4"/>
      <c r="AAV394" s="4"/>
      <c r="AAW394" s="4"/>
      <c r="AAX394" s="4"/>
      <c r="AAY394" s="4"/>
      <c r="AAZ394" s="4"/>
      <c r="ABA394" s="4"/>
      <c r="ABB394" s="4"/>
      <c r="ABC394" s="4"/>
      <c r="ABD394" s="4"/>
      <c r="ABE394" s="4"/>
      <c r="ABF394" s="4"/>
      <c r="ABG394" s="4"/>
      <c r="ABH394" s="4"/>
      <c r="ABI394" s="4"/>
      <c r="ABJ394" s="4"/>
      <c r="ABK394" s="4"/>
      <c r="ABL394" s="4"/>
      <c r="ABM394" s="4"/>
      <c r="ABN394" s="4"/>
      <c r="ABO394" s="4"/>
      <c r="ABP394" s="4"/>
      <c r="ABQ394" s="4"/>
      <c r="ABR394" s="4"/>
      <c r="ABS394" s="4"/>
      <c r="ABT394" s="4"/>
      <c r="ABU394" s="4"/>
      <c r="ABV394" s="4"/>
      <c r="ABW394" s="4"/>
      <c r="ABX394" s="4"/>
      <c r="ABY394" s="4"/>
      <c r="ABZ394" s="4"/>
      <c r="ACA394" s="4"/>
      <c r="ACB394" s="4"/>
      <c r="ACC394" s="4"/>
      <c r="ACD394" s="4"/>
      <c r="ACE394" s="4"/>
      <c r="ACF394" s="4"/>
      <c r="ACG394" s="4"/>
      <c r="ACH394" s="4"/>
      <c r="ACI394" s="4"/>
      <c r="ACJ394" s="4"/>
      <c r="ACK394" s="4"/>
      <c r="ACL394" s="4"/>
      <c r="ACM394" s="4"/>
      <c r="ACN394" s="4"/>
      <c r="ACO394" s="4"/>
      <c r="ACP394" s="4"/>
      <c r="ACQ394" s="4"/>
      <c r="ACR394" s="4"/>
      <c r="ACS394" s="4"/>
      <c r="ACT394" s="4"/>
      <c r="ACU394" s="4"/>
      <c r="ACV394" s="4"/>
      <c r="ACW394" s="4"/>
      <c r="ACX394" s="4"/>
      <c r="ACY394" s="4"/>
      <c r="ACZ394" s="4"/>
      <c r="ADA394" s="4"/>
      <c r="ADB394" s="4"/>
      <c r="ADC394" s="4"/>
      <c r="ADD394" s="4"/>
      <c r="ADE394" s="4"/>
      <c r="ADF394" s="4"/>
      <c r="ADG394" s="4"/>
      <c r="ADH394" s="4"/>
      <c r="ADI394" s="4"/>
      <c r="ADJ394" s="4"/>
      <c r="ADK394" s="4"/>
      <c r="ADL394" s="4"/>
      <c r="ADM394" s="4"/>
      <c r="ADN394" s="4"/>
      <c r="ADO394" s="4"/>
      <c r="ADP394" s="4"/>
      <c r="ADQ394" s="4"/>
      <c r="ADR394" s="4"/>
      <c r="ADS394" s="4"/>
      <c r="ADT394" s="4"/>
      <c r="ADU394" s="4"/>
      <c r="ADV394" s="4"/>
      <c r="ADW394" s="4"/>
      <c r="ADX394" s="4"/>
      <c r="ADY394" s="4"/>
      <c r="ADZ394" s="4"/>
      <c r="AEA394" s="4"/>
      <c r="AEB394" s="4"/>
      <c r="AEC394" s="4"/>
      <c r="AED394" s="4"/>
      <c r="AEE394" s="4"/>
      <c r="AEF394" s="4"/>
      <c r="AEG394" s="4"/>
      <c r="AEH394" s="4"/>
      <c r="AEI394" s="4"/>
      <c r="AEJ394" s="4"/>
      <c r="AEK394" s="4"/>
      <c r="AEL394" s="4"/>
      <c r="AEM394" s="4"/>
      <c r="AEN394" s="4"/>
      <c r="AEO394" s="4"/>
      <c r="AEP394" s="4"/>
      <c r="AEQ394" s="4"/>
      <c r="AER394" s="4"/>
      <c r="AES394" s="4"/>
      <c r="AET394" s="4"/>
      <c r="AEU394" s="4"/>
      <c r="AEV394" s="4"/>
      <c r="AEW394" s="4"/>
      <c r="AEX394" s="4"/>
      <c r="AEY394" s="4"/>
      <c r="AEZ394" s="4"/>
      <c r="AFA394" s="4"/>
      <c r="AFB394" s="4"/>
      <c r="AFC394" s="4"/>
      <c r="AFD394" s="4"/>
      <c r="AFE394" s="4"/>
      <c r="AFF394" s="4"/>
      <c r="AFG394" s="4"/>
      <c r="AFH394" s="4"/>
      <c r="AFI394" s="4"/>
      <c r="AFJ394" s="4"/>
      <c r="AFK394" s="4"/>
      <c r="AFL394" s="4"/>
      <c r="AFM394" s="4"/>
      <c r="AFN394" s="4"/>
      <c r="AFO394" s="4"/>
      <c r="AFP394" s="4"/>
      <c r="AFQ394" s="4"/>
      <c r="AFR394" s="4"/>
      <c r="AFS394" s="4"/>
      <c r="AFT394" s="4"/>
      <c r="AFU394" s="4"/>
      <c r="AFV394" s="4"/>
      <c r="AFW394" s="4"/>
      <c r="AFX394" s="4"/>
      <c r="AFY394" s="4"/>
      <c r="AFZ394" s="4"/>
      <c r="AGA394" s="4"/>
      <c r="AGB394" s="4"/>
      <c r="AGC394" s="4"/>
      <c r="AGD394" s="4"/>
      <c r="AGE394" s="4"/>
      <c r="AGF394" s="4"/>
      <c r="AGG394" s="4"/>
      <c r="AGH394" s="4"/>
      <c r="AGI394" s="4"/>
      <c r="AGJ394" s="4"/>
      <c r="AGK394" s="4"/>
      <c r="AGL394" s="4"/>
      <c r="AGM394" s="4"/>
      <c r="AGN394" s="4"/>
      <c r="AGO394" s="4"/>
      <c r="AGP394" s="4"/>
      <c r="AGQ394" s="4"/>
      <c r="AGR394" s="4"/>
      <c r="AGS394" s="4"/>
      <c r="AGT394" s="4"/>
      <c r="AGU394" s="4"/>
      <c r="AGV394" s="4"/>
      <c r="AGW394" s="4"/>
      <c r="AGX394" s="4"/>
      <c r="AGY394" s="4"/>
      <c r="AGZ394" s="4"/>
      <c r="AHA394" s="4"/>
      <c r="AHB394" s="4"/>
      <c r="AHC394" s="4"/>
      <c r="AHD394" s="4"/>
      <c r="AHE394" s="4"/>
      <c r="AHF394" s="4"/>
      <c r="AHG394" s="4"/>
      <c r="AHH394" s="4"/>
      <c r="AHI394" s="4"/>
      <c r="AHJ394" s="4"/>
      <c r="AHK394" s="4"/>
      <c r="AHL394" s="4"/>
      <c r="AHM394" s="4"/>
      <c r="AHN394" s="4"/>
      <c r="AHO394" s="4"/>
      <c r="AHP394" s="4"/>
      <c r="AHQ394" s="4"/>
      <c r="AHR394" s="4"/>
      <c r="AHS394" s="4"/>
      <c r="AHT394" s="4"/>
      <c r="AHU394" s="4"/>
      <c r="AHV394" s="4"/>
      <c r="AHW394" s="4"/>
      <c r="AHX394" s="4"/>
      <c r="AHY394" s="4"/>
      <c r="AHZ394" s="4"/>
      <c r="AIA394" s="4"/>
      <c r="AIB394" s="4"/>
      <c r="AIC394" s="4"/>
      <c r="AID394" s="4"/>
      <c r="AIE394" s="4"/>
      <c r="AIF394" s="4"/>
      <c r="AIG394" s="4"/>
      <c r="AIH394" s="4"/>
      <c r="AII394" s="4"/>
      <c r="AIJ394" s="4"/>
      <c r="AIK394" s="4"/>
      <c r="AIL394" s="4"/>
      <c r="AIM394" s="4"/>
      <c r="AIN394" s="4"/>
      <c r="AIO394" s="4"/>
      <c r="AIP394" s="4"/>
      <c r="AIQ394" s="4"/>
      <c r="AIR394" s="4"/>
      <c r="AIS394" s="4"/>
      <c r="AIT394" s="4"/>
      <c r="AIU394" s="4"/>
      <c r="AIV394" s="4"/>
      <c r="AIW394" s="4"/>
      <c r="AIX394" s="4"/>
      <c r="AIY394" s="4"/>
      <c r="AIZ394" s="4"/>
      <c r="AJA394" s="4"/>
      <c r="AJB394" s="4"/>
      <c r="AJC394" s="4"/>
      <c r="AJD394" s="4"/>
      <c r="AJE394" s="4"/>
      <c r="AJF394" s="4"/>
      <c r="AJG394" s="4"/>
      <c r="AJH394" s="4"/>
      <c r="AJI394" s="4"/>
      <c r="AJJ394" s="4"/>
      <c r="AJK394" s="4"/>
      <c r="AJL394" s="4"/>
      <c r="AJM394" s="4"/>
      <c r="AJN394" s="4"/>
      <c r="AJO394" s="4"/>
      <c r="AJP394" s="4"/>
      <c r="AJQ394" s="4"/>
      <c r="AJR394" s="4"/>
      <c r="AJS394" s="4"/>
      <c r="AJT394" s="4"/>
      <c r="AJU394" s="4"/>
      <c r="AJV394" s="4"/>
      <c r="AJW394" s="4"/>
      <c r="AJX394" s="4"/>
      <c r="AJY394" s="4"/>
      <c r="AJZ394" s="4"/>
      <c r="AKA394" s="4"/>
      <c r="AKB394" s="4"/>
      <c r="AKC394" s="4"/>
      <c r="AKD394" s="4"/>
      <c r="AKE394" s="4"/>
      <c r="AKF394" s="4"/>
      <c r="AKG394" s="4"/>
      <c r="AKH394" s="4"/>
      <c r="AKI394" s="4"/>
      <c r="AKJ394" s="4"/>
      <c r="AKK394" s="4"/>
      <c r="AKL394" s="4"/>
      <c r="AKM394" s="4"/>
      <c r="AKN394" s="4"/>
      <c r="AKO394" s="4"/>
      <c r="AKP394" s="4"/>
      <c r="AKQ394" s="4"/>
      <c r="AKR394" s="4"/>
      <c r="AKS394" s="4"/>
      <c r="AKT394" s="4"/>
      <c r="AKU394" s="4"/>
      <c r="AKV394" s="4"/>
      <c r="AKW394" s="4"/>
      <c r="AKX394" s="4"/>
      <c r="AKY394" s="4"/>
      <c r="AKZ394" s="4"/>
      <c r="ALA394" s="4"/>
      <c r="ALB394" s="4"/>
      <c r="ALC394" s="4"/>
      <c r="ALD394" s="4"/>
      <c r="ALE394" s="4"/>
      <c r="ALF394" s="4"/>
      <c r="ALG394" s="4"/>
      <c r="ALH394" s="4"/>
      <c r="ALI394" s="4"/>
      <c r="ALJ394" s="4"/>
      <c r="ALK394" s="4"/>
      <c r="ALL394" s="4"/>
      <c r="ALM394" s="4"/>
      <c r="ALN394" s="4"/>
      <c r="ALO394" s="4"/>
      <c r="ALP394" s="4"/>
      <c r="ALQ394" s="4"/>
      <c r="ALR394" s="4"/>
      <c r="ALS394" s="4"/>
      <c r="ALT394" s="4"/>
      <c r="ALU394" s="4"/>
      <c r="ALV394" s="4"/>
      <c r="ALW394" s="4"/>
      <c r="ALX394" s="4"/>
      <c r="ALY394" s="4"/>
      <c r="ALZ394" s="4"/>
      <c r="AMA394" s="4"/>
      <c r="AMB394" s="4"/>
      <c r="AMC394" s="4"/>
      <c r="AMD394" s="4"/>
      <c r="AME394" s="4"/>
      <c r="AMF394" s="4"/>
      <c r="AMG394" s="4"/>
      <c r="AMH394" s="4"/>
      <c r="AMI394" s="4"/>
      <c r="AMJ394" s="4"/>
      <c r="AMK394" s="4"/>
      <c r="AML394" s="4"/>
      <c r="AMM394" s="4"/>
      <c r="AMN394" s="4"/>
      <c r="AMO394" s="4"/>
      <c r="AMP394" s="4"/>
      <c r="AMQ394" s="4"/>
      <c r="AMR394" s="4"/>
      <c r="AMS394" s="4"/>
      <c r="AMT394" s="4"/>
      <c r="AMU394" s="4"/>
      <c r="AMV394" s="4"/>
      <c r="AMW394" s="4"/>
      <c r="AMX394" s="4"/>
      <c r="AMY394" s="4"/>
      <c r="AMZ394" s="4"/>
      <c r="ANA394" s="4"/>
      <c r="ANB394" s="4"/>
      <c r="ANC394" s="4"/>
      <c r="AND394" s="4"/>
      <c r="ANE394" s="4"/>
      <c r="ANF394" s="4"/>
      <c r="ANG394" s="4"/>
      <c r="ANH394" s="4"/>
      <c r="ANI394" s="4"/>
      <c r="ANJ394" s="4"/>
      <c r="ANK394" s="4"/>
      <c r="ANL394" s="4"/>
      <c r="ANM394" s="4"/>
      <c r="ANN394" s="4"/>
      <c r="ANO394" s="4"/>
      <c r="ANP394" s="4"/>
      <c r="ANQ394" s="4"/>
      <c r="ANR394" s="4"/>
      <c r="ANS394" s="4"/>
      <c r="ANT394" s="4"/>
      <c r="ANU394" s="4"/>
      <c r="ANV394" s="4"/>
      <c r="ANW394" s="4"/>
      <c r="ANX394" s="4"/>
      <c r="ANY394" s="4"/>
      <c r="ANZ394" s="4"/>
      <c r="AOA394" s="4"/>
      <c r="AOB394" s="4"/>
      <c r="AOC394" s="4"/>
    </row>
    <row r="395" spans="6:1069" x14ac:dyDescent="0.35">
      <c r="F395" s="4"/>
      <c r="H395" s="4"/>
      <c r="I395" s="4"/>
      <c r="J395" s="4"/>
      <c r="L395" s="4"/>
      <c r="M395" s="4"/>
      <c r="AJ395" s="4"/>
      <c r="AL395" s="4"/>
      <c r="AQ395" s="4"/>
      <c r="AR395" s="4"/>
      <c r="AS395" s="4"/>
      <c r="AT395" s="4"/>
      <c r="AU395" s="4"/>
      <c r="AV395" s="4"/>
      <c r="AW395" s="4"/>
      <c r="AX395" s="33"/>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c r="TO395" s="4"/>
      <c r="TP395" s="4"/>
      <c r="TQ395" s="4"/>
      <c r="TR395" s="4"/>
      <c r="TS395" s="4"/>
      <c r="TT395" s="4"/>
      <c r="TU395" s="4"/>
      <c r="TV395" s="4"/>
      <c r="TW395" s="4"/>
      <c r="TX395" s="4"/>
      <c r="TY395" s="4"/>
      <c r="TZ395" s="4"/>
      <c r="UA395" s="4"/>
      <c r="UB395" s="4"/>
      <c r="UC395" s="4"/>
      <c r="UD395" s="4"/>
      <c r="UE395" s="4"/>
      <c r="UF395" s="4"/>
      <c r="UG395" s="4"/>
      <c r="UH395" s="4"/>
      <c r="UI395" s="4"/>
      <c r="UJ395" s="4"/>
      <c r="UK395" s="4"/>
      <c r="UL395" s="4"/>
      <c r="UM395" s="4"/>
      <c r="UN395" s="4"/>
      <c r="UO395" s="4"/>
      <c r="UP395" s="4"/>
      <c r="UQ395" s="4"/>
      <c r="UR395" s="4"/>
      <c r="US395" s="4"/>
      <c r="UT395" s="4"/>
      <c r="UU395" s="4"/>
      <c r="UV395" s="4"/>
      <c r="UW395" s="4"/>
      <c r="UX395" s="4"/>
      <c r="UY395" s="4"/>
      <c r="UZ395" s="4"/>
      <c r="VA395" s="4"/>
      <c r="VB395" s="4"/>
      <c r="VC395" s="4"/>
      <c r="VD395" s="4"/>
      <c r="VE395" s="4"/>
      <c r="VF395" s="4"/>
      <c r="VG395" s="4"/>
      <c r="VH395" s="4"/>
      <c r="VI395" s="4"/>
      <c r="VJ395" s="4"/>
      <c r="VK395" s="4"/>
      <c r="VL395" s="4"/>
      <c r="VM395" s="4"/>
      <c r="VN395" s="4"/>
      <c r="VO395" s="4"/>
      <c r="VP395" s="4"/>
      <c r="VQ395" s="4"/>
      <c r="VR395" s="4"/>
      <c r="VS395" s="4"/>
      <c r="VT395" s="4"/>
      <c r="VU395" s="4"/>
      <c r="VV395" s="4"/>
      <c r="VW395" s="4"/>
      <c r="VX395" s="4"/>
      <c r="VY395" s="4"/>
      <c r="VZ395" s="4"/>
      <c r="WA395" s="4"/>
      <c r="WB395" s="4"/>
      <c r="WC395" s="4"/>
      <c r="WD395" s="4"/>
      <c r="WE395" s="4"/>
      <c r="WF395" s="4"/>
      <c r="WG395" s="4"/>
      <c r="WH395" s="4"/>
      <c r="WI395" s="4"/>
      <c r="WJ395" s="4"/>
      <c r="WK395" s="4"/>
      <c r="WL395" s="4"/>
      <c r="WM395" s="4"/>
      <c r="WN395" s="4"/>
      <c r="WO395" s="4"/>
      <c r="WP395" s="4"/>
      <c r="WQ395" s="4"/>
      <c r="WR395" s="4"/>
      <c r="WS395" s="4"/>
      <c r="WT395" s="4"/>
      <c r="WU395" s="4"/>
      <c r="WV395" s="4"/>
      <c r="WW395" s="4"/>
      <c r="WX395" s="4"/>
      <c r="WY395" s="4"/>
      <c r="WZ395" s="4"/>
      <c r="XA395" s="4"/>
      <c r="XB395" s="4"/>
      <c r="XC395" s="4"/>
      <c r="XD395" s="4"/>
      <c r="XE395" s="4"/>
      <c r="XF395" s="4"/>
      <c r="XG395" s="4"/>
      <c r="XH395" s="4"/>
      <c r="XI395" s="4"/>
      <c r="XJ395" s="4"/>
      <c r="XK395" s="4"/>
      <c r="XL395" s="4"/>
      <c r="XM395" s="4"/>
      <c r="XN395" s="4"/>
      <c r="XO395" s="4"/>
      <c r="XP395" s="4"/>
      <c r="XQ395" s="4"/>
      <c r="XR395" s="4"/>
      <c r="XS395" s="4"/>
      <c r="XT395" s="4"/>
      <c r="XU395" s="4"/>
      <c r="XV395" s="4"/>
      <c r="XW395" s="4"/>
      <c r="XX395" s="4"/>
      <c r="XY395" s="4"/>
      <c r="XZ395" s="4"/>
      <c r="YA395" s="4"/>
      <c r="YB395" s="4"/>
      <c r="YC395" s="4"/>
      <c r="YD395" s="4"/>
      <c r="YE395" s="4"/>
      <c r="YF395" s="4"/>
      <c r="YG395" s="4"/>
      <c r="YH395" s="4"/>
      <c r="YI395" s="4"/>
      <c r="YJ395" s="4"/>
      <c r="YK395" s="4"/>
      <c r="YL395" s="4"/>
      <c r="YM395" s="4"/>
      <c r="YN395" s="4"/>
      <c r="YO395" s="4"/>
      <c r="YP395" s="4"/>
      <c r="YQ395" s="4"/>
      <c r="YR395" s="4"/>
      <c r="YS395" s="4"/>
      <c r="YT395" s="4"/>
      <c r="YU395" s="4"/>
      <c r="YV395" s="4"/>
      <c r="YW395" s="4"/>
      <c r="YX395" s="4"/>
      <c r="YY395" s="4"/>
      <c r="YZ395" s="4"/>
      <c r="ZA395" s="4"/>
      <c r="ZB395" s="4"/>
      <c r="ZC395" s="4"/>
      <c r="ZD395" s="4"/>
      <c r="ZE395" s="4"/>
      <c r="ZF395" s="4"/>
      <c r="ZG395" s="4"/>
      <c r="ZH395" s="4"/>
      <c r="ZI395" s="4"/>
      <c r="ZJ395" s="4"/>
      <c r="ZK395" s="4"/>
      <c r="ZL395" s="4"/>
      <c r="ZM395" s="4"/>
      <c r="ZN395" s="4"/>
      <c r="ZO395" s="4"/>
      <c r="ZP395" s="4"/>
      <c r="ZQ395" s="4"/>
      <c r="ZR395" s="4"/>
      <c r="ZS395" s="4"/>
      <c r="ZT395" s="4"/>
      <c r="ZU395" s="4"/>
      <c r="ZV395" s="4"/>
      <c r="ZW395" s="4"/>
      <c r="ZX395" s="4"/>
      <c r="ZY395" s="4"/>
      <c r="ZZ395" s="4"/>
      <c r="AAA395" s="4"/>
      <c r="AAB395" s="4"/>
      <c r="AAC395" s="4"/>
      <c r="AAD395" s="4"/>
      <c r="AAE395" s="4"/>
      <c r="AAF395" s="4"/>
      <c r="AAG395" s="4"/>
      <c r="AAH395" s="4"/>
      <c r="AAI395" s="4"/>
      <c r="AAJ395" s="4"/>
      <c r="AAK395" s="4"/>
      <c r="AAL395" s="4"/>
      <c r="AAM395" s="4"/>
      <c r="AAN395" s="4"/>
      <c r="AAO395" s="4"/>
      <c r="AAP395" s="4"/>
      <c r="AAQ395" s="4"/>
      <c r="AAR395" s="4"/>
      <c r="AAS395" s="4"/>
      <c r="AAT395" s="4"/>
      <c r="AAU395" s="4"/>
      <c r="AAV395" s="4"/>
      <c r="AAW395" s="4"/>
      <c r="AAX395" s="4"/>
      <c r="AAY395" s="4"/>
      <c r="AAZ395" s="4"/>
      <c r="ABA395" s="4"/>
      <c r="ABB395" s="4"/>
      <c r="ABC395" s="4"/>
      <c r="ABD395" s="4"/>
      <c r="ABE395" s="4"/>
      <c r="ABF395" s="4"/>
      <c r="ABG395" s="4"/>
      <c r="ABH395" s="4"/>
      <c r="ABI395" s="4"/>
      <c r="ABJ395" s="4"/>
      <c r="ABK395" s="4"/>
      <c r="ABL395" s="4"/>
      <c r="ABM395" s="4"/>
      <c r="ABN395" s="4"/>
      <c r="ABO395" s="4"/>
      <c r="ABP395" s="4"/>
      <c r="ABQ395" s="4"/>
      <c r="ABR395" s="4"/>
      <c r="ABS395" s="4"/>
      <c r="ABT395" s="4"/>
      <c r="ABU395" s="4"/>
      <c r="ABV395" s="4"/>
      <c r="ABW395" s="4"/>
      <c r="ABX395" s="4"/>
      <c r="ABY395" s="4"/>
      <c r="ABZ395" s="4"/>
      <c r="ACA395" s="4"/>
      <c r="ACB395" s="4"/>
      <c r="ACC395" s="4"/>
      <c r="ACD395" s="4"/>
      <c r="ACE395" s="4"/>
      <c r="ACF395" s="4"/>
      <c r="ACG395" s="4"/>
      <c r="ACH395" s="4"/>
      <c r="ACI395" s="4"/>
      <c r="ACJ395" s="4"/>
      <c r="ACK395" s="4"/>
      <c r="ACL395" s="4"/>
      <c r="ACM395" s="4"/>
      <c r="ACN395" s="4"/>
      <c r="ACO395" s="4"/>
      <c r="ACP395" s="4"/>
      <c r="ACQ395" s="4"/>
      <c r="ACR395" s="4"/>
      <c r="ACS395" s="4"/>
      <c r="ACT395" s="4"/>
      <c r="ACU395" s="4"/>
      <c r="ACV395" s="4"/>
      <c r="ACW395" s="4"/>
      <c r="ACX395" s="4"/>
      <c r="ACY395" s="4"/>
      <c r="ACZ395" s="4"/>
      <c r="ADA395" s="4"/>
      <c r="ADB395" s="4"/>
      <c r="ADC395" s="4"/>
      <c r="ADD395" s="4"/>
      <c r="ADE395" s="4"/>
      <c r="ADF395" s="4"/>
      <c r="ADG395" s="4"/>
      <c r="ADH395" s="4"/>
      <c r="ADI395" s="4"/>
      <c r="ADJ395" s="4"/>
      <c r="ADK395" s="4"/>
      <c r="ADL395" s="4"/>
      <c r="ADM395" s="4"/>
      <c r="ADN395" s="4"/>
      <c r="ADO395" s="4"/>
      <c r="ADP395" s="4"/>
      <c r="ADQ395" s="4"/>
      <c r="ADR395" s="4"/>
      <c r="ADS395" s="4"/>
      <c r="ADT395" s="4"/>
      <c r="ADU395" s="4"/>
      <c r="ADV395" s="4"/>
      <c r="ADW395" s="4"/>
      <c r="ADX395" s="4"/>
      <c r="ADY395" s="4"/>
      <c r="ADZ395" s="4"/>
      <c r="AEA395" s="4"/>
      <c r="AEB395" s="4"/>
      <c r="AEC395" s="4"/>
      <c r="AED395" s="4"/>
      <c r="AEE395" s="4"/>
      <c r="AEF395" s="4"/>
      <c r="AEG395" s="4"/>
      <c r="AEH395" s="4"/>
      <c r="AEI395" s="4"/>
      <c r="AEJ395" s="4"/>
      <c r="AEK395" s="4"/>
      <c r="AEL395" s="4"/>
      <c r="AEM395" s="4"/>
      <c r="AEN395" s="4"/>
      <c r="AEO395" s="4"/>
      <c r="AEP395" s="4"/>
      <c r="AEQ395" s="4"/>
      <c r="AER395" s="4"/>
      <c r="AES395" s="4"/>
      <c r="AET395" s="4"/>
      <c r="AEU395" s="4"/>
      <c r="AEV395" s="4"/>
      <c r="AEW395" s="4"/>
      <c r="AEX395" s="4"/>
      <c r="AEY395" s="4"/>
      <c r="AEZ395" s="4"/>
      <c r="AFA395" s="4"/>
      <c r="AFB395" s="4"/>
      <c r="AFC395" s="4"/>
      <c r="AFD395" s="4"/>
      <c r="AFE395" s="4"/>
      <c r="AFF395" s="4"/>
      <c r="AFG395" s="4"/>
      <c r="AFH395" s="4"/>
      <c r="AFI395" s="4"/>
      <c r="AFJ395" s="4"/>
      <c r="AFK395" s="4"/>
      <c r="AFL395" s="4"/>
      <c r="AFM395" s="4"/>
      <c r="AFN395" s="4"/>
      <c r="AFO395" s="4"/>
      <c r="AFP395" s="4"/>
      <c r="AFQ395" s="4"/>
      <c r="AFR395" s="4"/>
      <c r="AFS395" s="4"/>
      <c r="AFT395" s="4"/>
      <c r="AFU395" s="4"/>
      <c r="AFV395" s="4"/>
      <c r="AFW395" s="4"/>
      <c r="AFX395" s="4"/>
      <c r="AFY395" s="4"/>
      <c r="AFZ395" s="4"/>
      <c r="AGA395" s="4"/>
      <c r="AGB395" s="4"/>
      <c r="AGC395" s="4"/>
      <c r="AGD395" s="4"/>
      <c r="AGE395" s="4"/>
      <c r="AGF395" s="4"/>
      <c r="AGG395" s="4"/>
      <c r="AGH395" s="4"/>
      <c r="AGI395" s="4"/>
      <c r="AGJ395" s="4"/>
      <c r="AGK395" s="4"/>
      <c r="AGL395" s="4"/>
      <c r="AGM395" s="4"/>
      <c r="AGN395" s="4"/>
      <c r="AGO395" s="4"/>
      <c r="AGP395" s="4"/>
      <c r="AGQ395" s="4"/>
      <c r="AGR395" s="4"/>
      <c r="AGS395" s="4"/>
      <c r="AGT395" s="4"/>
      <c r="AGU395" s="4"/>
      <c r="AGV395" s="4"/>
      <c r="AGW395" s="4"/>
      <c r="AGX395" s="4"/>
      <c r="AGY395" s="4"/>
      <c r="AGZ395" s="4"/>
      <c r="AHA395" s="4"/>
      <c r="AHB395" s="4"/>
      <c r="AHC395" s="4"/>
      <c r="AHD395" s="4"/>
      <c r="AHE395" s="4"/>
      <c r="AHF395" s="4"/>
      <c r="AHG395" s="4"/>
      <c r="AHH395" s="4"/>
      <c r="AHI395" s="4"/>
      <c r="AHJ395" s="4"/>
      <c r="AHK395" s="4"/>
      <c r="AHL395" s="4"/>
      <c r="AHM395" s="4"/>
      <c r="AHN395" s="4"/>
      <c r="AHO395" s="4"/>
      <c r="AHP395" s="4"/>
      <c r="AHQ395" s="4"/>
      <c r="AHR395" s="4"/>
      <c r="AHS395" s="4"/>
      <c r="AHT395" s="4"/>
      <c r="AHU395" s="4"/>
      <c r="AHV395" s="4"/>
      <c r="AHW395" s="4"/>
      <c r="AHX395" s="4"/>
      <c r="AHY395" s="4"/>
      <c r="AHZ395" s="4"/>
      <c r="AIA395" s="4"/>
      <c r="AIB395" s="4"/>
      <c r="AIC395" s="4"/>
      <c r="AID395" s="4"/>
      <c r="AIE395" s="4"/>
      <c r="AIF395" s="4"/>
      <c r="AIG395" s="4"/>
      <c r="AIH395" s="4"/>
      <c r="AII395" s="4"/>
      <c r="AIJ395" s="4"/>
      <c r="AIK395" s="4"/>
      <c r="AIL395" s="4"/>
      <c r="AIM395" s="4"/>
      <c r="AIN395" s="4"/>
      <c r="AIO395" s="4"/>
      <c r="AIP395" s="4"/>
      <c r="AIQ395" s="4"/>
      <c r="AIR395" s="4"/>
      <c r="AIS395" s="4"/>
      <c r="AIT395" s="4"/>
      <c r="AIU395" s="4"/>
      <c r="AIV395" s="4"/>
      <c r="AIW395" s="4"/>
      <c r="AIX395" s="4"/>
      <c r="AIY395" s="4"/>
      <c r="AIZ395" s="4"/>
      <c r="AJA395" s="4"/>
      <c r="AJB395" s="4"/>
      <c r="AJC395" s="4"/>
      <c r="AJD395" s="4"/>
      <c r="AJE395" s="4"/>
      <c r="AJF395" s="4"/>
      <c r="AJG395" s="4"/>
      <c r="AJH395" s="4"/>
      <c r="AJI395" s="4"/>
      <c r="AJJ395" s="4"/>
      <c r="AJK395" s="4"/>
      <c r="AJL395" s="4"/>
      <c r="AJM395" s="4"/>
      <c r="AJN395" s="4"/>
      <c r="AJO395" s="4"/>
      <c r="AJP395" s="4"/>
      <c r="AJQ395" s="4"/>
      <c r="AJR395" s="4"/>
      <c r="AJS395" s="4"/>
      <c r="AJT395" s="4"/>
      <c r="AJU395" s="4"/>
      <c r="AJV395" s="4"/>
      <c r="AJW395" s="4"/>
      <c r="AJX395" s="4"/>
      <c r="AJY395" s="4"/>
      <c r="AJZ395" s="4"/>
      <c r="AKA395" s="4"/>
      <c r="AKB395" s="4"/>
      <c r="AKC395" s="4"/>
      <c r="AKD395" s="4"/>
      <c r="AKE395" s="4"/>
      <c r="AKF395" s="4"/>
      <c r="AKG395" s="4"/>
      <c r="AKH395" s="4"/>
      <c r="AKI395" s="4"/>
      <c r="AKJ395" s="4"/>
      <c r="AKK395" s="4"/>
      <c r="AKL395" s="4"/>
      <c r="AKM395" s="4"/>
      <c r="AKN395" s="4"/>
      <c r="AKO395" s="4"/>
      <c r="AKP395" s="4"/>
      <c r="AKQ395" s="4"/>
      <c r="AKR395" s="4"/>
      <c r="AKS395" s="4"/>
      <c r="AKT395" s="4"/>
      <c r="AKU395" s="4"/>
      <c r="AKV395" s="4"/>
      <c r="AKW395" s="4"/>
      <c r="AKX395" s="4"/>
      <c r="AKY395" s="4"/>
      <c r="AKZ395" s="4"/>
      <c r="ALA395" s="4"/>
      <c r="ALB395" s="4"/>
      <c r="ALC395" s="4"/>
      <c r="ALD395" s="4"/>
      <c r="ALE395" s="4"/>
      <c r="ALF395" s="4"/>
      <c r="ALG395" s="4"/>
      <c r="ALH395" s="4"/>
      <c r="ALI395" s="4"/>
      <c r="ALJ395" s="4"/>
      <c r="ALK395" s="4"/>
      <c r="ALL395" s="4"/>
      <c r="ALM395" s="4"/>
      <c r="ALN395" s="4"/>
      <c r="ALO395" s="4"/>
      <c r="ALP395" s="4"/>
      <c r="ALQ395" s="4"/>
      <c r="ALR395" s="4"/>
      <c r="ALS395" s="4"/>
      <c r="ALT395" s="4"/>
      <c r="ALU395" s="4"/>
      <c r="ALV395" s="4"/>
      <c r="ALW395" s="4"/>
      <c r="ALX395" s="4"/>
      <c r="ALY395" s="4"/>
      <c r="ALZ395" s="4"/>
      <c r="AMA395" s="4"/>
      <c r="AMB395" s="4"/>
      <c r="AMC395" s="4"/>
      <c r="AMD395" s="4"/>
      <c r="AME395" s="4"/>
      <c r="AMF395" s="4"/>
      <c r="AMG395" s="4"/>
      <c r="AMH395" s="4"/>
      <c r="AMI395" s="4"/>
      <c r="AMJ395" s="4"/>
      <c r="AMK395" s="4"/>
      <c r="AML395" s="4"/>
      <c r="AMM395" s="4"/>
      <c r="AMN395" s="4"/>
      <c r="AMO395" s="4"/>
      <c r="AMP395" s="4"/>
      <c r="AMQ395" s="4"/>
      <c r="AMR395" s="4"/>
      <c r="AMS395" s="4"/>
      <c r="AMT395" s="4"/>
      <c r="AMU395" s="4"/>
      <c r="AMV395" s="4"/>
      <c r="AMW395" s="4"/>
      <c r="AMX395" s="4"/>
      <c r="AMY395" s="4"/>
      <c r="AMZ395" s="4"/>
      <c r="ANA395" s="4"/>
      <c r="ANB395" s="4"/>
      <c r="ANC395" s="4"/>
      <c r="AND395" s="4"/>
      <c r="ANE395" s="4"/>
      <c r="ANF395" s="4"/>
      <c r="ANG395" s="4"/>
      <c r="ANH395" s="4"/>
      <c r="ANI395" s="4"/>
      <c r="ANJ395" s="4"/>
      <c r="ANK395" s="4"/>
      <c r="ANL395" s="4"/>
      <c r="ANM395" s="4"/>
      <c r="ANN395" s="4"/>
      <c r="ANO395" s="4"/>
      <c r="ANP395" s="4"/>
      <c r="ANQ395" s="4"/>
      <c r="ANR395" s="4"/>
      <c r="ANS395" s="4"/>
      <c r="ANT395" s="4"/>
      <c r="ANU395" s="4"/>
      <c r="ANV395" s="4"/>
      <c r="ANW395" s="4"/>
      <c r="ANX395" s="4"/>
      <c r="ANY395" s="4"/>
      <c r="ANZ395" s="4"/>
      <c r="AOA395" s="4"/>
      <c r="AOB395" s="4"/>
      <c r="AOC395" s="4"/>
    </row>
    <row r="396" spans="6:1069" x14ac:dyDescent="0.35">
      <c r="F396" s="4"/>
      <c r="H396" s="4"/>
      <c r="I396" s="4"/>
      <c r="J396" s="4"/>
      <c r="L396" s="4"/>
      <c r="M396" s="4"/>
      <c r="AJ396" s="4"/>
      <c r="AL396" s="4"/>
      <c r="AQ396" s="4"/>
      <c r="AR396" s="4"/>
      <c r="AS396" s="4"/>
      <c r="AT396" s="4"/>
      <c r="AU396" s="4"/>
      <c r="AV396" s="4"/>
      <c r="AW396" s="4"/>
      <c r="AX396" s="33"/>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c r="TO396" s="4"/>
      <c r="TP396" s="4"/>
      <c r="TQ396" s="4"/>
      <c r="TR396" s="4"/>
      <c r="TS396" s="4"/>
      <c r="TT396" s="4"/>
      <c r="TU396" s="4"/>
      <c r="TV396" s="4"/>
      <c r="TW396" s="4"/>
      <c r="TX396" s="4"/>
      <c r="TY396" s="4"/>
      <c r="TZ396" s="4"/>
      <c r="UA396" s="4"/>
      <c r="UB396" s="4"/>
      <c r="UC396" s="4"/>
      <c r="UD396" s="4"/>
      <c r="UE396" s="4"/>
      <c r="UF396" s="4"/>
      <c r="UG396" s="4"/>
      <c r="UH396" s="4"/>
      <c r="UI396" s="4"/>
      <c r="UJ396" s="4"/>
      <c r="UK396" s="4"/>
      <c r="UL396" s="4"/>
      <c r="UM396" s="4"/>
      <c r="UN396" s="4"/>
      <c r="UO396" s="4"/>
      <c r="UP396" s="4"/>
      <c r="UQ396" s="4"/>
      <c r="UR396" s="4"/>
      <c r="US396" s="4"/>
      <c r="UT396" s="4"/>
      <c r="UU396" s="4"/>
      <c r="UV396" s="4"/>
      <c r="UW396" s="4"/>
      <c r="UX396" s="4"/>
      <c r="UY396" s="4"/>
      <c r="UZ396" s="4"/>
      <c r="VA396" s="4"/>
      <c r="VB396" s="4"/>
      <c r="VC396" s="4"/>
      <c r="VD396" s="4"/>
      <c r="VE396" s="4"/>
      <c r="VF396" s="4"/>
      <c r="VG396" s="4"/>
      <c r="VH396" s="4"/>
      <c r="VI396" s="4"/>
      <c r="VJ396" s="4"/>
      <c r="VK396" s="4"/>
      <c r="VL396" s="4"/>
      <c r="VM396" s="4"/>
      <c r="VN396" s="4"/>
      <c r="VO396" s="4"/>
      <c r="VP396" s="4"/>
      <c r="VQ396" s="4"/>
      <c r="VR396" s="4"/>
      <c r="VS396" s="4"/>
      <c r="VT396" s="4"/>
      <c r="VU396" s="4"/>
      <c r="VV396" s="4"/>
      <c r="VW396" s="4"/>
      <c r="VX396" s="4"/>
      <c r="VY396" s="4"/>
      <c r="VZ396" s="4"/>
      <c r="WA396" s="4"/>
      <c r="WB396" s="4"/>
      <c r="WC396" s="4"/>
      <c r="WD396" s="4"/>
      <c r="WE396" s="4"/>
      <c r="WF396" s="4"/>
      <c r="WG396" s="4"/>
      <c r="WH396" s="4"/>
      <c r="WI396" s="4"/>
      <c r="WJ396" s="4"/>
      <c r="WK396" s="4"/>
      <c r="WL396" s="4"/>
      <c r="WM396" s="4"/>
      <c r="WN396" s="4"/>
      <c r="WO396" s="4"/>
      <c r="WP396" s="4"/>
      <c r="WQ396" s="4"/>
      <c r="WR396" s="4"/>
      <c r="WS396" s="4"/>
      <c r="WT396" s="4"/>
      <c r="WU396" s="4"/>
      <c r="WV396" s="4"/>
      <c r="WW396" s="4"/>
      <c r="WX396" s="4"/>
      <c r="WY396" s="4"/>
      <c r="WZ396" s="4"/>
      <c r="XA396" s="4"/>
      <c r="XB396" s="4"/>
      <c r="XC396" s="4"/>
      <c r="XD396" s="4"/>
      <c r="XE396" s="4"/>
      <c r="XF396" s="4"/>
      <c r="XG396" s="4"/>
      <c r="XH396" s="4"/>
      <c r="XI396" s="4"/>
      <c r="XJ396" s="4"/>
      <c r="XK396" s="4"/>
      <c r="XL396" s="4"/>
      <c r="XM396" s="4"/>
      <c r="XN396" s="4"/>
      <c r="XO396" s="4"/>
      <c r="XP396" s="4"/>
      <c r="XQ396" s="4"/>
      <c r="XR396" s="4"/>
      <c r="XS396" s="4"/>
      <c r="XT396" s="4"/>
      <c r="XU396" s="4"/>
      <c r="XV396" s="4"/>
      <c r="XW396" s="4"/>
      <c r="XX396" s="4"/>
      <c r="XY396" s="4"/>
      <c r="XZ396" s="4"/>
      <c r="YA396" s="4"/>
      <c r="YB396" s="4"/>
      <c r="YC396" s="4"/>
      <c r="YD396" s="4"/>
      <c r="YE396" s="4"/>
      <c r="YF396" s="4"/>
      <c r="YG396" s="4"/>
      <c r="YH396" s="4"/>
      <c r="YI396" s="4"/>
      <c r="YJ396" s="4"/>
      <c r="YK396" s="4"/>
      <c r="YL396" s="4"/>
      <c r="YM396" s="4"/>
      <c r="YN396" s="4"/>
      <c r="YO396" s="4"/>
      <c r="YP396" s="4"/>
      <c r="YQ396" s="4"/>
      <c r="YR396" s="4"/>
      <c r="YS396" s="4"/>
      <c r="YT396" s="4"/>
      <c r="YU396" s="4"/>
      <c r="YV396" s="4"/>
      <c r="YW396" s="4"/>
      <c r="YX396" s="4"/>
      <c r="YY396" s="4"/>
      <c r="YZ396" s="4"/>
      <c r="ZA396" s="4"/>
      <c r="ZB396" s="4"/>
      <c r="ZC396" s="4"/>
      <c r="ZD396" s="4"/>
      <c r="ZE396" s="4"/>
      <c r="ZF396" s="4"/>
      <c r="ZG396" s="4"/>
      <c r="ZH396" s="4"/>
      <c r="ZI396" s="4"/>
      <c r="ZJ396" s="4"/>
      <c r="ZK396" s="4"/>
      <c r="ZL396" s="4"/>
      <c r="ZM396" s="4"/>
      <c r="ZN396" s="4"/>
      <c r="ZO396" s="4"/>
      <c r="ZP396" s="4"/>
      <c r="ZQ396" s="4"/>
      <c r="ZR396" s="4"/>
      <c r="ZS396" s="4"/>
      <c r="ZT396" s="4"/>
      <c r="ZU396" s="4"/>
      <c r="ZV396" s="4"/>
      <c r="ZW396" s="4"/>
      <c r="ZX396" s="4"/>
      <c r="ZY396" s="4"/>
      <c r="ZZ396" s="4"/>
      <c r="AAA396" s="4"/>
      <c r="AAB396" s="4"/>
      <c r="AAC396" s="4"/>
      <c r="AAD396" s="4"/>
      <c r="AAE396" s="4"/>
      <c r="AAF396" s="4"/>
      <c r="AAG396" s="4"/>
      <c r="AAH396" s="4"/>
      <c r="AAI396" s="4"/>
      <c r="AAJ396" s="4"/>
      <c r="AAK396" s="4"/>
      <c r="AAL396" s="4"/>
      <c r="AAM396" s="4"/>
      <c r="AAN396" s="4"/>
      <c r="AAO396" s="4"/>
      <c r="AAP396" s="4"/>
      <c r="AAQ396" s="4"/>
      <c r="AAR396" s="4"/>
      <c r="AAS396" s="4"/>
      <c r="AAT396" s="4"/>
      <c r="AAU396" s="4"/>
      <c r="AAV396" s="4"/>
      <c r="AAW396" s="4"/>
      <c r="AAX396" s="4"/>
      <c r="AAY396" s="4"/>
      <c r="AAZ396" s="4"/>
      <c r="ABA396" s="4"/>
      <c r="ABB396" s="4"/>
      <c r="ABC396" s="4"/>
      <c r="ABD396" s="4"/>
      <c r="ABE396" s="4"/>
      <c r="ABF396" s="4"/>
      <c r="ABG396" s="4"/>
      <c r="ABH396" s="4"/>
      <c r="ABI396" s="4"/>
      <c r="ABJ396" s="4"/>
      <c r="ABK396" s="4"/>
      <c r="ABL396" s="4"/>
      <c r="ABM396" s="4"/>
      <c r="ABN396" s="4"/>
      <c r="ABO396" s="4"/>
      <c r="ABP396" s="4"/>
      <c r="ABQ396" s="4"/>
      <c r="ABR396" s="4"/>
      <c r="ABS396" s="4"/>
      <c r="ABT396" s="4"/>
      <c r="ABU396" s="4"/>
      <c r="ABV396" s="4"/>
      <c r="ABW396" s="4"/>
      <c r="ABX396" s="4"/>
      <c r="ABY396" s="4"/>
      <c r="ABZ396" s="4"/>
      <c r="ACA396" s="4"/>
      <c r="ACB396" s="4"/>
      <c r="ACC396" s="4"/>
      <c r="ACD396" s="4"/>
      <c r="ACE396" s="4"/>
      <c r="ACF396" s="4"/>
      <c r="ACG396" s="4"/>
      <c r="ACH396" s="4"/>
      <c r="ACI396" s="4"/>
      <c r="ACJ396" s="4"/>
      <c r="ACK396" s="4"/>
      <c r="ACL396" s="4"/>
      <c r="ACM396" s="4"/>
      <c r="ACN396" s="4"/>
      <c r="ACO396" s="4"/>
      <c r="ACP396" s="4"/>
      <c r="ACQ396" s="4"/>
      <c r="ACR396" s="4"/>
      <c r="ACS396" s="4"/>
      <c r="ACT396" s="4"/>
      <c r="ACU396" s="4"/>
      <c r="ACV396" s="4"/>
      <c r="ACW396" s="4"/>
      <c r="ACX396" s="4"/>
      <c r="ACY396" s="4"/>
      <c r="ACZ396" s="4"/>
      <c r="ADA396" s="4"/>
      <c r="ADB396" s="4"/>
      <c r="ADC396" s="4"/>
      <c r="ADD396" s="4"/>
      <c r="ADE396" s="4"/>
      <c r="ADF396" s="4"/>
      <c r="ADG396" s="4"/>
      <c r="ADH396" s="4"/>
      <c r="ADI396" s="4"/>
      <c r="ADJ396" s="4"/>
      <c r="ADK396" s="4"/>
      <c r="ADL396" s="4"/>
      <c r="ADM396" s="4"/>
      <c r="ADN396" s="4"/>
      <c r="ADO396" s="4"/>
      <c r="ADP396" s="4"/>
      <c r="ADQ396" s="4"/>
      <c r="ADR396" s="4"/>
      <c r="ADS396" s="4"/>
      <c r="ADT396" s="4"/>
      <c r="ADU396" s="4"/>
      <c r="ADV396" s="4"/>
      <c r="ADW396" s="4"/>
      <c r="ADX396" s="4"/>
      <c r="ADY396" s="4"/>
      <c r="ADZ396" s="4"/>
      <c r="AEA396" s="4"/>
      <c r="AEB396" s="4"/>
      <c r="AEC396" s="4"/>
      <c r="AED396" s="4"/>
      <c r="AEE396" s="4"/>
      <c r="AEF396" s="4"/>
      <c r="AEG396" s="4"/>
      <c r="AEH396" s="4"/>
      <c r="AEI396" s="4"/>
      <c r="AEJ396" s="4"/>
      <c r="AEK396" s="4"/>
      <c r="AEL396" s="4"/>
      <c r="AEM396" s="4"/>
      <c r="AEN396" s="4"/>
      <c r="AEO396" s="4"/>
      <c r="AEP396" s="4"/>
      <c r="AEQ396" s="4"/>
      <c r="AER396" s="4"/>
      <c r="AES396" s="4"/>
      <c r="AET396" s="4"/>
      <c r="AEU396" s="4"/>
      <c r="AEV396" s="4"/>
      <c r="AEW396" s="4"/>
      <c r="AEX396" s="4"/>
      <c r="AEY396" s="4"/>
      <c r="AEZ396" s="4"/>
      <c r="AFA396" s="4"/>
      <c r="AFB396" s="4"/>
      <c r="AFC396" s="4"/>
      <c r="AFD396" s="4"/>
      <c r="AFE396" s="4"/>
      <c r="AFF396" s="4"/>
      <c r="AFG396" s="4"/>
      <c r="AFH396" s="4"/>
      <c r="AFI396" s="4"/>
      <c r="AFJ396" s="4"/>
      <c r="AFK396" s="4"/>
      <c r="AFL396" s="4"/>
      <c r="AFM396" s="4"/>
      <c r="AFN396" s="4"/>
      <c r="AFO396" s="4"/>
      <c r="AFP396" s="4"/>
      <c r="AFQ396" s="4"/>
      <c r="AFR396" s="4"/>
      <c r="AFS396" s="4"/>
      <c r="AFT396" s="4"/>
      <c r="AFU396" s="4"/>
      <c r="AFV396" s="4"/>
      <c r="AFW396" s="4"/>
      <c r="AFX396" s="4"/>
      <c r="AFY396" s="4"/>
      <c r="AFZ396" s="4"/>
      <c r="AGA396" s="4"/>
      <c r="AGB396" s="4"/>
      <c r="AGC396" s="4"/>
      <c r="AGD396" s="4"/>
      <c r="AGE396" s="4"/>
      <c r="AGF396" s="4"/>
      <c r="AGG396" s="4"/>
      <c r="AGH396" s="4"/>
      <c r="AGI396" s="4"/>
      <c r="AGJ396" s="4"/>
      <c r="AGK396" s="4"/>
      <c r="AGL396" s="4"/>
      <c r="AGM396" s="4"/>
      <c r="AGN396" s="4"/>
      <c r="AGO396" s="4"/>
      <c r="AGP396" s="4"/>
      <c r="AGQ396" s="4"/>
      <c r="AGR396" s="4"/>
      <c r="AGS396" s="4"/>
      <c r="AGT396" s="4"/>
      <c r="AGU396" s="4"/>
      <c r="AGV396" s="4"/>
      <c r="AGW396" s="4"/>
      <c r="AGX396" s="4"/>
      <c r="AGY396" s="4"/>
      <c r="AGZ396" s="4"/>
      <c r="AHA396" s="4"/>
      <c r="AHB396" s="4"/>
      <c r="AHC396" s="4"/>
      <c r="AHD396" s="4"/>
      <c r="AHE396" s="4"/>
      <c r="AHF396" s="4"/>
      <c r="AHG396" s="4"/>
      <c r="AHH396" s="4"/>
      <c r="AHI396" s="4"/>
      <c r="AHJ396" s="4"/>
      <c r="AHK396" s="4"/>
      <c r="AHL396" s="4"/>
      <c r="AHM396" s="4"/>
      <c r="AHN396" s="4"/>
      <c r="AHO396" s="4"/>
      <c r="AHP396" s="4"/>
      <c r="AHQ396" s="4"/>
      <c r="AHR396" s="4"/>
      <c r="AHS396" s="4"/>
      <c r="AHT396" s="4"/>
      <c r="AHU396" s="4"/>
      <c r="AHV396" s="4"/>
      <c r="AHW396" s="4"/>
      <c r="AHX396" s="4"/>
      <c r="AHY396" s="4"/>
      <c r="AHZ396" s="4"/>
      <c r="AIA396" s="4"/>
      <c r="AIB396" s="4"/>
      <c r="AIC396" s="4"/>
      <c r="AID396" s="4"/>
      <c r="AIE396" s="4"/>
      <c r="AIF396" s="4"/>
      <c r="AIG396" s="4"/>
      <c r="AIH396" s="4"/>
      <c r="AII396" s="4"/>
      <c r="AIJ396" s="4"/>
      <c r="AIK396" s="4"/>
      <c r="AIL396" s="4"/>
      <c r="AIM396" s="4"/>
      <c r="AIN396" s="4"/>
      <c r="AIO396" s="4"/>
      <c r="AIP396" s="4"/>
      <c r="AIQ396" s="4"/>
      <c r="AIR396" s="4"/>
      <c r="AIS396" s="4"/>
      <c r="AIT396" s="4"/>
      <c r="AIU396" s="4"/>
      <c r="AIV396" s="4"/>
      <c r="AIW396" s="4"/>
      <c r="AIX396" s="4"/>
      <c r="AIY396" s="4"/>
      <c r="AIZ396" s="4"/>
      <c r="AJA396" s="4"/>
      <c r="AJB396" s="4"/>
      <c r="AJC396" s="4"/>
      <c r="AJD396" s="4"/>
      <c r="AJE396" s="4"/>
      <c r="AJF396" s="4"/>
      <c r="AJG396" s="4"/>
      <c r="AJH396" s="4"/>
      <c r="AJI396" s="4"/>
      <c r="AJJ396" s="4"/>
      <c r="AJK396" s="4"/>
      <c r="AJL396" s="4"/>
      <c r="AJM396" s="4"/>
      <c r="AJN396" s="4"/>
      <c r="AJO396" s="4"/>
      <c r="AJP396" s="4"/>
      <c r="AJQ396" s="4"/>
      <c r="AJR396" s="4"/>
      <c r="AJS396" s="4"/>
      <c r="AJT396" s="4"/>
      <c r="AJU396" s="4"/>
      <c r="AJV396" s="4"/>
      <c r="AJW396" s="4"/>
      <c r="AJX396" s="4"/>
      <c r="AJY396" s="4"/>
      <c r="AJZ396" s="4"/>
      <c r="AKA396" s="4"/>
      <c r="AKB396" s="4"/>
      <c r="AKC396" s="4"/>
      <c r="AKD396" s="4"/>
      <c r="AKE396" s="4"/>
      <c r="AKF396" s="4"/>
      <c r="AKG396" s="4"/>
      <c r="AKH396" s="4"/>
      <c r="AKI396" s="4"/>
      <c r="AKJ396" s="4"/>
      <c r="AKK396" s="4"/>
      <c r="AKL396" s="4"/>
      <c r="AKM396" s="4"/>
      <c r="AKN396" s="4"/>
      <c r="AKO396" s="4"/>
      <c r="AKP396" s="4"/>
      <c r="AKQ396" s="4"/>
      <c r="AKR396" s="4"/>
      <c r="AKS396" s="4"/>
      <c r="AKT396" s="4"/>
      <c r="AKU396" s="4"/>
      <c r="AKV396" s="4"/>
      <c r="AKW396" s="4"/>
      <c r="AKX396" s="4"/>
      <c r="AKY396" s="4"/>
      <c r="AKZ396" s="4"/>
      <c r="ALA396" s="4"/>
      <c r="ALB396" s="4"/>
      <c r="ALC396" s="4"/>
      <c r="ALD396" s="4"/>
      <c r="ALE396" s="4"/>
      <c r="ALF396" s="4"/>
      <c r="ALG396" s="4"/>
      <c r="ALH396" s="4"/>
      <c r="ALI396" s="4"/>
      <c r="ALJ396" s="4"/>
      <c r="ALK396" s="4"/>
      <c r="ALL396" s="4"/>
      <c r="ALM396" s="4"/>
      <c r="ALN396" s="4"/>
      <c r="ALO396" s="4"/>
      <c r="ALP396" s="4"/>
      <c r="ALQ396" s="4"/>
      <c r="ALR396" s="4"/>
      <c r="ALS396" s="4"/>
      <c r="ALT396" s="4"/>
      <c r="ALU396" s="4"/>
      <c r="ALV396" s="4"/>
      <c r="ALW396" s="4"/>
      <c r="ALX396" s="4"/>
      <c r="ALY396" s="4"/>
      <c r="ALZ396" s="4"/>
      <c r="AMA396" s="4"/>
      <c r="AMB396" s="4"/>
      <c r="AMC396" s="4"/>
      <c r="AMD396" s="4"/>
      <c r="AME396" s="4"/>
      <c r="AMF396" s="4"/>
      <c r="AMG396" s="4"/>
      <c r="AMH396" s="4"/>
      <c r="AMI396" s="4"/>
      <c r="AMJ396" s="4"/>
      <c r="AMK396" s="4"/>
      <c r="AML396" s="4"/>
      <c r="AMM396" s="4"/>
      <c r="AMN396" s="4"/>
      <c r="AMO396" s="4"/>
      <c r="AMP396" s="4"/>
      <c r="AMQ396" s="4"/>
      <c r="AMR396" s="4"/>
      <c r="AMS396" s="4"/>
      <c r="AMT396" s="4"/>
      <c r="AMU396" s="4"/>
      <c r="AMV396" s="4"/>
      <c r="AMW396" s="4"/>
      <c r="AMX396" s="4"/>
      <c r="AMY396" s="4"/>
      <c r="AMZ396" s="4"/>
      <c r="ANA396" s="4"/>
      <c r="ANB396" s="4"/>
      <c r="ANC396" s="4"/>
      <c r="AND396" s="4"/>
      <c r="ANE396" s="4"/>
      <c r="ANF396" s="4"/>
      <c r="ANG396" s="4"/>
      <c r="ANH396" s="4"/>
      <c r="ANI396" s="4"/>
      <c r="ANJ396" s="4"/>
      <c r="ANK396" s="4"/>
      <c r="ANL396" s="4"/>
      <c r="ANM396" s="4"/>
      <c r="ANN396" s="4"/>
      <c r="ANO396" s="4"/>
      <c r="ANP396" s="4"/>
      <c r="ANQ396" s="4"/>
      <c r="ANR396" s="4"/>
      <c r="ANS396" s="4"/>
      <c r="ANT396" s="4"/>
      <c r="ANU396" s="4"/>
      <c r="ANV396" s="4"/>
      <c r="ANW396" s="4"/>
      <c r="ANX396" s="4"/>
      <c r="ANY396" s="4"/>
      <c r="ANZ396" s="4"/>
      <c r="AOA396" s="4"/>
      <c r="AOB396" s="4"/>
      <c r="AOC396" s="4"/>
    </row>
    <row r="397" spans="6:1069" x14ac:dyDescent="0.35">
      <c r="F397" s="4"/>
      <c r="H397" s="4"/>
      <c r="I397" s="4"/>
      <c r="J397" s="4"/>
      <c r="L397" s="4"/>
      <c r="M397" s="4"/>
      <c r="AJ397" s="4"/>
      <c r="AL397" s="4"/>
      <c r="AQ397" s="4"/>
      <c r="AR397" s="4"/>
      <c r="AS397" s="4"/>
      <c r="AT397" s="4"/>
      <c r="AU397" s="4"/>
      <c r="AV397" s="4"/>
      <c r="AW397" s="4"/>
      <c r="AX397" s="33"/>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c r="TV397" s="4"/>
      <c r="TW397" s="4"/>
      <c r="TX397" s="4"/>
      <c r="TY397" s="4"/>
      <c r="TZ397" s="4"/>
      <c r="UA397" s="4"/>
      <c r="UB397" s="4"/>
      <c r="UC397" s="4"/>
      <c r="UD397" s="4"/>
      <c r="UE397" s="4"/>
      <c r="UF397" s="4"/>
      <c r="UG397" s="4"/>
      <c r="UH397" s="4"/>
      <c r="UI397" s="4"/>
      <c r="UJ397" s="4"/>
      <c r="UK397" s="4"/>
      <c r="UL397" s="4"/>
      <c r="UM397" s="4"/>
      <c r="UN397" s="4"/>
      <c r="UO397" s="4"/>
      <c r="UP397" s="4"/>
      <c r="UQ397" s="4"/>
      <c r="UR397" s="4"/>
      <c r="US397" s="4"/>
      <c r="UT397" s="4"/>
      <c r="UU397" s="4"/>
      <c r="UV397" s="4"/>
      <c r="UW397" s="4"/>
      <c r="UX397" s="4"/>
      <c r="UY397" s="4"/>
      <c r="UZ397" s="4"/>
      <c r="VA397" s="4"/>
      <c r="VB397" s="4"/>
      <c r="VC397" s="4"/>
      <c r="VD397" s="4"/>
      <c r="VE397" s="4"/>
      <c r="VF397" s="4"/>
      <c r="VG397" s="4"/>
      <c r="VH397" s="4"/>
      <c r="VI397" s="4"/>
      <c r="VJ397" s="4"/>
      <c r="VK397" s="4"/>
      <c r="VL397" s="4"/>
      <c r="VM397" s="4"/>
      <c r="VN397" s="4"/>
      <c r="VO397" s="4"/>
      <c r="VP397" s="4"/>
      <c r="VQ397" s="4"/>
      <c r="VR397" s="4"/>
      <c r="VS397" s="4"/>
      <c r="VT397" s="4"/>
      <c r="VU397" s="4"/>
      <c r="VV397" s="4"/>
      <c r="VW397" s="4"/>
      <c r="VX397" s="4"/>
      <c r="VY397" s="4"/>
      <c r="VZ397" s="4"/>
      <c r="WA397" s="4"/>
      <c r="WB397" s="4"/>
      <c r="WC397" s="4"/>
      <c r="WD397" s="4"/>
      <c r="WE397" s="4"/>
      <c r="WF397" s="4"/>
      <c r="WG397" s="4"/>
      <c r="WH397" s="4"/>
      <c r="WI397" s="4"/>
      <c r="WJ397" s="4"/>
      <c r="WK397" s="4"/>
      <c r="WL397" s="4"/>
      <c r="WM397" s="4"/>
      <c r="WN397" s="4"/>
      <c r="WO397" s="4"/>
      <c r="WP397" s="4"/>
      <c r="WQ397" s="4"/>
      <c r="WR397" s="4"/>
      <c r="WS397" s="4"/>
      <c r="WT397" s="4"/>
      <c r="WU397" s="4"/>
      <c r="WV397" s="4"/>
      <c r="WW397" s="4"/>
      <c r="WX397" s="4"/>
      <c r="WY397" s="4"/>
      <c r="WZ397" s="4"/>
      <c r="XA397" s="4"/>
      <c r="XB397" s="4"/>
      <c r="XC397" s="4"/>
      <c r="XD397" s="4"/>
      <c r="XE397" s="4"/>
      <c r="XF397" s="4"/>
      <c r="XG397" s="4"/>
      <c r="XH397" s="4"/>
      <c r="XI397" s="4"/>
      <c r="XJ397" s="4"/>
      <c r="XK397" s="4"/>
      <c r="XL397" s="4"/>
      <c r="XM397" s="4"/>
      <c r="XN397" s="4"/>
      <c r="XO397" s="4"/>
      <c r="XP397" s="4"/>
      <c r="XQ397" s="4"/>
      <c r="XR397" s="4"/>
      <c r="XS397" s="4"/>
      <c r="XT397" s="4"/>
      <c r="XU397" s="4"/>
      <c r="XV397" s="4"/>
      <c r="XW397" s="4"/>
      <c r="XX397" s="4"/>
      <c r="XY397" s="4"/>
      <c r="XZ397" s="4"/>
      <c r="YA397" s="4"/>
      <c r="YB397" s="4"/>
      <c r="YC397" s="4"/>
      <c r="YD397" s="4"/>
      <c r="YE397" s="4"/>
      <c r="YF397" s="4"/>
      <c r="YG397" s="4"/>
      <c r="YH397" s="4"/>
      <c r="YI397" s="4"/>
      <c r="YJ397" s="4"/>
      <c r="YK397" s="4"/>
      <c r="YL397" s="4"/>
      <c r="YM397" s="4"/>
      <c r="YN397" s="4"/>
      <c r="YO397" s="4"/>
      <c r="YP397" s="4"/>
      <c r="YQ397" s="4"/>
      <c r="YR397" s="4"/>
      <c r="YS397" s="4"/>
      <c r="YT397" s="4"/>
      <c r="YU397" s="4"/>
      <c r="YV397" s="4"/>
      <c r="YW397" s="4"/>
      <c r="YX397" s="4"/>
      <c r="YY397" s="4"/>
      <c r="YZ397" s="4"/>
      <c r="ZA397" s="4"/>
      <c r="ZB397" s="4"/>
      <c r="ZC397" s="4"/>
      <c r="ZD397" s="4"/>
      <c r="ZE397" s="4"/>
      <c r="ZF397" s="4"/>
      <c r="ZG397" s="4"/>
      <c r="ZH397" s="4"/>
      <c r="ZI397" s="4"/>
      <c r="ZJ397" s="4"/>
      <c r="ZK397" s="4"/>
      <c r="ZL397" s="4"/>
      <c r="ZM397" s="4"/>
      <c r="ZN397" s="4"/>
      <c r="ZO397" s="4"/>
      <c r="ZP397" s="4"/>
      <c r="ZQ397" s="4"/>
      <c r="ZR397" s="4"/>
      <c r="ZS397" s="4"/>
      <c r="ZT397" s="4"/>
      <c r="ZU397" s="4"/>
      <c r="ZV397" s="4"/>
      <c r="ZW397" s="4"/>
      <c r="ZX397" s="4"/>
      <c r="ZY397" s="4"/>
      <c r="ZZ397" s="4"/>
      <c r="AAA397" s="4"/>
      <c r="AAB397" s="4"/>
      <c r="AAC397" s="4"/>
      <c r="AAD397" s="4"/>
      <c r="AAE397" s="4"/>
      <c r="AAF397" s="4"/>
      <c r="AAG397" s="4"/>
      <c r="AAH397" s="4"/>
      <c r="AAI397" s="4"/>
      <c r="AAJ397" s="4"/>
      <c r="AAK397" s="4"/>
      <c r="AAL397" s="4"/>
      <c r="AAM397" s="4"/>
      <c r="AAN397" s="4"/>
      <c r="AAO397" s="4"/>
      <c r="AAP397" s="4"/>
      <c r="AAQ397" s="4"/>
      <c r="AAR397" s="4"/>
      <c r="AAS397" s="4"/>
      <c r="AAT397" s="4"/>
      <c r="AAU397" s="4"/>
      <c r="AAV397" s="4"/>
      <c r="AAW397" s="4"/>
      <c r="AAX397" s="4"/>
      <c r="AAY397" s="4"/>
      <c r="AAZ397" s="4"/>
      <c r="ABA397" s="4"/>
      <c r="ABB397" s="4"/>
      <c r="ABC397" s="4"/>
      <c r="ABD397" s="4"/>
      <c r="ABE397" s="4"/>
      <c r="ABF397" s="4"/>
      <c r="ABG397" s="4"/>
      <c r="ABH397" s="4"/>
      <c r="ABI397" s="4"/>
      <c r="ABJ397" s="4"/>
      <c r="ABK397" s="4"/>
      <c r="ABL397" s="4"/>
      <c r="ABM397" s="4"/>
      <c r="ABN397" s="4"/>
      <c r="ABO397" s="4"/>
      <c r="ABP397" s="4"/>
      <c r="ABQ397" s="4"/>
      <c r="ABR397" s="4"/>
      <c r="ABS397" s="4"/>
      <c r="ABT397" s="4"/>
      <c r="ABU397" s="4"/>
      <c r="ABV397" s="4"/>
      <c r="ABW397" s="4"/>
      <c r="ABX397" s="4"/>
      <c r="ABY397" s="4"/>
      <c r="ABZ397" s="4"/>
      <c r="ACA397" s="4"/>
      <c r="ACB397" s="4"/>
      <c r="ACC397" s="4"/>
      <c r="ACD397" s="4"/>
      <c r="ACE397" s="4"/>
      <c r="ACF397" s="4"/>
      <c r="ACG397" s="4"/>
      <c r="ACH397" s="4"/>
      <c r="ACI397" s="4"/>
      <c r="ACJ397" s="4"/>
      <c r="ACK397" s="4"/>
      <c r="ACL397" s="4"/>
      <c r="ACM397" s="4"/>
      <c r="ACN397" s="4"/>
      <c r="ACO397" s="4"/>
      <c r="ACP397" s="4"/>
      <c r="ACQ397" s="4"/>
      <c r="ACR397" s="4"/>
      <c r="ACS397" s="4"/>
      <c r="ACT397" s="4"/>
      <c r="ACU397" s="4"/>
      <c r="ACV397" s="4"/>
      <c r="ACW397" s="4"/>
      <c r="ACX397" s="4"/>
      <c r="ACY397" s="4"/>
      <c r="ACZ397" s="4"/>
      <c r="ADA397" s="4"/>
      <c r="ADB397" s="4"/>
      <c r="ADC397" s="4"/>
      <c r="ADD397" s="4"/>
      <c r="ADE397" s="4"/>
      <c r="ADF397" s="4"/>
      <c r="ADG397" s="4"/>
      <c r="ADH397" s="4"/>
      <c r="ADI397" s="4"/>
      <c r="ADJ397" s="4"/>
      <c r="ADK397" s="4"/>
      <c r="ADL397" s="4"/>
      <c r="ADM397" s="4"/>
      <c r="ADN397" s="4"/>
      <c r="ADO397" s="4"/>
      <c r="ADP397" s="4"/>
      <c r="ADQ397" s="4"/>
      <c r="ADR397" s="4"/>
      <c r="ADS397" s="4"/>
      <c r="ADT397" s="4"/>
      <c r="ADU397" s="4"/>
      <c r="ADV397" s="4"/>
      <c r="ADW397" s="4"/>
      <c r="ADX397" s="4"/>
      <c r="ADY397" s="4"/>
      <c r="ADZ397" s="4"/>
      <c r="AEA397" s="4"/>
      <c r="AEB397" s="4"/>
      <c r="AEC397" s="4"/>
      <c r="AED397" s="4"/>
      <c r="AEE397" s="4"/>
      <c r="AEF397" s="4"/>
      <c r="AEG397" s="4"/>
      <c r="AEH397" s="4"/>
      <c r="AEI397" s="4"/>
      <c r="AEJ397" s="4"/>
      <c r="AEK397" s="4"/>
      <c r="AEL397" s="4"/>
      <c r="AEM397" s="4"/>
      <c r="AEN397" s="4"/>
      <c r="AEO397" s="4"/>
      <c r="AEP397" s="4"/>
      <c r="AEQ397" s="4"/>
      <c r="AER397" s="4"/>
      <c r="AES397" s="4"/>
      <c r="AET397" s="4"/>
      <c r="AEU397" s="4"/>
      <c r="AEV397" s="4"/>
      <c r="AEW397" s="4"/>
      <c r="AEX397" s="4"/>
      <c r="AEY397" s="4"/>
      <c r="AEZ397" s="4"/>
      <c r="AFA397" s="4"/>
      <c r="AFB397" s="4"/>
      <c r="AFC397" s="4"/>
      <c r="AFD397" s="4"/>
      <c r="AFE397" s="4"/>
      <c r="AFF397" s="4"/>
      <c r="AFG397" s="4"/>
      <c r="AFH397" s="4"/>
      <c r="AFI397" s="4"/>
      <c r="AFJ397" s="4"/>
      <c r="AFK397" s="4"/>
      <c r="AFL397" s="4"/>
      <c r="AFM397" s="4"/>
      <c r="AFN397" s="4"/>
      <c r="AFO397" s="4"/>
      <c r="AFP397" s="4"/>
      <c r="AFQ397" s="4"/>
      <c r="AFR397" s="4"/>
      <c r="AFS397" s="4"/>
      <c r="AFT397" s="4"/>
      <c r="AFU397" s="4"/>
      <c r="AFV397" s="4"/>
      <c r="AFW397" s="4"/>
      <c r="AFX397" s="4"/>
      <c r="AFY397" s="4"/>
      <c r="AFZ397" s="4"/>
      <c r="AGA397" s="4"/>
      <c r="AGB397" s="4"/>
      <c r="AGC397" s="4"/>
      <c r="AGD397" s="4"/>
      <c r="AGE397" s="4"/>
      <c r="AGF397" s="4"/>
      <c r="AGG397" s="4"/>
      <c r="AGH397" s="4"/>
      <c r="AGI397" s="4"/>
      <c r="AGJ397" s="4"/>
      <c r="AGK397" s="4"/>
      <c r="AGL397" s="4"/>
      <c r="AGM397" s="4"/>
      <c r="AGN397" s="4"/>
      <c r="AGO397" s="4"/>
      <c r="AGP397" s="4"/>
      <c r="AGQ397" s="4"/>
      <c r="AGR397" s="4"/>
      <c r="AGS397" s="4"/>
      <c r="AGT397" s="4"/>
      <c r="AGU397" s="4"/>
      <c r="AGV397" s="4"/>
      <c r="AGW397" s="4"/>
      <c r="AGX397" s="4"/>
      <c r="AGY397" s="4"/>
      <c r="AGZ397" s="4"/>
      <c r="AHA397" s="4"/>
      <c r="AHB397" s="4"/>
      <c r="AHC397" s="4"/>
      <c r="AHD397" s="4"/>
      <c r="AHE397" s="4"/>
      <c r="AHF397" s="4"/>
      <c r="AHG397" s="4"/>
      <c r="AHH397" s="4"/>
      <c r="AHI397" s="4"/>
      <c r="AHJ397" s="4"/>
      <c r="AHK397" s="4"/>
      <c r="AHL397" s="4"/>
      <c r="AHM397" s="4"/>
      <c r="AHN397" s="4"/>
      <c r="AHO397" s="4"/>
      <c r="AHP397" s="4"/>
      <c r="AHQ397" s="4"/>
      <c r="AHR397" s="4"/>
      <c r="AHS397" s="4"/>
      <c r="AHT397" s="4"/>
      <c r="AHU397" s="4"/>
      <c r="AHV397" s="4"/>
      <c r="AHW397" s="4"/>
      <c r="AHX397" s="4"/>
      <c r="AHY397" s="4"/>
      <c r="AHZ397" s="4"/>
      <c r="AIA397" s="4"/>
      <c r="AIB397" s="4"/>
      <c r="AIC397" s="4"/>
      <c r="AID397" s="4"/>
      <c r="AIE397" s="4"/>
      <c r="AIF397" s="4"/>
      <c r="AIG397" s="4"/>
      <c r="AIH397" s="4"/>
      <c r="AII397" s="4"/>
      <c r="AIJ397" s="4"/>
      <c r="AIK397" s="4"/>
      <c r="AIL397" s="4"/>
      <c r="AIM397" s="4"/>
      <c r="AIN397" s="4"/>
      <c r="AIO397" s="4"/>
      <c r="AIP397" s="4"/>
      <c r="AIQ397" s="4"/>
      <c r="AIR397" s="4"/>
      <c r="AIS397" s="4"/>
      <c r="AIT397" s="4"/>
      <c r="AIU397" s="4"/>
      <c r="AIV397" s="4"/>
      <c r="AIW397" s="4"/>
      <c r="AIX397" s="4"/>
      <c r="AIY397" s="4"/>
      <c r="AIZ397" s="4"/>
      <c r="AJA397" s="4"/>
      <c r="AJB397" s="4"/>
      <c r="AJC397" s="4"/>
      <c r="AJD397" s="4"/>
      <c r="AJE397" s="4"/>
      <c r="AJF397" s="4"/>
      <c r="AJG397" s="4"/>
      <c r="AJH397" s="4"/>
      <c r="AJI397" s="4"/>
      <c r="AJJ397" s="4"/>
      <c r="AJK397" s="4"/>
      <c r="AJL397" s="4"/>
      <c r="AJM397" s="4"/>
      <c r="AJN397" s="4"/>
      <c r="AJO397" s="4"/>
      <c r="AJP397" s="4"/>
      <c r="AJQ397" s="4"/>
      <c r="AJR397" s="4"/>
      <c r="AJS397" s="4"/>
      <c r="AJT397" s="4"/>
      <c r="AJU397" s="4"/>
      <c r="AJV397" s="4"/>
      <c r="AJW397" s="4"/>
      <c r="AJX397" s="4"/>
      <c r="AJY397" s="4"/>
      <c r="AJZ397" s="4"/>
      <c r="AKA397" s="4"/>
      <c r="AKB397" s="4"/>
      <c r="AKC397" s="4"/>
      <c r="AKD397" s="4"/>
      <c r="AKE397" s="4"/>
      <c r="AKF397" s="4"/>
      <c r="AKG397" s="4"/>
      <c r="AKH397" s="4"/>
      <c r="AKI397" s="4"/>
      <c r="AKJ397" s="4"/>
      <c r="AKK397" s="4"/>
      <c r="AKL397" s="4"/>
      <c r="AKM397" s="4"/>
      <c r="AKN397" s="4"/>
      <c r="AKO397" s="4"/>
      <c r="AKP397" s="4"/>
      <c r="AKQ397" s="4"/>
      <c r="AKR397" s="4"/>
      <c r="AKS397" s="4"/>
      <c r="AKT397" s="4"/>
      <c r="AKU397" s="4"/>
      <c r="AKV397" s="4"/>
      <c r="AKW397" s="4"/>
      <c r="AKX397" s="4"/>
      <c r="AKY397" s="4"/>
      <c r="AKZ397" s="4"/>
      <c r="ALA397" s="4"/>
      <c r="ALB397" s="4"/>
      <c r="ALC397" s="4"/>
      <c r="ALD397" s="4"/>
      <c r="ALE397" s="4"/>
      <c r="ALF397" s="4"/>
      <c r="ALG397" s="4"/>
      <c r="ALH397" s="4"/>
      <c r="ALI397" s="4"/>
      <c r="ALJ397" s="4"/>
      <c r="ALK397" s="4"/>
      <c r="ALL397" s="4"/>
      <c r="ALM397" s="4"/>
      <c r="ALN397" s="4"/>
      <c r="ALO397" s="4"/>
      <c r="ALP397" s="4"/>
      <c r="ALQ397" s="4"/>
      <c r="ALR397" s="4"/>
      <c r="ALS397" s="4"/>
      <c r="ALT397" s="4"/>
      <c r="ALU397" s="4"/>
      <c r="ALV397" s="4"/>
      <c r="ALW397" s="4"/>
      <c r="ALX397" s="4"/>
      <c r="ALY397" s="4"/>
      <c r="ALZ397" s="4"/>
      <c r="AMA397" s="4"/>
      <c r="AMB397" s="4"/>
      <c r="AMC397" s="4"/>
      <c r="AMD397" s="4"/>
      <c r="AME397" s="4"/>
      <c r="AMF397" s="4"/>
      <c r="AMG397" s="4"/>
      <c r="AMH397" s="4"/>
      <c r="AMI397" s="4"/>
      <c r="AMJ397" s="4"/>
      <c r="AMK397" s="4"/>
      <c r="AML397" s="4"/>
      <c r="AMM397" s="4"/>
      <c r="AMN397" s="4"/>
      <c r="AMO397" s="4"/>
      <c r="AMP397" s="4"/>
      <c r="AMQ397" s="4"/>
      <c r="AMR397" s="4"/>
      <c r="AMS397" s="4"/>
      <c r="AMT397" s="4"/>
      <c r="AMU397" s="4"/>
      <c r="AMV397" s="4"/>
      <c r="AMW397" s="4"/>
      <c r="AMX397" s="4"/>
      <c r="AMY397" s="4"/>
      <c r="AMZ397" s="4"/>
      <c r="ANA397" s="4"/>
      <c r="ANB397" s="4"/>
      <c r="ANC397" s="4"/>
      <c r="AND397" s="4"/>
      <c r="ANE397" s="4"/>
      <c r="ANF397" s="4"/>
      <c r="ANG397" s="4"/>
      <c r="ANH397" s="4"/>
      <c r="ANI397" s="4"/>
      <c r="ANJ397" s="4"/>
      <c r="ANK397" s="4"/>
      <c r="ANL397" s="4"/>
      <c r="ANM397" s="4"/>
      <c r="ANN397" s="4"/>
      <c r="ANO397" s="4"/>
      <c r="ANP397" s="4"/>
      <c r="ANQ397" s="4"/>
      <c r="ANR397" s="4"/>
      <c r="ANS397" s="4"/>
      <c r="ANT397" s="4"/>
      <c r="ANU397" s="4"/>
      <c r="ANV397" s="4"/>
      <c r="ANW397" s="4"/>
      <c r="ANX397" s="4"/>
      <c r="ANY397" s="4"/>
      <c r="ANZ397" s="4"/>
      <c r="AOA397" s="4"/>
      <c r="AOB397" s="4"/>
      <c r="AOC397" s="4"/>
    </row>
    <row r="398" spans="6:1069" x14ac:dyDescent="0.35">
      <c r="F398" s="4"/>
      <c r="H398" s="4"/>
      <c r="I398" s="4"/>
      <c r="J398" s="4"/>
      <c r="L398" s="4"/>
      <c r="M398" s="4"/>
      <c r="AJ398" s="4"/>
      <c r="AL398" s="4"/>
      <c r="AQ398" s="4"/>
      <c r="AR398" s="4"/>
      <c r="AS398" s="4"/>
      <c r="AT398" s="4"/>
      <c r="AU398" s="4"/>
      <c r="AV398" s="4"/>
      <c r="AW398" s="4"/>
      <c r="AX398" s="33"/>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c r="TO398" s="4"/>
      <c r="TP398" s="4"/>
      <c r="TQ398" s="4"/>
      <c r="TR398" s="4"/>
      <c r="TS398" s="4"/>
      <c r="TT398" s="4"/>
      <c r="TU398" s="4"/>
      <c r="TV398" s="4"/>
      <c r="TW398" s="4"/>
      <c r="TX398" s="4"/>
      <c r="TY398" s="4"/>
      <c r="TZ398" s="4"/>
      <c r="UA398" s="4"/>
      <c r="UB398" s="4"/>
      <c r="UC398" s="4"/>
      <c r="UD398" s="4"/>
      <c r="UE398" s="4"/>
      <c r="UF398" s="4"/>
      <c r="UG398" s="4"/>
      <c r="UH398" s="4"/>
      <c r="UI398" s="4"/>
      <c r="UJ398" s="4"/>
      <c r="UK398" s="4"/>
      <c r="UL398" s="4"/>
      <c r="UM398" s="4"/>
      <c r="UN398" s="4"/>
      <c r="UO398" s="4"/>
      <c r="UP398" s="4"/>
      <c r="UQ398" s="4"/>
      <c r="UR398" s="4"/>
      <c r="US398" s="4"/>
      <c r="UT398" s="4"/>
      <c r="UU398" s="4"/>
      <c r="UV398" s="4"/>
      <c r="UW398" s="4"/>
      <c r="UX398" s="4"/>
      <c r="UY398" s="4"/>
      <c r="UZ398" s="4"/>
      <c r="VA398" s="4"/>
      <c r="VB398" s="4"/>
      <c r="VC398" s="4"/>
      <c r="VD398" s="4"/>
      <c r="VE398" s="4"/>
      <c r="VF398" s="4"/>
      <c r="VG398" s="4"/>
      <c r="VH398" s="4"/>
      <c r="VI398" s="4"/>
      <c r="VJ398" s="4"/>
      <c r="VK398" s="4"/>
      <c r="VL398" s="4"/>
      <c r="VM398" s="4"/>
      <c r="VN398" s="4"/>
      <c r="VO398" s="4"/>
      <c r="VP398" s="4"/>
      <c r="VQ398" s="4"/>
      <c r="VR398" s="4"/>
      <c r="VS398" s="4"/>
      <c r="VT398" s="4"/>
      <c r="VU398" s="4"/>
      <c r="VV398" s="4"/>
      <c r="VW398" s="4"/>
      <c r="VX398" s="4"/>
      <c r="VY398" s="4"/>
      <c r="VZ398" s="4"/>
      <c r="WA398" s="4"/>
      <c r="WB398" s="4"/>
      <c r="WC398" s="4"/>
      <c r="WD398" s="4"/>
      <c r="WE398" s="4"/>
      <c r="WF398" s="4"/>
      <c r="WG398" s="4"/>
      <c r="WH398" s="4"/>
      <c r="WI398" s="4"/>
      <c r="WJ398" s="4"/>
      <c r="WK398" s="4"/>
      <c r="WL398" s="4"/>
      <c r="WM398" s="4"/>
      <c r="WN398" s="4"/>
      <c r="WO398" s="4"/>
      <c r="WP398" s="4"/>
      <c r="WQ398" s="4"/>
      <c r="WR398" s="4"/>
      <c r="WS398" s="4"/>
      <c r="WT398" s="4"/>
      <c r="WU398" s="4"/>
      <c r="WV398" s="4"/>
      <c r="WW398" s="4"/>
      <c r="WX398" s="4"/>
      <c r="WY398" s="4"/>
      <c r="WZ398" s="4"/>
      <c r="XA398" s="4"/>
      <c r="XB398" s="4"/>
      <c r="XC398" s="4"/>
      <c r="XD398" s="4"/>
      <c r="XE398" s="4"/>
      <c r="XF398" s="4"/>
      <c r="XG398" s="4"/>
      <c r="XH398" s="4"/>
      <c r="XI398" s="4"/>
      <c r="XJ398" s="4"/>
      <c r="XK398" s="4"/>
      <c r="XL398" s="4"/>
      <c r="XM398" s="4"/>
      <c r="XN398" s="4"/>
      <c r="XO398" s="4"/>
      <c r="XP398" s="4"/>
      <c r="XQ398" s="4"/>
      <c r="XR398" s="4"/>
      <c r="XS398" s="4"/>
      <c r="XT398" s="4"/>
      <c r="XU398" s="4"/>
      <c r="XV398" s="4"/>
      <c r="XW398" s="4"/>
      <c r="XX398" s="4"/>
      <c r="XY398" s="4"/>
      <c r="XZ398" s="4"/>
      <c r="YA398" s="4"/>
      <c r="YB398" s="4"/>
      <c r="YC398" s="4"/>
      <c r="YD398" s="4"/>
      <c r="YE398" s="4"/>
      <c r="YF398" s="4"/>
      <c r="YG398" s="4"/>
      <c r="YH398" s="4"/>
      <c r="YI398" s="4"/>
      <c r="YJ398" s="4"/>
      <c r="YK398" s="4"/>
      <c r="YL398" s="4"/>
      <c r="YM398" s="4"/>
      <c r="YN398" s="4"/>
      <c r="YO398" s="4"/>
      <c r="YP398" s="4"/>
      <c r="YQ398" s="4"/>
      <c r="YR398" s="4"/>
      <c r="YS398" s="4"/>
      <c r="YT398" s="4"/>
      <c r="YU398" s="4"/>
      <c r="YV398" s="4"/>
      <c r="YW398" s="4"/>
      <c r="YX398" s="4"/>
      <c r="YY398" s="4"/>
      <c r="YZ398" s="4"/>
      <c r="ZA398" s="4"/>
      <c r="ZB398" s="4"/>
      <c r="ZC398" s="4"/>
      <c r="ZD398" s="4"/>
      <c r="ZE398" s="4"/>
      <c r="ZF398" s="4"/>
      <c r="ZG398" s="4"/>
      <c r="ZH398" s="4"/>
      <c r="ZI398" s="4"/>
      <c r="ZJ398" s="4"/>
      <c r="ZK398" s="4"/>
      <c r="ZL398" s="4"/>
      <c r="ZM398" s="4"/>
      <c r="ZN398" s="4"/>
      <c r="ZO398" s="4"/>
      <c r="ZP398" s="4"/>
      <c r="ZQ398" s="4"/>
      <c r="ZR398" s="4"/>
      <c r="ZS398" s="4"/>
      <c r="ZT398" s="4"/>
      <c r="ZU398" s="4"/>
      <c r="ZV398" s="4"/>
      <c r="ZW398" s="4"/>
      <c r="ZX398" s="4"/>
      <c r="ZY398" s="4"/>
      <c r="ZZ398" s="4"/>
      <c r="AAA398" s="4"/>
      <c r="AAB398" s="4"/>
      <c r="AAC398" s="4"/>
      <c r="AAD398" s="4"/>
      <c r="AAE398" s="4"/>
      <c r="AAF398" s="4"/>
      <c r="AAG398" s="4"/>
      <c r="AAH398" s="4"/>
      <c r="AAI398" s="4"/>
      <c r="AAJ398" s="4"/>
      <c r="AAK398" s="4"/>
      <c r="AAL398" s="4"/>
      <c r="AAM398" s="4"/>
      <c r="AAN398" s="4"/>
      <c r="AAO398" s="4"/>
      <c r="AAP398" s="4"/>
      <c r="AAQ398" s="4"/>
      <c r="AAR398" s="4"/>
      <c r="AAS398" s="4"/>
      <c r="AAT398" s="4"/>
      <c r="AAU398" s="4"/>
      <c r="AAV398" s="4"/>
      <c r="AAW398" s="4"/>
      <c r="AAX398" s="4"/>
      <c r="AAY398" s="4"/>
      <c r="AAZ398" s="4"/>
      <c r="ABA398" s="4"/>
      <c r="ABB398" s="4"/>
      <c r="ABC398" s="4"/>
      <c r="ABD398" s="4"/>
      <c r="ABE398" s="4"/>
      <c r="ABF398" s="4"/>
      <c r="ABG398" s="4"/>
      <c r="ABH398" s="4"/>
      <c r="ABI398" s="4"/>
      <c r="ABJ398" s="4"/>
      <c r="ABK398" s="4"/>
      <c r="ABL398" s="4"/>
      <c r="ABM398" s="4"/>
      <c r="ABN398" s="4"/>
      <c r="ABO398" s="4"/>
      <c r="ABP398" s="4"/>
      <c r="ABQ398" s="4"/>
      <c r="ABR398" s="4"/>
      <c r="ABS398" s="4"/>
      <c r="ABT398" s="4"/>
      <c r="ABU398" s="4"/>
      <c r="ABV398" s="4"/>
      <c r="ABW398" s="4"/>
      <c r="ABX398" s="4"/>
      <c r="ABY398" s="4"/>
      <c r="ABZ398" s="4"/>
      <c r="ACA398" s="4"/>
      <c r="ACB398" s="4"/>
      <c r="ACC398" s="4"/>
      <c r="ACD398" s="4"/>
      <c r="ACE398" s="4"/>
      <c r="ACF398" s="4"/>
      <c r="ACG398" s="4"/>
      <c r="ACH398" s="4"/>
      <c r="ACI398" s="4"/>
      <c r="ACJ398" s="4"/>
      <c r="ACK398" s="4"/>
      <c r="ACL398" s="4"/>
      <c r="ACM398" s="4"/>
      <c r="ACN398" s="4"/>
      <c r="ACO398" s="4"/>
      <c r="ACP398" s="4"/>
      <c r="ACQ398" s="4"/>
      <c r="ACR398" s="4"/>
      <c r="ACS398" s="4"/>
      <c r="ACT398" s="4"/>
      <c r="ACU398" s="4"/>
      <c r="ACV398" s="4"/>
      <c r="ACW398" s="4"/>
      <c r="ACX398" s="4"/>
      <c r="ACY398" s="4"/>
      <c r="ACZ398" s="4"/>
      <c r="ADA398" s="4"/>
      <c r="ADB398" s="4"/>
      <c r="ADC398" s="4"/>
      <c r="ADD398" s="4"/>
      <c r="ADE398" s="4"/>
      <c r="ADF398" s="4"/>
      <c r="ADG398" s="4"/>
      <c r="ADH398" s="4"/>
      <c r="ADI398" s="4"/>
      <c r="ADJ398" s="4"/>
      <c r="ADK398" s="4"/>
      <c r="ADL398" s="4"/>
      <c r="ADM398" s="4"/>
      <c r="ADN398" s="4"/>
      <c r="ADO398" s="4"/>
      <c r="ADP398" s="4"/>
      <c r="ADQ398" s="4"/>
      <c r="ADR398" s="4"/>
      <c r="ADS398" s="4"/>
      <c r="ADT398" s="4"/>
      <c r="ADU398" s="4"/>
      <c r="ADV398" s="4"/>
      <c r="ADW398" s="4"/>
      <c r="ADX398" s="4"/>
      <c r="ADY398" s="4"/>
      <c r="ADZ398" s="4"/>
      <c r="AEA398" s="4"/>
      <c r="AEB398" s="4"/>
      <c r="AEC398" s="4"/>
      <c r="AED398" s="4"/>
      <c r="AEE398" s="4"/>
      <c r="AEF398" s="4"/>
      <c r="AEG398" s="4"/>
      <c r="AEH398" s="4"/>
      <c r="AEI398" s="4"/>
      <c r="AEJ398" s="4"/>
      <c r="AEK398" s="4"/>
      <c r="AEL398" s="4"/>
      <c r="AEM398" s="4"/>
      <c r="AEN398" s="4"/>
      <c r="AEO398" s="4"/>
      <c r="AEP398" s="4"/>
      <c r="AEQ398" s="4"/>
      <c r="AER398" s="4"/>
      <c r="AES398" s="4"/>
      <c r="AET398" s="4"/>
      <c r="AEU398" s="4"/>
      <c r="AEV398" s="4"/>
      <c r="AEW398" s="4"/>
      <c r="AEX398" s="4"/>
      <c r="AEY398" s="4"/>
      <c r="AEZ398" s="4"/>
      <c r="AFA398" s="4"/>
      <c r="AFB398" s="4"/>
      <c r="AFC398" s="4"/>
      <c r="AFD398" s="4"/>
      <c r="AFE398" s="4"/>
      <c r="AFF398" s="4"/>
      <c r="AFG398" s="4"/>
      <c r="AFH398" s="4"/>
      <c r="AFI398" s="4"/>
      <c r="AFJ398" s="4"/>
      <c r="AFK398" s="4"/>
      <c r="AFL398" s="4"/>
      <c r="AFM398" s="4"/>
      <c r="AFN398" s="4"/>
      <c r="AFO398" s="4"/>
      <c r="AFP398" s="4"/>
      <c r="AFQ398" s="4"/>
      <c r="AFR398" s="4"/>
      <c r="AFS398" s="4"/>
      <c r="AFT398" s="4"/>
      <c r="AFU398" s="4"/>
      <c r="AFV398" s="4"/>
      <c r="AFW398" s="4"/>
      <c r="AFX398" s="4"/>
      <c r="AFY398" s="4"/>
      <c r="AFZ398" s="4"/>
      <c r="AGA398" s="4"/>
      <c r="AGB398" s="4"/>
      <c r="AGC398" s="4"/>
      <c r="AGD398" s="4"/>
      <c r="AGE398" s="4"/>
      <c r="AGF398" s="4"/>
      <c r="AGG398" s="4"/>
      <c r="AGH398" s="4"/>
      <c r="AGI398" s="4"/>
      <c r="AGJ398" s="4"/>
      <c r="AGK398" s="4"/>
      <c r="AGL398" s="4"/>
      <c r="AGM398" s="4"/>
      <c r="AGN398" s="4"/>
      <c r="AGO398" s="4"/>
      <c r="AGP398" s="4"/>
      <c r="AGQ398" s="4"/>
      <c r="AGR398" s="4"/>
      <c r="AGS398" s="4"/>
      <c r="AGT398" s="4"/>
      <c r="AGU398" s="4"/>
      <c r="AGV398" s="4"/>
      <c r="AGW398" s="4"/>
      <c r="AGX398" s="4"/>
      <c r="AGY398" s="4"/>
      <c r="AGZ398" s="4"/>
      <c r="AHA398" s="4"/>
      <c r="AHB398" s="4"/>
      <c r="AHC398" s="4"/>
      <c r="AHD398" s="4"/>
      <c r="AHE398" s="4"/>
      <c r="AHF398" s="4"/>
      <c r="AHG398" s="4"/>
      <c r="AHH398" s="4"/>
      <c r="AHI398" s="4"/>
      <c r="AHJ398" s="4"/>
      <c r="AHK398" s="4"/>
      <c r="AHL398" s="4"/>
      <c r="AHM398" s="4"/>
      <c r="AHN398" s="4"/>
      <c r="AHO398" s="4"/>
      <c r="AHP398" s="4"/>
      <c r="AHQ398" s="4"/>
      <c r="AHR398" s="4"/>
      <c r="AHS398" s="4"/>
      <c r="AHT398" s="4"/>
      <c r="AHU398" s="4"/>
      <c r="AHV398" s="4"/>
      <c r="AHW398" s="4"/>
      <c r="AHX398" s="4"/>
      <c r="AHY398" s="4"/>
      <c r="AHZ398" s="4"/>
      <c r="AIA398" s="4"/>
      <c r="AIB398" s="4"/>
      <c r="AIC398" s="4"/>
      <c r="AID398" s="4"/>
      <c r="AIE398" s="4"/>
      <c r="AIF398" s="4"/>
      <c r="AIG398" s="4"/>
      <c r="AIH398" s="4"/>
      <c r="AII398" s="4"/>
      <c r="AIJ398" s="4"/>
      <c r="AIK398" s="4"/>
      <c r="AIL398" s="4"/>
      <c r="AIM398" s="4"/>
      <c r="AIN398" s="4"/>
      <c r="AIO398" s="4"/>
      <c r="AIP398" s="4"/>
      <c r="AIQ398" s="4"/>
      <c r="AIR398" s="4"/>
      <c r="AIS398" s="4"/>
      <c r="AIT398" s="4"/>
      <c r="AIU398" s="4"/>
      <c r="AIV398" s="4"/>
      <c r="AIW398" s="4"/>
      <c r="AIX398" s="4"/>
      <c r="AIY398" s="4"/>
      <c r="AIZ398" s="4"/>
      <c r="AJA398" s="4"/>
      <c r="AJB398" s="4"/>
      <c r="AJC398" s="4"/>
      <c r="AJD398" s="4"/>
      <c r="AJE398" s="4"/>
      <c r="AJF398" s="4"/>
      <c r="AJG398" s="4"/>
      <c r="AJH398" s="4"/>
      <c r="AJI398" s="4"/>
      <c r="AJJ398" s="4"/>
      <c r="AJK398" s="4"/>
      <c r="AJL398" s="4"/>
      <c r="AJM398" s="4"/>
      <c r="AJN398" s="4"/>
      <c r="AJO398" s="4"/>
      <c r="AJP398" s="4"/>
      <c r="AJQ398" s="4"/>
      <c r="AJR398" s="4"/>
      <c r="AJS398" s="4"/>
      <c r="AJT398" s="4"/>
      <c r="AJU398" s="4"/>
      <c r="AJV398" s="4"/>
      <c r="AJW398" s="4"/>
      <c r="AJX398" s="4"/>
      <c r="AJY398" s="4"/>
      <c r="AJZ398" s="4"/>
      <c r="AKA398" s="4"/>
      <c r="AKB398" s="4"/>
      <c r="AKC398" s="4"/>
      <c r="AKD398" s="4"/>
      <c r="AKE398" s="4"/>
      <c r="AKF398" s="4"/>
      <c r="AKG398" s="4"/>
      <c r="AKH398" s="4"/>
      <c r="AKI398" s="4"/>
      <c r="AKJ398" s="4"/>
      <c r="AKK398" s="4"/>
      <c r="AKL398" s="4"/>
      <c r="AKM398" s="4"/>
      <c r="AKN398" s="4"/>
      <c r="AKO398" s="4"/>
      <c r="AKP398" s="4"/>
      <c r="AKQ398" s="4"/>
      <c r="AKR398" s="4"/>
      <c r="AKS398" s="4"/>
      <c r="AKT398" s="4"/>
      <c r="AKU398" s="4"/>
      <c r="AKV398" s="4"/>
      <c r="AKW398" s="4"/>
      <c r="AKX398" s="4"/>
      <c r="AKY398" s="4"/>
      <c r="AKZ398" s="4"/>
      <c r="ALA398" s="4"/>
      <c r="ALB398" s="4"/>
      <c r="ALC398" s="4"/>
      <c r="ALD398" s="4"/>
      <c r="ALE398" s="4"/>
      <c r="ALF398" s="4"/>
      <c r="ALG398" s="4"/>
      <c r="ALH398" s="4"/>
      <c r="ALI398" s="4"/>
      <c r="ALJ398" s="4"/>
      <c r="ALK398" s="4"/>
      <c r="ALL398" s="4"/>
      <c r="ALM398" s="4"/>
      <c r="ALN398" s="4"/>
      <c r="ALO398" s="4"/>
      <c r="ALP398" s="4"/>
      <c r="ALQ398" s="4"/>
      <c r="ALR398" s="4"/>
      <c r="ALS398" s="4"/>
      <c r="ALT398" s="4"/>
      <c r="ALU398" s="4"/>
      <c r="ALV398" s="4"/>
      <c r="ALW398" s="4"/>
      <c r="ALX398" s="4"/>
      <c r="ALY398" s="4"/>
      <c r="ALZ398" s="4"/>
      <c r="AMA398" s="4"/>
      <c r="AMB398" s="4"/>
      <c r="AMC398" s="4"/>
      <c r="AMD398" s="4"/>
      <c r="AME398" s="4"/>
      <c r="AMF398" s="4"/>
      <c r="AMG398" s="4"/>
      <c r="AMH398" s="4"/>
      <c r="AMI398" s="4"/>
      <c r="AMJ398" s="4"/>
      <c r="AMK398" s="4"/>
      <c r="AML398" s="4"/>
      <c r="AMM398" s="4"/>
      <c r="AMN398" s="4"/>
      <c r="AMO398" s="4"/>
      <c r="AMP398" s="4"/>
      <c r="AMQ398" s="4"/>
      <c r="AMR398" s="4"/>
      <c r="AMS398" s="4"/>
      <c r="AMT398" s="4"/>
      <c r="AMU398" s="4"/>
      <c r="AMV398" s="4"/>
      <c r="AMW398" s="4"/>
      <c r="AMX398" s="4"/>
      <c r="AMY398" s="4"/>
      <c r="AMZ398" s="4"/>
      <c r="ANA398" s="4"/>
      <c r="ANB398" s="4"/>
      <c r="ANC398" s="4"/>
      <c r="AND398" s="4"/>
      <c r="ANE398" s="4"/>
      <c r="ANF398" s="4"/>
      <c r="ANG398" s="4"/>
      <c r="ANH398" s="4"/>
      <c r="ANI398" s="4"/>
      <c r="ANJ398" s="4"/>
      <c r="ANK398" s="4"/>
      <c r="ANL398" s="4"/>
      <c r="ANM398" s="4"/>
      <c r="ANN398" s="4"/>
      <c r="ANO398" s="4"/>
      <c r="ANP398" s="4"/>
      <c r="ANQ398" s="4"/>
      <c r="ANR398" s="4"/>
      <c r="ANS398" s="4"/>
      <c r="ANT398" s="4"/>
      <c r="ANU398" s="4"/>
      <c r="ANV398" s="4"/>
      <c r="ANW398" s="4"/>
      <c r="ANX398" s="4"/>
      <c r="ANY398" s="4"/>
      <c r="ANZ398" s="4"/>
      <c r="AOA398" s="4"/>
      <c r="AOB398" s="4"/>
      <c r="AOC398" s="4"/>
    </row>
    <row r="399" spans="6:1069" x14ac:dyDescent="0.35">
      <c r="F399" s="4"/>
      <c r="H399" s="4"/>
      <c r="I399" s="4"/>
      <c r="J399" s="4"/>
      <c r="L399" s="4"/>
      <c r="M399" s="4"/>
      <c r="AJ399" s="4"/>
      <c r="AL399" s="4"/>
      <c r="AQ399" s="4"/>
      <c r="AR399" s="4"/>
      <c r="AS399" s="4"/>
      <c r="AT399" s="4"/>
      <c r="AU399" s="4"/>
      <c r="AV399" s="4"/>
      <c r="AW399" s="4"/>
      <c r="AX399" s="33"/>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c r="TV399" s="4"/>
      <c r="TW399" s="4"/>
      <c r="TX399" s="4"/>
      <c r="TY399" s="4"/>
      <c r="TZ399" s="4"/>
      <c r="UA399" s="4"/>
      <c r="UB399" s="4"/>
      <c r="UC399" s="4"/>
      <c r="UD399" s="4"/>
      <c r="UE399" s="4"/>
      <c r="UF399" s="4"/>
      <c r="UG399" s="4"/>
      <c r="UH399" s="4"/>
      <c r="UI399" s="4"/>
      <c r="UJ399" s="4"/>
      <c r="UK399" s="4"/>
      <c r="UL399" s="4"/>
      <c r="UM399" s="4"/>
      <c r="UN399" s="4"/>
      <c r="UO399" s="4"/>
      <c r="UP399" s="4"/>
      <c r="UQ399" s="4"/>
      <c r="UR399" s="4"/>
      <c r="US399" s="4"/>
      <c r="UT399" s="4"/>
      <c r="UU399" s="4"/>
      <c r="UV399" s="4"/>
      <c r="UW399" s="4"/>
      <c r="UX399" s="4"/>
      <c r="UY399" s="4"/>
      <c r="UZ399" s="4"/>
      <c r="VA399" s="4"/>
      <c r="VB399" s="4"/>
      <c r="VC399" s="4"/>
      <c r="VD399" s="4"/>
      <c r="VE399" s="4"/>
      <c r="VF399" s="4"/>
      <c r="VG399" s="4"/>
      <c r="VH399" s="4"/>
      <c r="VI399" s="4"/>
      <c r="VJ399" s="4"/>
      <c r="VK399" s="4"/>
      <c r="VL399" s="4"/>
      <c r="VM399" s="4"/>
      <c r="VN399" s="4"/>
      <c r="VO399" s="4"/>
      <c r="VP399" s="4"/>
      <c r="VQ399" s="4"/>
      <c r="VR399" s="4"/>
      <c r="VS399" s="4"/>
      <c r="VT399" s="4"/>
      <c r="VU399" s="4"/>
      <c r="VV399" s="4"/>
      <c r="VW399" s="4"/>
      <c r="VX399" s="4"/>
      <c r="VY399" s="4"/>
      <c r="VZ399" s="4"/>
      <c r="WA399" s="4"/>
      <c r="WB399" s="4"/>
      <c r="WC399" s="4"/>
      <c r="WD399" s="4"/>
      <c r="WE399" s="4"/>
      <c r="WF399" s="4"/>
      <c r="WG399" s="4"/>
      <c r="WH399" s="4"/>
      <c r="WI399" s="4"/>
      <c r="WJ399" s="4"/>
      <c r="WK399" s="4"/>
      <c r="WL399" s="4"/>
      <c r="WM399" s="4"/>
      <c r="WN399" s="4"/>
      <c r="WO399" s="4"/>
      <c r="WP399" s="4"/>
      <c r="WQ399" s="4"/>
      <c r="WR399" s="4"/>
      <c r="WS399" s="4"/>
      <c r="WT399" s="4"/>
      <c r="WU399" s="4"/>
      <c r="WV399" s="4"/>
      <c r="WW399" s="4"/>
      <c r="WX399" s="4"/>
      <c r="WY399" s="4"/>
      <c r="WZ399" s="4"/>
      <c r="XA399" s="4"/>
      <c r="XB399" s="4"/>
      <c r="XC399" s="4"/>
      <c r="XD399" s="4"/>
      <c r="XE399" s="4"/>
      <c r="XF399" s="4"/>
      <c r="XG399" s="4"/>
      <c r="XH399" s="4"/>
      <c r="XI399" s="4"/>
      <c r="XJ399" s="4"/>
      <c r="XK399" s="4"/>
      <c r="XL399" s="4"/>
      <c r="XM399" s="4"/>
      <c r="XN399" s="4"/>
      <c r="XO399" s="4"/>
      <c r="XP399" s="4"/>
      <c r="XQ399" s="4"/>
      <c r="XR399" s="4"/>
      <c r="XS399" s="4"/>
      <c r="XT399" s="4"/>
      <c r="XU399" s="4"/>
      <c r="XV399" s="4"/>
      <c r="XW399" s="4"/>
      <c r="XX399" s="4"/>
      <c r="XY399" s="4"/>
      <c r="XZ399" s="4"/>
      <c r="YA399" s="4"/>
      <c r="YB399" s="4"/>
      <c r="YC399" s="4"/>
      <c r="YD399" s="4"/>
      <c r="YE399" s="4"/>
      <c r="YF399" s="4"/>
      <c r="YG399" s="4"/>
      <c r="YH399" s="4"/>
      <c r="YI399" s="4"/>
      <c r="YJ399" s="4"/>
      <c r="YK399" s="4"/>
      <c r="YL399" s="4"/>
      <c r="YM399" s="4"/>
      <c r="YN399" s="4"/>
      <c r="YO399" s="4"/>
      <c r="YP399" s="4"/>
      <c r="YQ399" s="4"/>
      <c r="YR399" s="4"/>
      <c r="YS399" s="4"/>
      <c r="YT399" s="4"/>
      <c r="YU399" s="4"/>
      <c r="YV399" s="4"/>
      <c r="YW399" s="4"/>
      <c r="YX399" s="4"/>
      <c r="YY399" s="4"/>
      <c r="YZ399" s="4"/>
      <c r="ZA399" s="4"/>
      <c r="ZB399" s="4"/>
      <c r="ZC399" s="4"/>
      <c r="ZD399" s="4"/>
      <c r="ZE399" s="4"/>
      <c r="ZF399" s="4"/>
      <c r="ZG399" s="4"/>
      <c r="ZH399" s="4"/>
      <c r="ZI399" s="4"/>
      <c r="ZJ399" s="4"/>
      <c r="ZK399" s="4"/>
      <c r="ZL399" s="4"/>
      <c r="ZM399" s="4"/>
      <c r="ZN399" s="4"/>
      <c r="ZO399" s="4"/>
      <c r="ZP399" s="4"/>
      <c r="ZQ399" s="4"/>
      <c r="ZR399" s="4"/>
      <c r="ZS399" s="4"/>
      <c r="ZT399" s="4"/>
      <c r="ZU399" s="4"/>
      <c r="ZV399" s="4"/>
      <c r="ZW399" s="4"/>
      <c r="ZX399" s="4"/>
      <c r="ZY399" s="4"/>
      <c r="ZZ399" s="4"/>
      <c r="AAA399" s="4"/>
      <c r="AAB399" s="4"/>
      <c r="AAC399" s="4"/>
      <c r="AAD399" s="4"/>
      <c r="AAE399" s="4"/>
      <c r="AAF399" s="4"/>
      <c r="AAG399" s="4"/>
      <c r="AAH399" s="4"/>
      <c r="AAI399" s="4"/>
      <c r="AAJ399" s="4"/>
      <c r="AAK399" s="4"/>
      <c r="AAL399" s="4"/>
      <c r="AAM399" s="4"/>
      <c r="AAN399" s="4"/>
      <c r="AAO399" s="4"/>
      <c r="AAP399" s="4"/>
      <c r="AAQ399" s="4"/>
      <c r="AAR399" s="4"/>
      <c r="AAS399" s="4"/>
      <c r="AAT399" s="4"/>
      <c r="AAU399" s="4"/>
      <c r="AAV399" s="4"/>
      <c r="AAW399" s="4"/>
      <c r="AAX399" s="4"/>
      <c r="AAY399" s="4"/>
      <c r="AAZ399" s="4"/>
      <c r="ABA399" s="4"/>
      <c r="ABB399" s="4"/>
      <c r="ABC399" s="4"/>
      <c r="ABD399" s="4"/>
      <c r="ABE399" s="4"/>
      <c r="ABF399" s="4"/>
      <c r="ABG399" s="4"/>
      <c r="ABH399" s="4"/>
      <c r="ABI399" s="4"/>
      <c r="ABJ399" s="4"/>
      <c r="ABK399" s="4"/>
      <c r="ABL399" s="4"/>
      <c r="ABM399" s="4"/>
      <c r="ABN399" s="4"/>
      <c r="ABO399" s="4"/>
      <c r="ABP399" s="4"/>
      <c r="ABQ399" s="4"/>
      <c r="ABR399" s="4"/>
      <c r="ABS399" s="4"/>
      <c r="ABT399" s="4"/>
      <c r="ABU399" s="4"/>
      <c r="ABV399" s="4"/>
      <c r="ABW399" s="4"/>
      <c r="ABX399" s="4"/>
      <c r="ABY399" s="4"/>
      <c r="ABZ399" s="4"/>
      <c r="ACA399" s="4"/>
      <c r="ACB399" s="4"/>
      <c r="ACC399" s="4"/>
      <c r="ACD399" s="4"/>
      <c r="ACE399" s="4"/>
      <c r="ACF399" s="4"/>
      <c r="ACG399" s="4"/>
      <c r="ACH399" s="4"/>
      <c r="ACI399" s="4"/>
      <c r="ACJ399" s="4"/>
      <c r="ACK399" s="4"/>
      <c r="ACL399" s="4"/>
      <c r="ACM399" s="4"/>
      <c r="ACN399" s="4"/>
      <c r="ACO399" s="4"/>
      <c r="ACP399" s="4"/>
      <c r="ACQ399" s="4"/>
      <c r="ACR399" s="4"/>
      <c r="ACS399" s="4"/>
      <c r="ACT399" s="4"/>
      <c r="ACU399" s="4"/>
      <c r="ACV399" s="4"/>
      <c r="ACW399" s="4"/>
      <c r="ACX399" s="4"/>
      <c r="ACY399" s="4"/>
      <c r="ACZ399" s="4"/>
      <c r="ADA399" s="4"/>
      <c r="ADB399" s="4"/>
      <c r="ADC399" s="4"/>
      <c r="ADD399" s="4"/>
      <c r="ADE399" s="4"/>
      <c r="ADF399" s="4"/>
      <c r="ADG399" s="4"/>
      <c r="ADH399" s="4"/>
      <c r="ADI399" s="4"/>
      <c r="ADJ399" s="4"/>
      <c r="ADK399" s="4"/>
      <c r="ADL399" s="4"/>
      <c r="ADM399" s="4"/>
      <c r="ADN399" s="4"/>
      <c r="ADO399" s="4"/>
      <c r="ADP399" s="4"/>
      <c r="ADQ399" s="4"/>
      <c r="ADR399" s="4"/>
      <c r="ADS399" s="4"/>
      <c r="ADT399" s="4"/>
      <c r="ADU399" s="4"/>
      <c r="ADV399" s="4"/>
      <c r="ADW399" s="4"/>
      <c r="ADX399" s="4"/>
      <c r="ADY399" s="4"/>
      <c r="ADZ399" s="4"/>
      <c r="AEA399" s="4"/>
      <c r="AEB399" s="4"/>
      <c r="AEC399" s="4"/>
      <c r="AED399" s="4"/>
      <c r="AEE399" s="4"/>
      <c r="AEF399" s="4"/>
      <c r="AEG399" s="4"/>
      <c r="AEH399" s="4"/>
      <c r="AEI399" s="4"/>
      <c r="AEJ399" s="4"/>
      <c r="AEK399" s="4"/>
      <c r="AEL399" s="4"/>
      <c r="AEM399" s="4"/>
      <c r="AEN399" s="4"/>
      <c r="AEO399" s="4"/>
      <c r="AEP399" s="4"/>
      <c r="AEQ399" s="4"/>
      <c r="AER399" s="4"/>
      <c r="AES399" s="4"/>
      <c r="AET399" s="4"/>
      <c r="AEU399" s="4"/>
      <c r="AEV399" s="4"/>
      <c r="AEW399" s="4"/>
      <c r="AEX399" s="4"/>
      <c r="AEY399" s="4"/>
      <c r="AEZ399" s="4"/>
      <c r="AFA399" s="4"/>
      <c r="AFB399" s="4"/>
      <c r="AFC399" s="4"/>
      <c r="AFD399" s="4"/>
      <c r="AFE399" s="4"/>
      <c r="AFF399" s="4"/>
      <c r="AFG399" s="4"/>
      <c r="AFH399" s="4"/>
      <c r="AFI399" s="4"/>
      <c r="AFJ399" s="4"/>
      <c r="AFK399" s="4"/>
      <c r="AFL399" s="4"/>
      <c r="AFM399" s="4"/>
      <c r="AFN399" s="4"/>
      <c r="AFO399" s="4"/>
      <c r="AFP399" s="4"/>
      <c r="AFQ399" s="4"/>
      <c r="AFR399" s="4"/>
      <c r="AFS399" s="4"/>
      <c r="AFT399" s="4"/>
      <c r="AFU399" s="4"/>
      <c r="AFV399" s="4"/>
      <c r="AFW399" s="4"/>
      <c r="AFX399" s="4"/>
      <c r="AFY399" s="4"/>
      <c r="AFZ399" s="4"/>
      <c r="AGA399" s="4"/>
      <c r="AGB399" s="4"/>
      <c r="AGC399" s="4"/>
      <c r="AGD399" s="4"/>
      <c r="AGE399" s="4"/>
      <c r="AGF399" s="4"/>
      <c r="AGG399" s="4"/>
      <c r="AGH399" s="4"/>
      <c r="AGI399" s="4"/>
      <c r="AGJ399" s="4"/>
      <c r="AGK399" s="4"/>
      <c r="AGL399" s="4"/>
      <c r="AGM399" s="4"/>
      <c r="AGN399" s="4"/>
      <c r="AGO399" s="4"/>
      <c r="AGP399" s="4"/>
      <c r="AGQ399" s="4"/>
      <c r="AGR399" s="4"/>
      <c r="AGS399" s="4"/>
      <c r="AGT399" s="4"/>
      <c r="AGU399" s="4"/>
      <c r="AGV399" s="4"/>
      <c r="AGW399" s="4"/>
      <c r="AGX399" s="4"/>
      <c r="AGY399" s="4"/>
      <c r="AGZ399" s="4"/>
      <c r="AHA399" s="4"/>
      <c r="AHB399" s="4"/>
      <c r="AHC399" s="4"/>
      <c r="AHD399" s="4"/>
      <c r="AHE399" s="4"/>
      <c r="AHF399" s="4"/>
      <c r="AHG399" s="4"/>
      <c r="AHH399" s="4"/>
      <c r="AHI399" s="4"/>
      <c r="AHJ399" s="4"/>
      <c r="AHK399" s="4"/>
      <c r="AHL399" s="4"/>
      <c r="AHM399" s="4"/>
      <c r="AHN399" s="4"/>
      <c r="AHO399" s="4"/>
      <c r="AHP399" s="4"/>
      <c r="AHQ399" s="4"/>
      <c r="AHR399" s="4"/>
      <c r="AHS399" s="4"/>
      <c r="AHT399" s="4"/>
      <c r="AHU399" s="4"/>
      <c r="AHV399" s="4"/>
      <c r="AHW399" s="4"/>
      <c r="AHX399" s="4"/>
      <c r="AHY399" s="4"/>
      <c r="AHZ399" s="4"/>
      <c r="AIA399" s="4"/>
      <c r="AIB399" s="4"/>
      <c r="AIC399" s="4"/>
      <c r="AID399" s="4"/>
      <c r="AIE399" s="4"/>
      <c r="AIF399" s="4"/>
      <c r="AIG399" s="4"/>
      <c r="AIH399" s="4"/>
      <c r="AII399" s="4"/>
      <c r="AIJ399" s="4"/>
      <c r="AIK399" s="4"/>
      <c r="AIL399" s="4"/>
      <c r="AIM399" s="4"/>
      <c r="AIN399" s="4"/>
      <c r="AIO399" s="4"/>
      <c r="AIP399" s="4"/>
      <c r="AIQ399" s="4"/>
      <c r="AIR399" s="4"/>
      <c r="AIS399" s="4"/>
      <c r="AIT399" s="4"/>
      <c r="AIU399" s="4"/>
      <c r="AIV399" s="4"/>
      <c r="AIW399" s="4"/>
      <c r="AIX399" s="4"/>
      <c r="AIY399" s="4"/>
      <c r="AIZ399" s="4"/>
      <c r="AJA399" s="4"/>
      <c r="AJB399" s="4"/>
      <c r="AJC399" s="4"/>
      <c r="AJD399" s="4"/>
      <c r="AJE399" s="4"/>
      <c r="AJF399" s="4"/>
      <c r="AJG399" s="4"/>
      <c r="AJH399" s="4"/>
      <c r="AJI399" s="4"/>
      <c r="AJJ399" s="4"/>
      <c r="AJK399" s="4"/>
      <c r="AJL399" s="4"/>
      <c r="AJM399" s="4"/>
      <c r="AJN399" s="4"/>
      <c r="AJO399" s="4"/>
      <c r="AJP399" s="4"/>
      <c r="AJQ399" s="4"/>
      <c r="AJR399" s="4"/>
      <c r="AJS399" s="4"/>
      <c r="AJT399" s="4"/>
      <c r="AJU399" s="4"/>
      <c r="AJV399" s="4"/>
      <c r="AJW399" s="4"/>
      <c r="AJX399" s="4"/>
      <c r="AJY399" s="4"/>
      <c r="AJZ399" s="4"/>
      <c r="AKA399" s="4"/>
      <c r="AKB399" s="4"/>
      <c r="AKC399" s="4"/>
      <c r="AKD399" s="4"/>
      <c r="AKE399" s="4"/>
      <c r="AKF399" s="4"/>
      <c r="AKG399" s="4"/>
      <c r="AKH399" s="4"/>
      <c r="AKI399" s="4"/>
      <c r="AKJ399" s="4"/>
      <c r="AKK399" s="4"/>
      <c r="AKL399" s="4"/>
      <c r="AKM399" s="4"/>
      <c r="AKN399" s="4"/>
      <c r="AKO399" s="4"/>
      <c r="AKP399" s="4"/>
      <c r="AKQ399" s="4"/>
      <c r="AKR399" s="4"/>
      <c r="AKS399" s="4"/>
      <c r="AKT399" s="4"/>
      <c r="AKU399" s="4"/>
      <c r="AKV399" s="4"/>
      <c r="AKW399" s="4"/>
      <c r="AKX399" s="4"/>
      <c r="AKY399" s="4"/>
      <c r="AKZ399" s="4"/>
      <c r="ALA399" s="4"/>
      <c r="ALB399" s="4"/>
      <c r="ALC399" s="4"/>
      <c r="ALD399" s="4"/>
      <c r="ALE399" s="4"/>
      <c r="ALF399" s="4"/>
      <c r="ALG399" s="4"/>
      <c r="ALH399" s="4"/>
      <c r="ALI399" s="4"/>
      <c r="ALJ399" s="4"/>
      <c r="ALK399" s="4"/>
      <c r="ALL399" s="4"/>
      <c r="ALM399" s="4"/>
      <c r="ALN399" s="4"/>
      <c r="ALO399" s="4"/>
      <c r="ALP399" s="4"/>
      <c r="ALQ399" s="4"/>
      <c r="ALR399" s="4"/>
      <c r="ALS399" s="4"/>
      <c r="ALT399" s="4"/>
      <c r="ALU399" s="4"/>
      <c r="ALV399" s="4"/>
      <c r="ALW399" s="4"/>
      <c r="ALX399" s="4"/>
      <c r="ALY399" s="4"/>
      <c r="ALZ399" s="4"/>
      <c r="AMA399" s="4"/>
      <c r="AMB399" s="4"/>
      <c r="AMC399" s="4"/>
      <c r="AMD399" s="4"/>
      <c r="AME399" s="4"/>
      <c r="AMF399" s="4"/>
      <c r="AMG399" s="4"/>
      <c r="AMH399" s="4"/>
      <c r="AMI399" s="4"/>
      <c r="AMJ399" s="4"/>
      <c r="AMK399" s="4"/>
      <c r="AML399" s="4"/>
      <c r="AMM399" s="4"/>
      <c r="AMN399" s="4"/>
      <c r="AMO399" s="4"/>
      <c r="AMP399" s="4"/>
      <c r="AMQ399" s="4"/>
      <c r="AMR399" s="4"/>
      <c r="AMS399" s="4"/>
      <c r="AMT399" s="4"/>
      <c r="AMU399" s="4"/>
      <c r="AMV399" s="4"/>
      <c r="AMW399" s="4"/>
      <c r="AMX399" s="4"/>
      <c r="AMY399" s="4"/>
      <c r="AMZ399" s="4"/>
      <c r="ANA399" s="4"/>
      <c r="ANB399" s="4"/>
      <c r="ANC399" s="4"/>
      <c r="AND399" s="4"/>
      <c r="ANE399" s="4"/>
      <c r="ANF399" s="4"/>
      <c r="ANG399" s="4"/>
      <c r="ANH399" s="4"/>
      <c r="ANI399" s="4"/>
      <c r="ANJ399" s="4"/>
      <c r="ANK399" s="4"/>
      <c r="ANL399" s="4"/>
      <c r="ANM399" s="4"/>
      <c r="ANN399" s="4"/>
      <c r="ANO399" s="4"/>
      <c r="ANP399" s="4"/>
      <c r="ANQ399" s="4"/>
      <c r="ANR399" s="4"/>
      <c r="ANS399" s="4"/>
      <c r="ANT399" s="4"/>
      <c r="ANU399" s="4"/>
      <c r="ANV399" s="4"/>
      <c r="ANW399" s="4"/>
      <c r="ANX399" s="4"/>
      <c r="ANY399" s="4"/>
      <c r="ANZ399" s="4"/>
      <c r="AOA399" s="4"/>
      <c r="AOB399" s="4"/>
      <c r="AOC399" s="4"/>
    </row>
    <row r="400" spans="6:1069" x14ac:dyDescent="0.35">
      <c r="F400" s="4"/>
      <c r="H400" s="4"/>
      <c r="I400" s="4"/>
      <c r="J400" s="4"/>
      <c r="L400" s="4"/>
      <c r="M400" s="4"/>
      <c r="AJ400" s="4"/>
      <c r="AL400" s="4"/>
      <c r="AQ400" s="4"/>
      <c r="AR400" s="4"/>
      <c r="AS400" s="4"/>
      <c r="AT400" s="4"/>
      <c r="AU400" s="4"/>
      <c r="AV400" s="4"/>
      <c r="AW400" s="4"/>
      <c r="AX400" s="33"/>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c r="TO400" s="4"/>
      <c r="TP400" s="4"/>
      <c r="TQ400" s="4"/>
      <c r="TR400" s="4"/>
      <c r="TS400" s="4"/>
      <c r="TT400" s="4"/>
      <c r="TU400" s="4"/>
      <c r="TV400" s="4"/>
      <c r="TW400" s="4"/>
      <c r="TX400" s="4"/>
      <c r="TY400" s="4"/>
      <c r="TZ400" s="4"/>
      <c r="UA400" s="4"/>
      <c r="UB400" s="4"/>
      <c r="UC400" s="4"/>
      <c r="UD400" s="4"/>
      <c r="UE400" s="4"/>
      <c r="UF400" s="4"/>
      <c r="UG400" s="4"/>
      <c r="UH400" s="4"/>
      <c r="UI400" s="4"/>
      <c r="UJ400" s="4"/>
      <c r="UK400" s="4"/>
      <c r="UL400" s="4"/>
      <c r="UM400" s="4"/>
      <c r="UN400" s="4"/>
      <c r="UO400" s="4"/>
      <c r="UP400" s="4"/>
      <c r="UQ400" s="4"/>
      <c r="UR400" s="4"/>
      <c r="US400" s="4"/>
      <c r="UT400" s="4"/>
      <c r="UU400" s="4"/>
      <c r="UV400" s="4"/>
      <c r="UW400" s="4"/>
      <c r="UX400" s="4"/>
      <c r="UY400" s="4"/>
      <c r="UZ400" s="4"/>
      <c r="VA400" s="4"/>
      <c r="VB400" s="4"/>
      <c r="VC400" s="4"/>
      <c r="VD400" s="4"/>
      <c r="VE400" s="4"/>
      <c r="VF400" s="4"/>
      <c r="VG400" s="4"/>
      <c r="VH400" s="4"/>
      <c r="VI400" s="4"/>
      <c r="VJ400" s="4"/>
      <c r="VK400" s="4"/>
      <c r="VL400" s="4"/>
      <c r="VM400" s="4"/>
      <c r="VN400" s="4"/>
      <c r="VO400" s="4"/>
      <c r="VP400" s="4"/>
      <c r="VQ400" s="4"/>
      <c r="VR400" s="4"/>
      <c r="VS400" s="4"/>
      <c r="VT400" s="4"/>
      <c r="VU400" s="4"/>
      <c r="VV400" s="4"/>
      <c r="VW400" s="4"/>
      <c r="VX400" s="4"/>
      <c r="VY400" s="4"/>
      <c r="VZ400" s="4"/>
      <c r="WA400" s="4"/>
      <c r="WB400" s="4"/>
      <c r="WC400" s="4"/>
      <c r="WD400" s="4"/>
      <c r="WE400" s="4"/>
      <c r="WF400" s="4"/>
      <c r="WG400" s="4"/>
      <c r="WH400" s="4"/>
      <c r="WI400" s="4"/>
      <c r="WJ400" s="4"/>
      <c r="WK400" s="4"/>
      <c r="WL400" s="4"/>
      <c r="WM400" s="4"/>
      <c r="WN400" s="4"/>
      <c r="WO400" s="4"/>
      <c r="WP400" s="4"/>
      <c r="WQ400" s="4"/>
      <c r="WR400" s="4"/>
      <c r="WS400" s="4"/>
      <c r="WT400" s="4"/>
      <c r="WU400" s="4"/>
      <c r="WV400" s="4"/>
      <c r="WW400" s="4"/>
      <c r="WX400" s="4"/>
      <c r="WY400" s="4"/>
      <c r="WZ400" s="4"/>
      <c r="XA400" s="4"/>
      <c r="XB400" s="4"/>
      <c r="XC400" s="4"/>
      <c r="XD400" s="4"/>
      <c r="XE400" s="4"/>
      <c r="XF400" s="4"/>
      <c r="XG400" s="4"/>
      <c r="XH400" s="4"/>
      <c r="XI400" s="4"/>
      <c r="XJ400" s="4"/>
      <c r="XK400" s="4"/>
      <c r="XL400" s="4"/>
      <c r="XM400" s="4"/>
      <c r="XN400" s="4"/>
      <c r="XO400" s="4"/>
      <c r="XP400" s="4"/>
      <c r="XQ400" s="4"/>
      <c r="XR400" s="4"/>
      <c r="XS400" s="4"/>
      <c r="XT400" s="4"/>
      <c r="XU400" s="4"/>
      <c r="XV400" s="4"/>
      <c r="XW400" s="4"/>
      <c r="XX400" s="4"/>
      <c r="XY400" s="4"/>
      <c r="XZ400" s="4"/>
      <c r="YA400" s="4"/>
      <c r="YB400" s="4"/>
      <c r="YC400" s="4"/>
      <c r="YD400" s="4"/>
      <c r="YE400" s="4"/>
      <c r="YF400" s="4"/>
      <c r="YG400" s="4"/>
      <c r="YH400" s="4"/>
      <c r="YI400" s="4"/>
      <c r="YJ400" s="4"/>
      <c r="YK400" s="4"/>
      <c r="YL400" s="4"/>
      <c r="YM400" s="4"/>
      <c r="YN400" s="4"/>
      <c r="YO400" s="4"/>
      <c r="YP400" s="4"/>
      <c r="YQ400" s="4"/>
      <c r="YR400" s="4"/>
      <c r="YS400" s="4"/>
      <c r="YT400" s="4"/>
      <c r="YU400" s="4"/>
      <c r="YV400" s="4"/>
      <c r="YW400" s="4"/>
      <c r="YX400" s="4"/>
      <c r="YY400" s="4"/>
      <c r="YZ400" s="4"/>
      <c r="ZA400" s="4"/>
      <c r="ZB400" s="4"/>
      <c r="ZC400" s="4"/>
      <c r="ZD400" s="4"/>
      <c r="ZE400" s="4"/>
      <c r="ZF400" s="4"/>
      <c r="ZG400" s="4"/>
      <c r="ZH400" s="4"/>
      <c r="ZI400" s="4"/>
      <c r="ZJ400" s="4"/>
      <c r="ZK400" s="4"/>
      <c r="ZL400" s="4"/>
      <c r="ZM400" s="4"/>
      <c r="ZN400" s="4"/>
      <c r="ZO400" s="4"/>
      <c r="ZP400" s="4"/>
      <c r="ZQ400" s="4"/>
      <c r="ZR400" s="4"/>
      <c r="ZS400" s="4"/>
      <c r="ZT400" s="4"/>
      <c r="ZU400" s="4"/>
      <c r="ZV400" s="4"/>
      <c r="ZW400" s="4"/>
      <c r="ZX400" s="4"/>
      <c r="ZY400" s="4"/>
      <c r="ZZ400" s="4"/>
      <c r="AAA400" s="4"/>
      <c r="AAB400" s="4"/>
      <c r="AAC400" s="4"/>
      <c r="AAD400" s="4"/>
      <c r="AAE400" s="4"/>
      <c r="AAF400" s="4"/>
      <c r="AAG400" s="4"/>
      <c r="AAH400" s="4"/>
      <c r="AAI400" s="4"/>
      <c r="AAJ400" s="4"/>
      <c r="AAK400" s="4"/>
      <c r="AAL400" s="4"/>
      <c r="AAM400" s="4"/>
      <c r="AAN400" s="4"/>
      <c r="AAO400" s="4"/>
      <c r="AAP400" s="4"/>
      <c r="AAQ400" s="4"/>
      <c r="AAR400" s="4"/>
      <c r="AAS400" s="4"/>
      <c r="AAT400" s="4"/>
      <c r="AAU400" s="4"/>
      <c r="AAV400" s="4"/>
      <c r="AAW400" s="4"/>
      <c r="AAX400" s="4"/>
      <c r="AAY400" s="4"/>
      <c r="AAZ400" s="4"/>
      <c r="ABA400" s="4"/>
      <c r="ABB400" s="4"/>
      <c r="ABC400" s="4"/>
      <c r="ABD400" s="4"/>
      <c r="ABE400" s="4"/>
      <c r="ABF400" s="4"/>
      <c r="ABG400" s="4"/>
      <c r="ABH400" s="4"/>
      <c r="ABI400" s="4"/>
      <c r="ABJ400" s="4"/>
      <c r="ABK400" s="4"/>
      <c r="ABL400" s="4"/>
      <c r="ABM400" s="4"/>
      <c r="ABN400" s="4"/>
      <c r="ABO400" s="4"/>
      <c r="ABP400" s="4"/>
      <c r="ABQ400" s="4"/>
      <c r="ABR400" s="4"/>
      <c r="ABS400" s="4"/>
      <c r="ABT400" s="4"/>
      <c r="ABU400" s="4"/>
      <c r="ABV400" s="4"/>
      <c r="ABW400" s="4"/>
      <c r="ABX400" s="4"/>
      <c r="ABY400" s="4"/>
      <c r="ABZ400" s="4"/>
      <c r="ACA400" s="4"/>
      <c r="ACB400" s="4"/>
      <c r="ACC400" s="4"/>
      <c r="ACD400" s="4"/>
      <c r="ACE400" s="4"/>
      <c r="ACF400" s="4"/>
      <c r="ACG400" s="4"/>
      <c r="ACH400" s="4"/>
      <c r="ACI400" s="4"/>
      <c r="ACJ400" s="4"/>
      <c r="ACK400" s="4"/>
      <c r="ACL400" s="4"/>
      <c r="ACM400" s="4"/>
      <c r="ACN400" s="4"/>
      <c r="ACO400" s="4"/>
      <c r="ACP400" s="4"/>
      <c r="ACQ400" s="4"/>
      <c r="ACR400" s="4"/>
      <c r="ACS400" s="4"/>
      <c r="ACT400" s="4"/>
      <c r="ACU400" s="4"/>
      <c r="ACV400" s="4"/>
      <c r="ACW400" s="4"/>
      <c r="ACX400" s="4"/>
      <c r="ACY400" s="4"/>
      <c r="ACZ400" s="4"/>
      <c r="ADA400" s="4"/>
      <c r="ADB400" s="4"/>
      <c r="ADC400" s="4"/>
      <c r="ADD400" s="4"/>
      <c r="ADE400" s="4"/>
      <c r="ADF400" s="4"/>
      <c r="ADG400" s="4"/>
      <c r="ADH400" s="4"/>
      <c r="ADI400" s="4"/>
      <c r="ADJ400" s="4"/>
      <c r="ADK400" s="4"/>
      <c r="ADL400" s="4"/>
      <c r="ADM400" s="4"/>
      <c r="ADN400" s="4"/>
      <c r="ADO400" s="4"/>
      <c r="ADP400" s="4"/>
      <c r="ADQ400" s="4"/>
      <c r="ADR400" s="4"/>
      <c r="ADS400" s="4"/>
      <c r="ADT400" s="4"/>
      <c r="ADU400" s="4"/>
      <c r="ADV400" s="4"/>
      <c r="ADW400" s="4"/>
      <c r="ADX400" s="4"/>
      <c r="ADY400" s="4"/>
      <c r="ADZ400" s="4"/>
      <c r="AEA400" s="4"/>
      <c r="AEB400" s="4"/>
      <c r="AEC400" s="4"/>
      <c r="AED400" s="4"/>
      <c r="AEE400" s="4"/>
      <c r="AEF400" s="4"/>
      <c r="AEG400" s="4"/>
      <c r="AEH400" s="4"/>
      <c r="AEI400" s="4"/>
      <c r="AEJ400" s="4"/>
      <c r="AEK400" s="4"/>
      <c r="AEL400" s="4"/>
      <c r="AEM400" s="4"/>
      <c r="AEN400" s="4"/>
      <c r="AEO400" s="4"/>
      <c r="AEP400" s="4"/>
      <c r="AEQ400" s="4"/>
      <c r="AER400" s="4"/>
      <c r="AES400" s="4"/>
      <c r="AET400" s="4"/>
      <c r="AEU400" s="4"/>
      <c r="AEV400" s="4"/>
      <c r="AEW400" s="4"/>
      <c r="AEX400" s="4"/>
      <c r="AEY400" s="4"/>
      <c r="AEZ400" s="4"/>
      <c r="AFA400" s="4"/>
      <c r="AFB400" s="4"/>
      <c r="AFC400" s="4"/>
      <c r="AFD400" s="4"/>
      <c r="AFE400" s="4"/>
      <c r="AFF400" s="4"/>
      <c r="AFG400" s="4"/>
      <c r="AFH400" s="4"/>
      <c r="AFI400" s="4"/>
      <c r="AFJ400" s="4"/>
      <c r="AFK400" s="4"/>
      <c r="AFL400" s="4"/>
      <c r="AFM400" s="4"/>
      <c r="AFN400" s="4"/>
      <c r="AFO400" s="4"/>
      <c r="AFP400" s="4"/>
      <c r="AFQ400" s="4"/>
      <c r="AFR400" s="4"/>
      <c r="AFS400" s="4"/>
      <c r="AFT400" s="4"/>
      <c r="AFU400" s="4"/>
      <c r="AFV400" s="4"/>
      <c r="AFW400" s="4"/>
      <c r="AFX400" s="4"/>
      <c r="AFY400" s="4"/>
      <c r="AFZ400" s="4"/>
      <c r="AGA400" s="4"/>
      <c r="AGB400" s="4"/>
      <c r="AGC400" s="4"/>
      <c r="AGD400" s="4"/>
      <c r="AGE400" s="4"/>
      <c r="AGF400" s="4"/>
      <c r="AGG400" s="4"/>
      <c r="AGH400" s="4"/>
      <c r="AGI400" s="4"/>
      <c r="AGJ400" s="4"/>
      <c r="AGK400" s="4"/>
      <c r="AGL400" s="4"/>
      <c r="AGM400" s="4"/>
      <c r="AGN400" s="4"/>
      <c r="AGO400" s="4"/>
      <c r="AGP400" s="4"/>
      <c r="AGQ400" s="4"/>
      <c r="AGR400" s="4"/>
      <c r="AGS400" s="4"/>
      <c r="AGT400" s="4"/>
      <c r="AGU400" s="4"/>
      <c r="AGV400" s="4"/>
      <c r="AGW400" s="4"/>
      <c r="AGX400" s="4"/>
      <c r="AGY400" s="4"/>
      <c r="AGZ400" s="4"/>
      <c r="AHA400" s="4"/>
      <c r="AHB400" s="4"/>
      <c r="AHC400" s="4"/>
      <c r="AHD400" s="4"/>
      <c r="AHE400" s="4"/>
      <c r="AHF400" s="4"/>
      <c r="AHG400" s="4"/>
      <c r="AHH400" s="4"/>
      <c r="AHI400" s="4"/>
      <c r="AHJ400" s="4"/>
      <c r="AHK400" s="4"/>
      <c r="AHL400" s="4"/>
      <c r="AHM400" s="4"/>
      <c r="AHN400" s="4"/>
      <c r="AHO400" s="4"/>
      <c r="AHP400" s="4"/>
      <c r="AHQ400" s="4"/>
      <c r="AHR400" s="4"/>
      <c r="AHS400" s="4"/>
      <c r="AHT400" s="4"/>
      <c r="AHU400" s="4"/>
      <c r="AHV400" s="4"/>
      <c r="AHW400" s="4"/>
      <c r="AHX400" s="4"/>
      <c r="AHY400" s="4"/>
      <c r="AHZ400" s="4"/>
      <c r="AIA400" s="4"/>
      <c r="AIB400" s="4"/>
      <c r="AIC400" s="4"/>
      <c r="AID400" s="4"/>
      <c r="AIE400" s="4"/>
      <c r="AIF400" s="4"/>
      <c r="AIG400" s="4"/>
      <c r="AIH400" s="4"/>
      <c r="AII400" s="4"/>
      <c r="AIJ400" s="4"/>
      <c r="AIK400" s="4"/>
      <c r="AIL400" s="4"/>
      <c r="AIM400" s="4"/>
      <c r="AIN400" s="4"/>
      <c r="AIO400" s="4"/>
      <c r="AIP400" s="4"/>
      <c r="AIQ400" s="4"/>
      <c r="AIR400" s="4"/>
      <c r="AIS400" s="4"/>
      <c r="AIT400" s="4"/>
      <c r="AIU400" s="4"/>
      <c r="AIV400" s="4"/>
      <c r="AIW400" s="4"/>
      <c r="AIX400" s="4"/>
      <c r="AIY400" s="4"/>
      <c r="AIZ400" s="4"/>
      <c r="AJA400" s="4"/>
      <c r="AJB400" s="4"/>
      <c r="AJC400" s="4"/>
      <c r="AJD400" s="4"/>
      <c r="AJE400" s="4"/>
      <c r="AJF400" s="4"/>
      <c r="AJG400" s="4"/>
      <c r="AJH400" s="4"/>
      <c r="AJI400" s="4"/>
      <c r="AJJ400" s="4"/>
      <c r="AJK400" s="4"/>
      <c r="AJL400" s="4"/>
      <c r="AJM400" s="4"/>
      <c r="AJN400" s="4"/>
      <c r="AJO400" s="4"/>
      <c r="AJP400" s="4"/>
      <c r="AJQ400" s="4"/>
      <c r="AJR400" s="4"/>
      <c r="AJS400" s="4"/>
      <c r="AJT400" s="4"/>
      <c r="AJU400" s="4"/>
      <c r="AJV400" s="4"/>
      <c r="AJW400" s="4"/>
      <c r="AJX400" s="4"/>
      <c r="AJY400" s="4"/>
      <c r="AJZ400" s="4"/>
      <c r="AKA400" s="4"/>
      <c r="AKB400" s="4"/>
      <c r="AKC400" s="4"/>
      <c r="AKD400" s="4"/>
      <c r="AKE400" s="4"/>
      <c r="AKF400" s="4"/>
      <c r="AKG400" s="4"/>
      <c r="AKH400" s="4"/>
      <c r="AKI400" s="4"/>
      <c r="AKJ400" s="4"/>
      <c r="AKK400" s="4"/>
      <c r="AKL400" s="4"/>
      <c r="AKM400" s="4"/>
      <c r="AKN400" s="4"/>
      <c r="AKO400" s="4"/>
      <c r="AKP400" s="4"/>
      <c r="AKQ400" s="4"/>
      <c r="AKR400" s="4"/>
      <c r="AKS400" s="4"/>
      <c r="AKT400" s="4"/>
      <c r="AKU400" s="4"/>
      <c r="AKV400" s="4"/>
      <c r="AKW400" s="4"/>
      <c r="AKX400" s="4"/>
      <c r="AKY400" s="4"/>
      <c r="AKZ400" s="4"/>
      <c r="ALA400" s="4"/>
      <c r="ALB400" s="4"/>
      <c r="ALC400" s="4"/>
      <c r="ALD400" s="4"/>
      <c r="ALE400" s="4"/>
      <c r="ALF400" s="4"/>
      <c r="ALG400" s="4"/>
      <c r="ALH400" s="4"/>
      <c r="ALI400" s="4"/>
      <c r="ALJ400" s="4"/>
      <c r="ALK400" s="4"/>
      <c r="ALL400" s="4"/>
      <c r="ALM400" s="4"/>
      <c r="ALN400" s="4"/>
      <c r="ALO400" s="4"/>
      <c r="ALP400" s="4"/>
      <c r="ALQ400" s="4"/>
      <c r="ALR400" s="4"/>
      <c r="ALS400" s="4"/>
      <c r="ALT400" s="4"/>
      <c r="ALU400" s="4"/>
      <c r="ALV400" s="4"/>
      <c r="ALW400" s="4"/>
      <c r="ALX400" s="4"/>
      <c r="ALY400" s="4"/>
      <c r="ALZ400" s="4"/>
      <c r="AMA400" s="4"/>
      <c r="AMB400" s="4"/>
      <c r="AMC400" s="4"/>
      <c r="AMD400" s="4"/>
      <c r="AME400" s="4"/>
      <c r="AMF400" s="4"/>
      <c r="AMG400" s="4"/>
      <c r="AMH400" s="4"/>
      <c r="AMI400" s="4"/>
      <c r="AMJ400" s="4"/>
      <c r="AMK400" s="4"/>
      <c r="AML400" s="4"/>
      <c r="AMM400" s="4"/>
      <c r="AMN400" s="4"/>
      <c r="AMO400" s="4"/>
      <c r="AMP400" s="4"/>
      <c r="AMQ400" s="4"/>
      <c r="AMR400" s="4"/>
      <c r="AMS400" s="4"/>
      <c r="AMT400" s="4"/>
      <c r="AMU400" s="4"/>
      <c r="AMV400" s="4"/>
      <c r="AMW400" s="4"/>
      <c r="AMX400" s="4"/>
      <c r="AMY400" s="4"/>
      <c r="AMZ400" s="4"/>
      <c r="ANA400" s="4"/>
      <c r="ANB400" s="4"/>
      <c r="ANC400" s="4"/>
      <c r="AND400" s="4"/>
      <c r="ANE400" s="4"/>
      <c r="ANF400" s="4"/>
      <c r="ANG400" s="4"/>
      <c r="ANH400" s="4"/>
      <c r="ANI400" s="4"/>
      <c r="ANJ400" s="4"/>
      <c r="ANK400" s="4"/>
      <c r="ANL400" s="4"/>
      <c r="ANM400" s="4"/>
      <c r="ANN400" s="4"/>
      <c r="ANO400" s="4"/>
      <c r="ANP400" s="4"/>
      <c r="ANQ400" s="4"/>
      <c r="ANR400" s="4"/>
      <c r="ANS400" s="4"/>
      <c r="ANT400" s="4"/>
      <c r="ANU400" s="4"/>
      <c r="ANV400" s="4"/>
      <c r="ANW400" s="4"/>
      <c r="ANX400" s="4"/>
      <c r="ANY400" s="4"/>
      <c r="ANZ400" s="4"/>
      <c r="AOA400" s="4"/>
      <c r="AOB400" s="4"/>
      <c r="AOC400" s="4"/>
    </row>
    <row r="401" spans="6:1069" x14ac:dyDescent="0.35">
      <c r="F401" s="4"/>
      <c r="H401" s="4"/>
      <c r="I401" s="4"/>
      <c r="J401" s="4"/>
      <c r="L401" s="4"/>
      <c r="M401" s="4"/>
      <c r="AJ401" s="4"/>
      <c r="AL401" s="4"/>
      <c r="AQ401" s="4"/>
      <c r="AR401" s="4"/>
      <c r="AS401" s="4"/>
      <c r="AT401" s="4"/>
      <c r="AU401" s="4"/>
      <c r="AV401" s="4"/>
      <c r="AW401" s="4"/>
      <c r="AX401" s="33"/>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c r="TV401" s="4"/>
      <c r="TW401" s="4"/>
      <c r="TX401" s="4"/>
      <c r="TY401" s="4"/>
      <c r="TZ401" s="4"/>
      <c r="UA401" s="4"/>
      <c r="UB401" s="4"/>
      <c r="UC401" s="4"/>
      <c r="UD401" s="4"/>
      <c r="UE401" s="4"/>
      <c r="UF401" s="4"/>
      <c r="UG401" s="4"/>
      <c r="UH401" s="4"/>
      <c r="UI401" s="4"/>
      <c r="UJ401" s="4"/>
      <c r="UK401" s="4"/>
      <c r="UL401" s="4"/>
      <c r="UM401" s="4"/>
      <c r="UN401" s="4"/>
      <c r="UO401" s="4"/>
      <c r="UP401" s="4"/>
      <c r="UQ401" s="4"/>
      <c r="UR401" s="4"/>
      <c r="US401" s="4"/>
      <c r="UT401" s="4"/>
      <c r="UU401" s="4"/>
      <c r="UV401" s="4"/>
      <c r="UW401" s="4"/>
      <c r="UX401" s="4"/>
      <c r="UY401" s="4"/>
      <c r="UZ401" s="4"/>
      <c r="VA401" s="4"/>
      <c r="VB401" s="4"/>
      <c r="VC401" s="4"/>
      <c r="VD401" s="4"/>
      <c r="VE401" s="4"/>
      <c r="VF401" s="4"/>
      <c r="VG401" s="4"/>
      <c r="VH401" s="4"/>
      <c r="VI401" s="4"/>
      <c r="VJ401" s="4"/>
      <c r="VK401" s="4"/>
      <c r="VL401" s="4"/>
      <c r="VM401" s="4"/>
      <c r="VN401" s="4"/>
      <c r="VO401" s="4"/>
      <c r="VP401" s="4"/>
      <c r="VQ401" s="4"/>
      <c r="VR401" s="4"/>
      <c r="VS401" s="4"/>
      <c r="VT401" s="4"/>
      <c r="VU401" s="4"/>
      <c r="VV401" s="4"/>
      <c r="VW401" s="4"/>
      <c r="VX401" s="4"/>
      <c r="VY401" s="4"/>
      <c r="VZ401" s="4"/>
      <c r="WA401" s="4"/>
      <c r="WB401" s="4"/>
      <c r="WC401" s="4"/>
      <c r="WD401" s="4"/>
      <c r="WE401" s="4"/>
      <c r="WF401" s="4"/>
      <c r="WG401" s="4"/>
      <c r="WH401" s="4"/>
      <c r="WI401" s="4"/>
      <c r="WJ401" s="4"/>
      <c r="WK401" s="4"/>
      <c r="WL401" s="4"/>
      <c r="WM401" s="4"/>
      <c r="WN401" s="4"/>
      <c r="WO401" s="4"/>
      <c r="WP401" s="4"/>
      <c r="WQ401" s="4"/>
      <c r="WR401" s="4"/>
      <c r="WS401" s="4"/>
      <c r="WT401" s="4"/>
      <c r="WU401" s="4"/>
      <c r="WV401" s="4"/>
      <c r="WW401" s="4"/>
      <c r="WX401" s="4"/>
      <c r="WY401" s="4"/>
      <c r="WZ401" s="4"/>
      <c r="XA401" s="4"/>
      <c r="XB401" s="4"/>
      <c r="XC401" s="4"/>
      <c r="XD401" s="4"/>
      <c r="XE401" s="4"/>
      <c r="XF401" s="4"/>
      <c r="XG401" s="4"/>
      <c r="XH401" s="4"/>
      <c r="XI401" s="4"/>
      <c r="XJ401" s="4"/>
      <c r="XK401" s="4"/>
      <c r="XL401" s="4"/>
      <c r="XM401" s="4"/>
      <c r="XN401" s="4"/>
      <c r="XO401" s="4"/>
      <c r="XP401" s="4"/>
      <c r="XQ401" s="4"/>
      <c r="XR401" s="4"/>
      <c r="XS401" s="4"/>
      <c r="XT401" s="4"/>
      <c r="XU401" s="4"/>
      <c r="XV401" s="4"/>
      <c r="XW401" s="4"/>
      <c r="XX401" s="4"/>
      <c r="XY401" s="4"/>
      <c r="XZ401" s="4"/>
      <c r="YA401" s="4"/>
      <c r="YB401" s="4"/>
      <c r="YC401" s="4"/>
      <c r="YD401" s="4"/>
      <c r="YE401" s="4"/>
      <c r="YF401" s="4"/>
      <c r="YG401" s="4"/>
      <c r="YH401" s="4"/>
      <c r="YI401" s="4"/>
      <c r="YJ401" s="4"/>
      <c r="YK401" s="4"/>
      <c r="YL401" s="4"/>
      <c r="YM401" s="4"/>
      <c r="YN401" s="4"/>
      <c r="YO401" s="4"/>
      <c r="YP401" s="4"/>
      <c r="YQ401" s="4"/>
      <c r="YR401" s="4"/>
      <c r="YS401" s="4"/>
      <c r="YT401" s="4"/>
      <c r="YU401" s="4"/>
      <c r="YV401" s="4"/>
      <c r="YW401" s="4"/>
      <c r="YX401" s="4"/>
      <c r="YY401" s="4"/>
      <c r="YZ401" s="4"/>
      <c r="ZA401" s="4"/>
      <c r="ZB401" s="4"/>
      <c r="ZC401" s="4"/>
      <c r="ZD401" s="4"/>
      <c r="ZE401" s="4"/>
      <c r="ZF401" s="4"/>
      <c r="ZG401" s="4"/>
      <c r="ZH401" s="4"/>
      <c r="ZI401" s="4"/>
      <c r="ZJ401" s="4"/>
      <c r="ZK401" s="4"/>
      <c r="ZL401" s="4"/>
      <c r="ZM401" s="4"/>
      <c r="ZN401" s="4"/>
      <c r="ZO401" s="4"/>
      <c r="ZP401" s="4"/>
      <c r="ZQ401" s="4"/>
      <c r="ZR401" s="4"/>
      <c r="ZS401" s="4"/>
      <c r="ZT401" s="4"/>
      <c r="ZU401" s="4"/>
      <c r="ZV401" s="4"/>
      <c r="ZW401" s="4"/>
      <c r="ZX401" s="4"/>
      <c r="ZY401" s="4"/>
      <c r="ZZ401" s="4"/>
      <c r="AAA401" s="4"/>
      <c r="AAB401" s="4"/>
      <c r="AAC401" s="4"/>
      <c r="AAD401" s="4"/>
      <c r="AAE401" s="4"/>
      <c r="AAF401" s="4"/>
      <c r="AAG401" s="4"/>
      <c r="AAH401" s="4"/>
      <c r="AAI401" s="4"/>
      <c r="AAJ401" s="4"/>
      <c r="AAK401" s="4"/>
      <c r="AAL401" s="4"/>
      <c r="AAM401" s="4"/>
      <c r="AAN401" s="4"/>
      <c r="AAO401" s="4"/>
      <c r="AAP401" s="4"/>
      <c r="AAQ401" s="4"/>
      <c r="AAR401" s="4"/>
      <c r="AAS401" s="4"/>
      <c r="AAT401" s="4"/>
      <c r="AAU401" s="4"/>
      <c r="AAV401" s="4"/>
      <c r="AAW401" s="4"/>
      <c r="AAX401" s="4"/>
      <c r="AAY401" s="4"/>
      <c r="AAZ401" s="4"/>
      <c r="ABA401" s="4"/>
      <c r="ABB401" s="4"/>
      <c r="ABC401" s="4"/>
      <c r="ABD401" s="4"/>
      <c r="ABE401" s="4"/>
      <c r="ABF401" s="4"/>
      <c r="ABG401" s="4"/>
      <c r="ABH401" s="4"/>
      <c r="ABI401" s="4"/>
      <c r="ABJ401" s="4"/>
      <c r="ABK401" s="4"/>
      <c r="ABL401" s="4"/>
      <c r="ABM401" s="4"/>
      <c r="ABN401" s="4"/>
      <c r="ABO401" s="4"/>
      <c r="ABP401" s="4"/>
      <c r="ABQ401" s="4"/>
      <c r="ABR401" s="4"/>
      <c r="ABS401" s="4"/>
      <c r="ABT401" s="4"/>
      <c r="ABU401" s="4"/>
      <c r="ABV401" s="4"/>
      <c r="ABW401" s="4"/>
      <c r="ABX401" s="4"/>
      <c r="ABY401" s="4"/>
      <c r="ABZ401" s="4"/>
      <c r="ACA401" s="4"/>
      <c r="ACB401" s="4"/>
      <c r="ACC401" s="4"/>
      <c r="ACD401" s="4"/>
      <c r="ACE401" s="4"/>
      <c r="ACF401" s="4"/>
      <c r="ACG401" s="4"/>
      <c r="ACH401" s="4"/>
      <c r="ACI401" s="4"/>
      <c r="ACJ401" s="4"/>
      <c r="ACK401" s="4"/>
      <c r="ACL401" s="4"/>
      <c r="ACM401" s="4"/>
      <c r="ACN401" s="4"/>
      <c r="ACO401" s="4"/>
      <c r="ACP401" s="4"/>
      <c r="ACQ401" s="4"/>
      <c r="ACR401" s="4"/>
      <c r="ACS401" s="4"/>
      <c r="ACT401" s="4"/>
      <c r="ACU401" s="4"/>
      <c r="ACV401" s="4"/>
      <c r="ACW401" s="4"/>
      <c r="ACX401" s="4"/>
      <c r="ACY401" s="4"/>
      <c r="ACZ401" s="4"/>
      <c r="ADA401" s="4"/>
      <c r="ADB401" s="4"/>
      <c r="ADC401" s="4"/>
      <c r="ADD401" s="4"/>
      <c r="ADE401" s="4"/>
      <c r="ADF401" s="4"/>
      <c r="ADG401" s="4"/>
      <c r="ADH401" s="4"/>
      <c r="ADI401" s="4"/>
      <c r="ADJ401" s="4"/>
      <c r="ADK401" s="4"/>
      <c r="ADL401" s="4"/>
      <c r="ADM401" s="4"/>
      <c r="ADN401" s="4"/>
      <c r="ADO401" s="4"/>
      <c r="ADP401" s="4"/>
      <c r="ADQ401" s="4"/>
      <c r="ADR401" s="4"/>
      <c r="ADS401" s="4"/>
      <c r="ADT401" s="4"/>
      <c r="ADU401" s="4"/>
      <c r="ADV401" s="4"/>
      <c r="ADW401" s="4"/>
      <c r="ADX401" s="4"/>
      <c r="ADY401" s="4"/>
      <c r="ADZ401" s="4"/>
      <c r="AEA401" s="4"/>
      <c r="AEB401" s="4"/>
      <c r="AEC401" s="4"/>
      <c r="AED401" s="4"/>
      <c r="AEE401" s="4"/>
      <c r="AEF401" s="4"/>
      <c r="AEG401" s="4"/>
      <c r="AEH401" s="4"/>
      <c r="AEI401" s="4"/>
      <c r="AEJ401" s="4"/>
      <c r="AEK401" s="4"/>
      <c r="AEL401" s="4"/>
      <c r="AEM401" s="4"/>
      <c r="AEN401" s="4"/>
      <c r="AEO401" s="4"/>
      <c r="AEP401" s="4"/>
      <c r="AEQ401" s="4"/>
      <c r="AER401" s="4"/>
      <c r="AES401" s="4"/>
      <c r="AET401" s="4"/>
      <c r="AEU401" s="4"/>
      <c r="AEV401" s="4"/>
      <c r="AEW401" s="4"/>
      <c r="AEX401" s="4"/>
      <c r="AEY401" s="4"/>
      <c r="AEZ401" s="4"/>
      <c r="AFA401" s="4"/>
      <c r="AFB401" s="4"/>
      <c r="AFC401" s="4"/>
      <c r="AFD401" s="4"/>
      <c r="AFE401" s="4"/>
      <c r="AFF401" s="4"/>
      <c r="AFG401" s="4"/>
      <c r="AFH401" s="4"/>
      <c r="AFI401" s="4"/>
      <c r="AFJ401" s="4"/>
      <c r="AFK401" s="4"/>
      <c r="AFL401" s="4"/>
      <c r="AFM401" s="4"/>
      <c r="AFN401" s="4"/>
      <c r="AFO401" s="4"/>
      <c r="AFP401" s="4"/>
      <c r="AFQ401" s="4"/>
      <c r="AFR401" s="4"/>
      <c r="AFS401" s="4"/>
      <c r="AFT401" s="4"/>
      <c r="AFU401" s="4"/>
      <c r="AFV401" s="4"/>
      <c r="AFW401" s="4"/>
      <c r="AFX401" s="4"/>
      <c r="AFY401" s="4"/>
      <c r="AFZ401" s="4"/>
      <c r="AGA401" s="4"/>
      <c r="AGB401" s="4"/>
      <c r="AGC401" s="4"/>
      <c r="AGD401" s="4"/>
      <c r="AGE401" s="4"/>
      <c r="AGF401" s="4"/>
      <c r="AGG401" s="4"/>
      <c r="AGH401" s="4"/>
      <c r="AGI401" s="4"/>
      <c r="AGJ401" s="4"/>
      <c r="AGK401" s="4"/>
      <c r="AGL401" s="4"/>
      <c r="AGM401" s="4"/>
      <c r="AGN401" s="4"/>
      <c r="AGO401" s="4"/>
      <c r="AGP401" s="4"/>
      <c r="AGQ401" s="4"/>
      <c r="AGR401" s="4"/>
      <c r="AGS401" s="4"/>
      <c r="AGT401" s="4"/>
      <c r="AGU401" s="4"/>
      <c r="AGV401" s="4"/>
      <c r="AGW401" s="4"/>
      <c r="AGX401" s="4"/>
      <c r="AGY401" s="4"/>
      <c r="AGZ401" s="4"/>
      <c r="AHA401" s="4"/>
      <c r="AHB401" s="4"/>
      <c r="AHC401" s="4"/>
      <c r="AHD401" s="4"/>
      <c r="AHE401" s="4"/>
      <c r="AHF401" s="4"/>
      <c r="AHG401" s="4"/>
      <c r="AHH401" s="4"/>
      <c r="AHI401" s="4"/>
      <c r="AHJ401" s="4"/>
      <c r="AHK401" s="4"/>
      <c r="AHL401" s="4"/>
      <c r="AHM401" s="4"/>
      <c r="AHN401" s="4"/>
      <c r="AHO401" s="4"/>
      <c r="AHP401" s="4"/>
      <c r="AHQ401" s="4"/>
      <c r="AHR401" s="4"/>
      <c r="AHS401" s="4"/>
      <c r="AHT401" s="4"/>
      <c r="AHU401" s="4"/>
      <c r="AHV401" s="4"/>
      <c r="AHW401" s="4"/>
      <c r="AHX401" s="4"/>
      <c r="AHY401" s="4"/>
      <c r="AHZ401" s="4"/>
      <c r="AIA401" s="4"/>
      <c r="AIB401" s="4"/>
      <c r="AIC401" s="4"/>
      <c r="AID401" s="4"/>
      <c r="AIE401" s="4"/>
      <c r="AIF401" s="4"/>
      <c r="AIG401" s="4"/>
      <c r="AIH401" s="4"/>
      <c r="AII401" s="4"/>
      <c r="AIJ401" s="4"/>
      <c r="AIK401" s="4"/>
      <c r="AIL401" s="4"/>
      <c r="AIM401" s="4"/>
      <c r="AIN401" s="4"/>
      <c r="AIO401" s="4"/>
      <c r="AIP401" s="4"/>
      <c r="AIQ401" s="4"/>
      <c r="AIR401" s="4"/>
      <c r="AIS401" s="4"/>
      <c r="AIT401" s="4"/>
      <c r="AIU401" s="4"/>
      <c r="AIV401" s="4"/>
      <c r="AIW401" s="4"/>
      <c r="AIX401" s="4"/>
      <c r="AIY401" s="4"/>
      <c r="AIZ401" s="4"/>
      <c r="AJA401" s="4"/>
      <c r="AJB401" s="4"/>
      <c r="AJC401" s="4"/>
      <c r="AJD401" s="4"/>
      <c r="AJE401" s="4"/>
      <c r="AJF401" s="4"/>
      <c r="AJG401" s="4"/>
      <c r="AJH401" s="4"/>
      <c r="AJI401" s="4"/>
      <c r="AJJ401" s="4"/>
      <c r="AJK401" s="4"/>
      <c r="AJL401" s="4"/>
      <c r="AJM401" s="4"/>
      <c r="AJN401" s="4"/>
      <c r="AJO401" s="4"/>
      <c r="AJP401" s="4"/>
      <c r="AJQ401" s="4"/>
      <c r="AJR401" s="4"/>
      <c r="AJS401" s="4"/>
      <c r="AJT401" s="4"/>
      <c r="AJU401" s="4"/>
      <c r="AJV401" s="4"/>
      <c r="AJW401" s="4"/>
      <c r="AJX401" s="4"/>
      <c r="AJY401" s="4"/>
      <c r="AJZ401" s="4"/>
      <c r="AKA401" s="4"/>
      <c r="AKB401" s="4"/>
      <c r="AKC401" s="4"/>
      <c r="AKD401" s="4"/>
      <c r="AKE401" s="4"/>
      <c r="AKF401" s="4"/>
      <c r="AKG401" s="4"/>
      <c r="AKH401" s="4"/>
      <c r="AKI401" s="4"/>
      <c r="AKJ401" s="4"/>
      <c r="AKK401" s="4"/>
      <c r="AKL401" s="4"/>
      <c r="AKM401" s="4"/>
      <c r="AKN401" s="4"/>
      <c r="AKO401" s="4"/>
      <c r="AKP401" s="4"/>
      <c r="AKQ401" s="4"/>
      <c r="AKR401" s="4"/>
      <c r="AKS401" s="4"/>
      <c r="AKT401" s="4"/>
      <c r="AKU401" s="4"/>
      <c r="AKV401" s="4"/>
      <c r="AKW401" s="4"/>
      <c r="AKX401" s="4"/>
      <c r="AKY401" s="4"/>
      <c r="AKZ401" s="4"/>
      <c r="ALA401" s="4"/>
      <c r="ALB401" s="4"/>
      <c r="ALC401" s="4"/>
      <c r="ALD401" s="4"/>
      <c r="ALE401" s="4"/>
      <c r="ALF401" s="4"/>
      <c r="ALG401" s="4"/>
      <c r="ALH401" s="4"/>
      <c r="ALI401" s="4"/>
      <c r="ALJ401" s="4"/>
      <c r="ALK401" s="4"/>
      <c r="ALL401" s="4"/>
      <c r="ALM401" s="4"/>
      <c r="ALN401" s="4"/>
      <c r="ALO401" s="4"/>
      <c r="ALP401" s="4"/>
      <c r="ALQ401" s="4"/>
      <c r="ALR401" s="4"/>
      <c r="ALS401" s="4"/>
      <c r="ALT401" s="4"/>
      <c r="ALU401" s="4"/>
      <c r="ALV401" s="4"/>
      <c r="ALW401" s="4"/>
      <c r="ALX401" s="4"/>
      <c r="ALY401" s="4"/>
      <c r="ALZ401" s="4"/>
      <c r="AMA401" s="4"/>
      <c r="AMB401" s="4"/>
      <c r="AMC401" s="4"/>
      <c r="AMD401" s="4"/>
      <c r="AME401" s="4"/>
      <c r="AMF401" s="4"/>
      <c r="AMG401" s="4"/>
      <c r="AMH401" s="4"/>
      <c r="AMI401" s="4"/>
      <c r="AMJ401" s="4"/>
      <c r="AMK401" s="4"/>
      <c r="AML401" s="4"/>
      <c r="AMM401" s="4"/>
      <c r="AMN401" s="4"/>
      <c r="AMO401" s="4"/>
      <c r="AMP401" s="4"/>
      <c r="AMQ401" s="4"/>
      <c r="AMR401" s="4"/>
      <c r="AMS401" s="4"/>
      <c r="AMT401" s="4"/>
      <c r="AMU401" s="4"/>
      <c r="AMV401" s="4"/>
      <c r="AMW401" s="4"/>
      <c r="AMX401" s="4"/>
      <c r="AMY401" s="4"/>
      <c r="AMZ401" s="4"/>
      <c r="ANA401" s="4"/>
      <c r="ANB401" s="4"/>
      <c r="ANC401" s="4"/>
      <c r="AND401" s="4"/>
      <c r="ANE401" s="4"/>
      <c r="ANF401" s="4"/>
      <c r="ANG401" s="4"/>
      <c r="ANH401" s="4"/>
      <c r="ANI401" s="4"/>
      <c r="ANJ401" s="4"/>
      <c r="ANK401" s="4"/>
      <c r="ANL401" s="4"/>
      <c r="ANM401" s="4"/>
      <c r="ANN401" s="4"/>
      <c r="ANO401" s="4"/>
      <c r="ANP401" s="4"/>
      <c r="ANQ401" s="4"/>
      <c r="ANR401" s="4"/>
      <c r="ANS401" s="4"/>
      <c r="ANT401" s="4"/>
      <c r="ANU401" s="4"/>
      <c r="ANV401" s="4"/>
      <c r="ANW401" s="4"/>
      <c r="ANX401" s="4"/>
      <c r="ANY401" s="4"/>
      <c r="ANZ401" s="4"/>
      <c r="AOA401" s="4"/>
      <c r="AOB401" s="4"/>
      <c r="AOC401" s="4"/>
    </row>
    <row r="402" spans="6:1069" x14ac:dyDescent="0.35">
      <c r="F402" s="4"/>
      <c r="H402" s="4"/>
      <c r="I402" s="4"/>
      <c r="J402" s="4"/>
      <c r="L402" s="4"/>
      <c r="M402" s="4"/>
      <c r="AJ402" s="4"/>
      <c r="AL402" s="4"/>
      <c r="AQ402" s="4"/>
      <c r="AR402" s="4"/>
      <c r="AS402" s="4"/>
      <c r="AT402" s="4"/>
      <c r="AU402" s="4"/>
      <c r="AV402" s="4"/>
      <c r="AW402" s="4"/>
      <c r="AX402" s="33"/>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c r="TV402" s="4"/>
      <c r="TW402" s="4"/>
      <c r="TX402" s="4"/>
      <c r="TY402" s="4"/>
      <c r="TZ402" s="4"/>
      <c r="UA402" s="4"/>
      <c r="UB402" s="4"/>
      <c r="UC402" s="4"/>
      <c r="UD402" s="4"/>
      <c r="UE402" s="4"/>
      <c r="UF402" s="4"/>
      <c r="UG402" s="4"/>
      <c r="UH402" s="4"/>
      <c r="UI402" s="4"/>
      <c r="UJ402" s="4"/>
      <c r="UK402" s="4"/>
      <c r="UL402" s="4"/>
      <c r="UM402" s="4"/>
      <c r="UN402" s="4"/>
      <c r="UO402" s="4"/>
      <c r="UP402" s="4"/>
      <c r="UQ402" s="4"/>
      <c r="UR402" s="4"/>
      <c r="US402" s="4"/>
      <c r="UT402" s="4"/>
      <c r="UU402" s="4"/>
      <c r="UV402" s="4"/>
      <c r="UW402" s="4"/>
      <c r="UX402" s="4"/>
      <c r="UY402" s="4"/>
      <c r="UZ402" s="4"/>
      <c r="VA402" s="4"/>
      <c r="VB402" s="4"/>
      <c r="VC402" s="4"/>
      <c r="VD402" s="4"/>
      <c r="VE402" s="4"/>
      <c r="VF402" s="4"/>
      <c r="VG402" s="4"/>
      <c r="VH402" s="4"/>
      <c r="VI402" s="4"/>
      <c r="VJ402" s="4"/>
      <c r="VK402" s="4"/>
      <c r="VL402" s="4"/>
      <c r="VM402" s="4"/>
      <c r="VN402" s="4"/>
      <c r="VO402" s="4"/>
      <c r="VP402" s="4"/>
      <c r="VQ402" s="4"/>
      <c r="VR402" s="4"/>
      <c r="VS402" s="4"/>
      <c r="VT402" s="4"/>
      <c r="VU402" s="4"/>
      <c r="VV402" s="4"/>
      <c r="VW402" s="4"/>
      <c r="VX402" s="4"/>
      <c r="VY402" s="4"/>
      <c r="VZ402" s="4"/>
      <c r="WA402" s="4"/>
      <c r="WB402" s="4"/>
      <c r="WC402" s="4"/>
      <c r="WD402" s="4"/>
      <c r="WE402" s="4"/>
      <c r="WF402" s="4"/>
      <c r="WG402" s="4"/>
      <c r="WH402" s="4"/>
      <c r="WI402" s="4"/>
      <c r="WJ402" s="4"/>
      <c r="WK402" s="4"/>
      <c r="WL402" s="4"/>
      <c r="WM402" s="4"/>
      <c r="WN402" s="4"/>
      <c r="WO402" s="4"/>
      <c r="WP402" s="4"/>
      <c r="WQ402" s="4"/>
      <c r="WR402" s="4"/>
      <c r="WS402" s="4"/>
      <c r="WT402" s="4"/>
      <c r="WU402" s="4"/>
      <c r="WV402" s="4"/>
      <c r="WW402" s="4"/>
      <c r="WX402" s="4"/>
      <c r="WY402" s="4"/>
      <c r="WZ402" s="4"/>
      <c r="XA402" s="4"/>
      <c r="XB402" s="4"/>
      <c r="XC402" s="4"/>
      <c r="XD402" s="4"/>
      <c r="XE402" s="4"/>
      <c r="XF402" s="4"/>
      <c r="XG402" s="4"/>
      <c r="XH402" s="4"/>
      <c r="XI402" s="4"/>
      <c r="XJ402" s="4"/>
      <c r="XK402" s="4"/>
      <c r="XL402" s="4"/>
      <c r="XM402" s="4"/>
      <c r="XN402" s="4"/>
      <c r="XO402" s="4"/>
      <c r="XP402" s="4"/>
      <c r="XQ402" s="4"/>
      <c r="XR402" s="4"/>
      <c r="XS402" s="4"/>
      <c r="XT402" s="4"/>
      <c r="XU402" s="4"/>
      <c r="XV402" s="4"/>
      <c r="XW402" s="4"/>
      <c r="XX402" s="4"/>
      <c r="XY402" s="4"/>
      <c r="XZ402" s="4"/>
      <c r="YA402" s="4"/>
      <c r="YB402" s="4"/>
      <c r="YC402" s="4"/>
      <c r="YD402" s="4"/>
      <c r="YE402" s="4"/>
      <c r="YF402" s="4"/>
      <c r="YG402" s="4"/>
      <c r="YH402" s="4"/>
      <c r="YI402" s="4"/>
      <c r="YJ402" s="4"/>
      <c r="YK402" s="4"/>
      <c r="YL402" s="4"/>
      <c r="YM402" s="4"/>
      <c r="YN402" s="4"/>
      <c r="YO402" s="4"/>
      <c r="YP402" s="4"/>
      <c r="YQ402" s="4"/>
      <c r="YR402" s="4"/>
      <c r="YS402" s="4"/>
      <c r="YT402" s="4"/>
      <c r="YU402" s="4"/>
      <c r="YV402" s="4"/>
      <c r="YW402" s="4"/>
      <c r="YX402" s="4"/>
      <c r="YY402" s="4"/>
      <c r="YZ402" s="4"/>
      <c r="ZA402" s="4"/>
      <c r="ZB402" s="4"/>
      <c r="ZC402" s="4"/>
      <c r="ZD402" s="4"/>
      <c r="ZE402" s="4"/>
      <c r="ZF402" s="4"/>
      <c r="ZG402" s="4"/>
      <c r="ZH402" s="4"/>
      <c r="ZI402" s="4"/>
      <c r="ZJ402" s="4"/>
      <c r="ZK402" s="4"/>
      <c r="ZL402" s="4"/>
      <c r="ZM402" s="4"/>
      <c r="ZN402" s="4"/>
      <c r="ZO402" s="4"/>
      <c r="ZP402" s="4"/>
      <c r="ZQ402" s="4"/>
      <c r="ZR402" s="4"/>
      <c r="ZS402" s="4"/>
      <c r="ZT402" s="4"/>
      <c r="ZU402" s="4"/>
      <c r="ZV402" s="4"/>
      <c r="ZW402" s="4"/>
      <c r="ZX402" s="4"/>
      <c r="ZY402" s="4"/>
      <c r="ZZ402" s="4"/>
      <c r="AAA402" s="4"/>
      <c r="AAB402" s="4"/>
      <c r="AAC402" s="4"/>
      <c r="AAD402" s="4"/>
      <c r="AAE402" s="4"/>
      <c r="AAF402" s="4"/>
      <c r="AAG402" s="4"/>
      <c r="AAH402" s="4"/>
      <c r="AAI402" s="4"/>
      <c r="AAJ402" s="4"/>
      <c r="AAK402" s="4"/>
      <c r="AAL402" s="4"/>
      <c r="AAM402" s="4"/>
      <c r="AAN402" s="4"/>
      <c r="AAO402" s="4"/>
      <c r="AAP402" s="4"/>
      <c r="AAQ402" s="4"/>
      <c r="AAR402" s="4"/>
      <c r="AAS402" s="4"/>
      <c r="AAT402" s="4"/>
      <c r="AAU402" s="4"/>
      <c r="AAV402" s="4"/>
      <c r="AAW402" s="4"/>
      <c r="AAX402" s="4"/>
      <c r="AAY402" s="4"/>
      <c r="AAZ402" s="4"/>
      <c r="ABA402" s="4"/>
      <c r="ABB402" s="4"/>
      <c r="ABC402" s="4"/>
      <c r="ABD402" s="4"/>
      <c r="ABE402" s="4"/>
      <c r="ABF402" s="4"/>
      <c r="ABG402" s="4"/>
      <c r="ABH402" s="4"/>
      <c r="ABI402" s="4"/>
      <c r="ABJ402" s="4"/>
      <c r="ABK402" s="4"/>
      <c r="ABL402" s="4"/>
      <c r="ABM402" s="4"/>
      <c r="ABN402" s="4"/>
      <c r="ABO402" s="4"/>
      <c r="ABP402" s="4"/>
      <c r="ABQ402" s="4"/>
      <c r="ABR402" s="4"/>
      <c r="ABS402" s="4"/>
      <c r="ABT402" s="4"/>
      <c r="ABU402" s="4"/>
      <c r="ABV402" s="4"/>
      <c r="ABW402" s="4"/>
      <c r="ABX402" s="4"/>
      <c r="ABY402" s="4"/>
      <c r="ABZ402" s="4"/>
      <c r="ACA402" s="4"/>
      <c r="ACB402" s="4"/>
      <c r="ACC402" s="4"/>
      <c r="ACD402" s="4"/>
      <c r="ACE402" s="4"/>
      <c r="ACF402" s="4"/>
      <c r="ACG402" s="4"/>
      <c r="ACH402" s="4"/>
      <c r="ACI402" s="4"/>
      <c r="ACJ402" s="4"/>
      <c r="ACK402" s="4"/>
      <c r="ACL402" s="4"/>
      <c r="ACM402" s="4"/>
      <c r="ACN402" s="4"/>
      <c r="ACO402" s="4"/>
      <c r="ACP402" s="4"/>
      <c r="ACQ402" s="4"/>
      <c r="ACR402" s="4"/>
      <c r="ACS402" s="4"/>
      <c r="ACT402" s="4"/>
      <c r="ACU402" s="4"/>
      <c r="ACV402" s="4"/>
      <c r="ACW402" s="4"/>
      <c r="ACX402" s="4"/>
      <c r="ACY402" s="4"/>
      <c r="ACZ402" s="4"/>
      <c r="ADA402" s="4"/>
      <c r="ADB402" s="4"/>
      <c r="ADC402" s="4"/>
      <c r="ADD402" s="4"/>
      <c r="ADE402" s="4"/>
      <c r="ADF402" s="4"/>
      <c r="ADG402" s="4"/>
      <c r="ADH402" s="4"/>
      <c r="ADI402" s="4"/>
      <c r="ADJ402" s="4"/>
      <c r="ADK402" s="4"/>
      <c r="ADL402" s="4"/>
      <c r="ADM402" s="4"/>
      <c r="ADN402" s="4"/>
      <c r="ADO402" s="4"/>
      <c r="ADP402" s="4"/>
      <c r="ADQ402" s="4"/>
      <c r="ADR402" s="4"/>
      <c r="ADS402" s="4"/>
      <c r="ADT402" s="4"/>
      <c r="ADU402" s="4"/>
      <c r="ADV402" s="4"/>
      <c r="ADW402" s="4"/>
      <c r="ADX402" s="4"/>
      <c r="ADY402" s="4"/>
      <c r="ADZ402" s="4"/>
      <c r="AEA402" s="4"/>
      <c r="AEB402" s="4"/>
      <c r="AEC402" s="4"/>
      <c r="AED402" s="4"/>
      <c r="AEE402" s="4"/>
      <c r="AEF402" s="4"/>
      <c r="AEG402" s="4"/>
      <c r="AEH402" s="4"/>
      <c r="AEI402" s="4"/>
      <c r="AEJ402" s="4"/>
      <c r="AEK402" s="4"/>
      <c r="AEL402" s="4"/>
      <c r="AEM402" s="4"/>
      <c r="AEN402" s="4"/>
      <c r="AEO402" s="4"/>
      <c r="AEP402" s="4"/>
      <c r="AEQ402" s="4"/>
      <c r="AER402" s="4"/>
      <c r="AES402" s="4"/>
      <c r="AET402" s="4"/>
      <c r="AEU402" s="4"/>
      <c r="AEV402" s="4"/>
      <c r="AEW402" s="4"/>
      <c r="AEX402" s="4"/>
      <c r="AEY402" s="4"/>
      <c r="AEZ402" s="4"/>
      <c r="AFA402" s="4"/>
      <c r="AFB402" s="4"/>
      <c r="AFC402" s="4"/>
      <c r="AFD402" s="4"/>
      <c r="AFE402" s="4"/>
      <c r="AFF402" s="4"/>
      <c r="AFG402" s="4"/>
      <c r="AFH402" s="4"/>
      <c r="AFI402" s="4"/>
      <c r="AFJ402" s="4"/>
      <c r="AFK402" s="4"/>
      <c r="AFL402" s="4"/>
      <c r="AFM402" s="4"/>
      <c r="AFN402" s="4"/>
      <c r="AFO402" s="4"/>
      <c r="AFP402" s="4"/>
      <c r="AFQ402" s="4"/>
      <c r="AFR402" s="4"/>
      <c r="AFS402" s="4"/>
      <c r="AFT402" s="4"/>
      <c r="AFU402" s="4"/>
      <c r="AFV402" s="4"/>
      <c r="AFW402" s="4"/>
      <c r="AFX402" s="4"/>
      <c r="AFY402" s="4"/>
      <c r="AFZ402" s="4"/>
      <c r="AGA402" s="4"/>
      <c r="AGB402" s="4"/>
      <c r="AGC402" s="4"/>
      <c r="AGD402" s="4"/>
      <c r="AGE402" s="4"/>
      <c r="AGF402" s="4"/>
      <c r="AGG402" s="4"/>
      <c r="AGH402" s="4"/>
      <c r="AGI402" s="4"/>
      <c r="AGJ402" s="4"/>
      <c r="AGK402" s="4"/>
      <c r="AGL402" s="4"/>
      <c r="AGM402" s="4"/>
      <c r="AGN402" s="4"/>
      <c r="AGO402" s="4"/>
      <c r="AGP402" s="4"/>
      <c r="AGQ402" s="4"/>
      <c r="AGR402" s="4"/>
      <c r="AGS402" s="4"/>
      <c r="AGT402" s="4"/>
      <c r="AGU402" s="4"/>
      <c r="AGV402" s="4"/>
      <c r="AGW402" s="4"/>
      <c r="AGX402" s="4"/>
      <c r="AGY402" s="4"/>
      <c r="AGZ402" s="4"/>
      <c r="AHA402" s="4"/>
      <c r="AHB402" s="4"/>
      <c r="AHC402" s="4"/>
      <c r="AHD402" s="4"/>
      <c r="AHE402" s="4"/>
      <c r="AHF402" s="4"/>
      <c r="AHG402" s="4"/>
      <c r="AHH402" s="4"/>
      <c r="AHI402" s="4"/>
      <c r="AHJ402" s="4"/>
      <c r="AHK402" s="4"/>
      <c r="AHL402" s="4"/>
      <c r="AHM402" s="4"/>
      <c r="AHN402" s="4"/>
      <c r="AHO402" s="4"/>
      <c r="AHP402" s="4"/>
      <c r="AHQ402" s="4"/>
      <c r="AHR402" s="4"/>
      <c r="AHS402" s="4"/>
      <c r="AHT402" s="4"/>
      <c r="AHU402" s="4"/>
      <c r="AHV402" s="4"/>
      <c r="AHW402" s="4"/>
      <c r="AHX402" s="4"/>
      <c r="AHY402" s="4"/>
      <c r="AHZ402" s="4"/>
      <c r="AIA402" s="4"/>
      <c r="AIB402" s="4"/>
      <c r="AIC402" s="4"/>
      <c r="AID402" s="4"/>
      <c r="AIE402" s="4"/>
      <c r="AIF402" s="4"/>
      <c r="AIG402" s="4"/>
      <c r="AIH402" s="4"/>
      <c r="AII402" s="4"/>
      <c r="AIJ402" s="4"/>
      <c r="AIK402" s="4"/>
      <c r="AIL402" s="4"/>
      <c r="AIM402" s="4"/>
      <c r="AIN402" s="4"/>
      <c r="AIO402" s="4"/>
      <c r="AIP402" s="4"/>
      <c r="AIQ402" s="4"/>
      <c r="AIR402" s="4"/>
      <c r="AIS402" s="4"/>
      <c r="AIT402" s="4"/>
      <c r="AIU402" s="4"/>
      <c r="AIV402" s="4"/>
      <c r="AIW402" s="4"/>
      <c r="AIX402" s="4"/>
      <c r="AIY402" s="4"/>
      <c r="AIZ402" s="4"/>
      <c r="AJA402" s="4"/>
      <c r="AJB402" s="4"/>
      <c r="AJC402" s="4"/>
      <c r="AJD402" s="4"/>
      <c r="AJE402" s="4"/>
      <c r="AJF402" s="4"/>
      <c r="AJG402" s="4"/>
      <c r="AJH402" s="4"/>
      <c r="AJI402" s="4"/>
      <c r="AJJ402" s="4"/>
      <c r="AJK402" s="4"/>
      <c r="AJL402" s="4"/>
      <c r="AJM402" s="4"/>
      <c r="AJN402" s="4"/>
      <c r="AJO402" s="4"/>
      <c r="AJP402" s="4"/>
      <c r="AJQ402" s="4"/>
      <c r="AJR402" s="4"/>
      <c r="AJS402" s="4"/>
      <c r="AJT402" s="4"/>
      <c r="AJU402" s="4"/>
      <c r="AJV402" s="4"/>
      <c r="AJW402" s="4"/>
      <c r="AJX402" s="4"/>
      <c r="AJY402" s="4"/>
      <c r="AJZ402" s="4"/>
      <c r="AKA402" s="4"/>
      <c r="AKB402" s="4"/>
      <c r="AKC402" s="4"/>
      <c r="AKD402" s="4"/>
      <c r="AKE402" s="4"/>
      <c r="AKF402" s="4"/>
      <c r="AKG402" s="4"/>
      <c r="AKH402" s="4"/>
      <c r="AKI402" s="4"/>
      <c r="AKJ402" s="4"/>
      <c r="AKK402" s="4"/>
      <c r="AKL402" s="4"/>
      <c r="AKM402" s="4"/>
      <c r="AKN402" s="4"/>
      <c r="AKO402" s="4"/>
      <c r="AKP402" s="4"/>
      <c r="AKQ402" s="4"/>
      <c r="AKR402" s="4"/>
      <c r="AKS402" s="4"/>
      <c r="AKT402" s="4"/>
      <c r="AKU402" s="4"/>
      <c r="AKV402" s="4"/>
      <c r="AKW402" s="4"/>
      <c r="AKX402" s="4"/>
      <c r="AKY402" s="4"/>
      <c r="AKZ402" s="4"/>
      <c r="ALA402" s="4"/>
      <c r="ALB402" s="4"/>
      <c r="ALC402" s="4"/>
      <c r="ALD402" s="4"/>
      <c r="ALE402" s="4"/>
      <c r="ALF402" s="4"/>
      <c r="ALG402" s="4"/>
      <c r="ALH402" s="4"/>
      <c r="ALI402" s="4"/>
      <c r="ALJ402" s="4"/>
      <c r="ALK402" s="4"/>
      <c r="ALL402" s="4"/>
      <c r="ALM402" s="4"/>
      <c r="ALN402" s="4"/>
      <c r="ALO402" s="4"/>
      <c r="ALP402" s="4"/>
      <c r="ALQ402" s="4"/>
      <c r="ALR402" s="4"/>
      <c r="ALS402" s="4"/>
      <c r="ALT402" s="4"/>
      <c r="ALU402" s="4"/>
      <c r="ALV402" s="4"/>
      <c r="ALW402" s="4"/>
      <c r="ALX402" s="4"/>
      <c r="ALY402" s="4"/>
      <c r="ALZ402" s="4"/>
      <c r="AMA402" s="4"/>
      <c r="AMB402" s="4"/>
      <c r="AMC402" s="4"/>
      <c r="AMD402" s="4"/>
      <c r="AME402" s="4"/>
      <c r="AMF402" s="4"/>
      <c r="AMG402" s="4"/>
      <c r="AMH402" s="4"/>
      <c r="AMI402" s="4"/>
      <c r="AMJ402" s="4"/>
      <c r="AMK402" s="4"/>
      <c r="AML402" s="4"/>
      <c r="AMM402" s="4"/>
      <c r="AMN402" s="4"/>
      <c r="AMO402" s="4"/>
      <c r="AMP402" s="4"/>
      <c r="AMQ402" s="4"/>
      <c r="AMR402" s="4"/>
      <c r="AMS402" s="4"/>
      <c r="AMT402" s="4"/>
      <c r="AMU402" s="4"/>
      <c r="AMV402" s="4"/>
      <c r="AMW402" s="4"/>
      <c r="AMX402" s="4"/>
      <c r="AMY402" s="4"/>
      <c r="AMZ402" s="4"/>
      <c r="ANA402" s="4"/>
      <c r="ANB402" s="4"/>
      <c r="ANC402" s="4"/>
      <c r="AND402" s="4"/>
      <c r="ANE402" s="4"/>
      <c r="ANF402" s="4"/>
      <c r="ANG402" s="4"/>
      <c r="ANH402" s="4"/>
      <c r="ANI402" s="4"/>
      <c r="ANJ402" s="4"/>
      <c r="ANK402" s="4"/>
      <c r="ANL402" s="4"/>
      <c r="ANM402" s="4"/>
      <c r="ANN402" s="4"/>
      <c r="ANO402" s="4"/>
      <c r="ANP402" s="4"/>
      <c r="ANQ402" s="4"/>
      <c r="ANR402" s="4"/>
      <c r="ANS402" s="4"/>
      <c r="ANT402" s="4"/>
      <c r="ANU402" s="4"/>
      <c r="ANV402" s="4"/>
      <c r="ANW402" s="4"/>
      <c r="ANX402" s="4"/>
      <c r="ANY402" s="4"/>
      <c r="ANZ402" s="4"/>
      <c r="AOA402" s="4"/>
      <c r="AOB402" s="4"/>
      <c r="AOC402" s="4"/>
    </row>
    <row r="403" spans="6:1069" x14ac:dyDescent="0.35">
      <c r="F403" s="4"/>
      <c r="H403" s="4"/>
      <c r="I403" s="4"/>
      <c r="J403" s="4"/>
      <c r="L403" s="4"/>
      <c r="M403" s="4"/>
      <c r="AJ403" s="4"/>
      <c r="AL403" s="4"/>
      <c r="AQ403" s="4"/>
      <c r="AR403" s="4"/>
      <c r="AS403" s="4"/>
      <c r="AT403" s="4"/>
      <c r="AU403" s="4"/>
      <c r="AV403" s="4"/>
      <c r="AW403" s="4"/>
      <c r="AX403" s="33"/>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c r="TO403" s="4"/>
      <c r="TP403" s="4"/>
      <c r="TQ403" s="4"/>
      <c r="TR403" s="4"/>
      <c r="TS403" s="4"/>
      <c r="TT403" s="4"/>
      <c r="TU403" s="4"/>
      <c r="TV403" s="4"/>
      <c r="TW403" s="4"/>
      <c r="TX403" s="4"/>
      <c r="TY403" s="4"/>
      <c r="TZ403" s="4"/>
      <c r="UA403" s="4"/>
      <c r="UB403" s="4"/>
      <c r="UC403" s="4"/>
      <c r="UD403" s="4"/>
      <c r="UE403" s="4"/>
      <c r="UF403" s="4"/>
      <c r="UG403" s="4"/>
      <c r="UH403" s="4"/>
      <c r="UI403" s="4"/>
      <c r="UJ403" s="4"/>
      <c r="UK403" s="4"/>
      <c r="UL403" s="4"/>
      <c r="UM403" s="4"/>
      <c r="UN403" s="4"/>
      <c r="UO403" s="4"/>
      <c r="UP403" s="4"/>
      <c r="UQ403" s="4"/>
      <c r="UR403" s="4"/>
      <c r="US403" s="4"/>
      <c r="UT403" s="4"/>
      <c r="UU403" s="4"/>
      <c r="UV403" s="4"/>
      <c r="UW403" s="4"/>
      <c r="UX403" s="4"/>
      <c r="UY403" s="4"/>
      <c r="UZ403" s="4"/>
      <c r="VA403" s="4"/>
      <c r="VB403" s="4"/>
      <c r="VC403" s="4"/>
      <c r="VD403" s="4"/>
      <c r="VE403" s="4"/>
      <c r="VF403" s="4"/>
      <c r="VG403" s="4"/>
      <c r="VH403" s="4"/>
      <c r="VI403" s="4"/>
      <c r="VJ403" s="4"/>
      <c r="VK403" s="4"/>
      <c r="VL403" s="4"/>
      <c r="VM403" s="4"/>
      <c r="VN403" s="4"/>
      <c r="VO403" s="4"/>
      <c r="VP403" s="4"/>
      <c r="VQ403" s="4"/>
      <c r="VR403" s="4"/>
      <c r="VS403" s="4"/>
      <c r="VT403" s="4"/>
      <c r="VU403" s="4"/>
      <c r="VV403" s="4"/>
      <c r="VW403" s="4"/>
      <c r="VX403" s="4"/>
      <c r="VY403" s="4"/>
      <c r="VZ403" s="4"/>
      <c r="WA403" s="4"/>
      <c r="WB403" s="4"/>
      <c r="WC403" s="4"/>
      <c r="WD403" s="4"/>
      <c r="WE403" s="4"/>
      <c r="WF403" s="4"/>
      <c r="WG403" s="4"/>
      <c r="WH403" s="4"/>
      <c r="WI403" s="4"/>
      <c r="WJ403" s="4"/>
      <c r="WK403" s="4"/>
      <c r="WL403" s="4"/>
      <c r="WM403" s="4"/>
      <c r="WN403" s="4"/>
      <c r="WO403" s="4"/>
      <c r="WP403" s="4"/>
      <c r="WQ403" s="4"/>
      <c r="WR403" s="4"/>
      <c r="WS403" s="4"/>
      <c r="WT403" s="4"/>
      <c r="WU403" s="4"/>
      <c r="WV403" s="4"/>
      <c r="WW403" s="4"/>
      <c r="WX403" s="4"/>
      <c r="WY403" s="4"/>
      <c r="WZ403" s="4"/>
      <c r="XA403" s="4"/>
      <c r="XB403" s="4"/>
      <c r="XC403" s="4"/>
      <c r="XD403" s="4"/>
      <c r="XE403" s="4"/>
      <c r="XF403" s="4"/>
      <c r="XG403" s="4"/>
      <c r="XH403" s="4"/>
      <c r="XI403" s="4"/>
      <c r="XJ403" s="4"/>
      <c r="XK403" s="4"/>
      <c r="XL403" s="4"/>
      <c r="XM403" s="4"/>
      <c r="XN403" s="4"/>
      <c r="XO403" s="4"/>
      <c r="XP403" s="4"/>
      <c r="XQ403" s="4"/>
      <c r="XR403" s="4"/>
      <c r="XS403" s="4"/>
      <c r="XT403" s="4"/>
      <c r="XU403" s="4"/>
      <c r="XV403" s="4"/>
      <c r="XW403" s="4"/>
      <c r="XX403" s="4"/>
      <c r="XY403" s="4"/>
      <c r="XZ403" s="4"/>
      <c r="YA403" s="4"/>
      <c r="YB403" s="4"/>
      <c r="YC403" s="4"/>
      <c r="YD403" s="4"/>
      <c r="YE403" s="4"/>
      <c r="YF403" s="4"/>
      <c r="YG403" s="4"/>
      <c r="YH403" s="4"/>
      <c r="YI403" s="4"/>
      <c r="YJ403" s="4"/>
      <c r="YK403" s="4"/>
      <c r="YL403" s="4"/>
      <c r="YM403" s="4"/>
      <c r="YN403" s="4"/>
      <c r="YO403" s="4"/>
      <c r="YP403" s="4"/>
      <c r="YQ403" s="4"/>
      <c r="YR403" s="4"/>
      <c r="YS403" s="4"/>
      <c r="YT403" s="4"/>
      <c r="YU403" s="4"/>
      <c r="YV403" s="4"/>
      <c r="YW403" s="4"/>
      <c r="YX403" s="4"/>
      <c r="YY403" s="4"/>
      <c r="YZ403" s="4"/>
      <c r="ZA403" s="4"/>
      <c r="ZB403" s="4"/>
      <c r="ZC403" s="4"/>
      <c r="ZD403" s="4"/>
      <c r="ZE403" s="4"/>
      <c r="ZF403" s="4"/>
      <c r="ZG403" s="4"/>
      <c r="ZH403" s="4"/>
      <c r="ZI403" s="4"/>
      <c r="ZJ403" s="4"/>
      <c r="ZK403" s="4"/>
      <c r="ZL403" s="4"/>
      <c r="ZM403" s="4"/>
      <c r="ZN403" s="4"/>
      <c r="ZO403" s="4"/>
      <c r="ZP403" s="4"/>
      <c r="ZQ403" s="4"/>
      <c r="ZR403" s="4"/>
      <c r="ZS403" s="4"/>
      <c r="ZT403" s="4"/>
      <c r="ZU403" s="4"/>
      <c r="ZV403" s="4"/>
      <c r="ZW403" s="4"/>
      <c r="ZX403" s="4"/>
      <c r="ZY403" s="4"/>
      <c r="ZZ403" s="4"/>
      <c r="AAA403" s="4"/>
      <c r="AAB403" s="4"/>
      <c r="AAC403" s="4"/>
      <c r="AAD403" s="4"/>
      <c r="AAE403" s="4"/>
      <c r="AAF403" s="4"/>
      <c r="AAG403" s="4"/>
      <c r="AAH403" s="4"/>
      <c r="AAI403" s="4"/>
      <c r="AAJ403" s="4"/>
      <c r="AAK403" s="4"/>
      <c r="AAL403" s="4"/>
      <c r="AAM403" s="4"/>
      <c r="AAN403" s="4"/>
      <c r="AAO403" s="4"/>
      <c r="AAP403" s="4"/>
      <c r="AAQ403" s="4"/>
      <c r="AAR403" s="4"/>
      <c r="AAS403" s="4"/>
      <c r="AAT403" s="4"/>
      <c r="AAU403" s="4"/>
      <c r="AAV403" s="4"/>
      <c r="AAW403" s="4"/>
      <c r="AAX403" s="4"/>
      <c r="AAY403" s="4"/>
      <c r="AAZ403" s="4"/>
      <c r="ABA403" s="4"/>
      <c r="ABB403" s="4"/>
      <c r="ABC403" s="4"/>
      <c r="ABD403" s="4"/>
      <c r="ABE403" s="4"/>
      <c r="ABF403" s="4"/>
      <c r="ABG403" s="4"/>
      <c r="ABH403" s="4"/>
      <c r="ABI403" s="4"/>
      <c r="ABJ403" s="4"/>
      <c r="ABK403" s="4"/>
      <c r="ABL403" s="4"/>
      <c r="ABM403" s="4"/>
      <c r="ABN403" s="4"/>
      <c r="ABO403" s="4"/>
      <c r="ABP403" s="4"/>
      <c r="ABQ403" s="4"/>
      <c r="ABR403" s="4"/>
      <c r="ABS403" s="4"/>
      <c r="ABT403" s="4"/>
      <c r="ABU403" s="4"/>
      <c r="ABV403" s="4"/>
      <c r="ABW403" s="4"/>
      <c r="ABX403" s="4"/>
      <c r="ABY403" s="4"/>
      <c r="ABZ403" s="4"/>
      <c r="ACA403" s="4"/>
      <c r="ACB403" s="4"/>
      <c r="ACC403" s="4"/>
      <c r="ACD403" s="4"/>
      <c r="ACE403" s="4"/>
      <c r="ACF403" s="4"/>
      <c r="ACG403" s="4"/>
      <c r="ACH403" s="4"/>
      <c r="ACI403" s="4"/>
      <c r="ACJ403" s="4"/>
      <c r="ACK403" s="4"/>
      <c r="ACL403" s="4"/>
      <c r="ACM403" s="4"/>
      <c r="ACN403" s="4"/>
      <c r="ACO403" s="4"/>
      <c r="ACP403" s="4"/>
      <c r="ACQ403" s="4"/>
      <c r="ACR403" s="4"/>
      <c r="ACS403" s="4"/>
      <c r="ACT403" s="4"/>
      <c r="ACU403" s="4"/>
      <c r="ACV403" s="4"/>
      <c r="ACW403" s="4"/>
      <c r="ACX403" s="4"/>
      <c r="ACY403" s="4"/>
      <c r="ACZ403" s="4"/>
      <c r="ADA403" s="4"/>
      <c r="ADB403" s="4"/>
      <c r="ADC403" s="4"/>
      <c r="ADD403" s="4"/>
      <c r="ADE403" s="4"/>
      <c r="ADF403" s="4"/>
      <c r="ADG403" s="4"/>
      <c r="ADH403" s="4"/>
      <c r="ADI403" s="4"/>
      <c r="ADJ403" s="4"/>
      <c r="ADK403" s="4"/>
      <c r="ADL403" s="4"/>
      <c r="ADM403" s="4"/>
      <c r="ADN403" s="4"/>
      <c r="ADO403" s="4"/>
      <c r="ADP403" s="4"/>
      <c r="ADQ403" s="4"/>
      <c r="ADR403" s="4"/>
      <c r="ADS403" s="4"/>
      <c r="ADT403" s="4"/>
      <c r="ADU403" s="4"/>
      <c r="ADV403" s="4"/>
      <c r="ADW403" s="4"/>
      <c r="ADX403" s="4"/>
      <c r="ADY403" s="4"/>
      <c r="ADZ403" s="4"/>
      <c r="AEA403" s="4"/>
      <c r="AEB403" s="4"/>
      <c r="AEC403" s="4"/>
      <c r="AED403" s="4"/>
      <c r="AEE403" s="4"/>
      <c r="AEF403" s="4"/>
      <c r="AEG403" s="4"/>
      <c r="AEH403" s="4"/>
      <c r="AEI403" s="4"/>
      <c r="AEJ403" s="4"/>
      <c r="AEK403" s="4"/>
      <c r="AEL403" s="4"/>
      <c r="AEM403" s="4"/>
      <c r="AEN403" s="4"/>
      <c r="AEO403" s="4"/>
      <c r="AEP403" s="4"/>
      <c r="AEQ403" s="4"/>
      <c r="AER403" s="4"/>
      <c r="AES403" s="4"/>
      <c r="AET403" s="4"/>
      <c r="AEU403" s="4"/>
      <c r="AEV403" s="4"/>
      <c r="AEW403" s="4"/>
      <c r="AEX403" s="4"/>
      <c r="AEY403" s="4"/>
      <c r="AEZ403" s="4"/>
      <c r="AFA403" s="4"/>
      <c r="AFB403" s="4"/>
      <c r="AFC403" s="4"/>
      <c r="AFD403" s="4"/>
      <c r="AFE403" s="4"/>
      <c r="AFF403" s="4"/>
      <c r="AFG403" s="4"/>
      <c r="AFH403" s="4"/>
      <c r="AFI403" s="4"/>
      <c r="AFJ403" s="4"/>
      <c r="AFK403" s="4"/>
      <c r="AFL403" s="4"/>
      <c r="AFM403" s="4"/>
      <c r="AFN403" s="4"/>
      <c r="AFO403" s="4"/>
      <c r="AFP403" s="4"/>
      <c r="AFQ403" s="4"/>
      <c r="AFR403" s="4"/>
      <c r="AFS403" s="4"/>
      <c r="AFT403" s="4"/>
      <c r="AFU403" s="4"/>
      <c r="AFV403" s="4"/>
      <c r="AFW403" s="4"/>
      <c r="AFX403" s="4"/>
      <c r="AFY403" s="4"/>
      <c r="AFZ403" s="4"/>
      <c r="AGA403" s="4"/>
      <c r="AGB403" s="4"/>
      <c r="AGC403" s="4"/>
      <c r="AGD403" s="4"/>
      <c r="AGE403" s="4"/>
      <c r="AGF403" s="4"/>
      <c r="AGG403" s="4"/>
      <c r="AGH403" s="4"/>
      <c r="AGI403" s="4"/>
      <c r="AGJ403" s="4"/>
      <c r="AGK403" s="4"/>
      <c r="AGL403" s="4"/>
      <c r="AGM403" s="4"/>
      <c r="AGN403" s="4"/>
      <c r="AGO403" s="4"/>
      <c r="AGP403" s="4"/>
      <c r="AGQ403" s="4"/>
      <c r="AGR403" s="4"/>
      <c r="AGS403" s="4"/>
      <c r="AGT403" s="4"/>
      <c r="AGU403" s="4"/>
      <c r="AGV403" s="4"/>
      <c r="AGW403" s="4"/>
      <c r="AGX403" s="4"/>
      <c r="AGY403" s="4"/>
      <c r="AGZ403" s="4"/>
      <c r="AHA403" s="4"/>
      <c r="AHB403" s="4"/>
      <c r="AHC403" s="4"/>
      <c r="AHD403" s="4"/>
      <c r="AHE403" s="4"/>
      <c r="AHF403" s="4"/>
      <c r="AHG403" s="4"/>
      <c r="AHH403" s="4"/>
      <c r="AHI403" s="4"/>
      <c r="AHJ403" s="4"/>
      <c r="AHK403" s="4"/>
      <c r="AHL403" s="4"/>
      <c r="AHM403" s="4"/>
      <c r="AHN403" s="4"/>
      <c r="AHO403" s="4"/>
      <c r="AHP403" s="4"/>
      <c r="AHQ403" s="4"/>
      <c r="AHR403" s="4"/>
      <c r="AHS403" s="4"/>
      <c r="AHT403" s="4"/>
      <c r="AHU403" s="4"/>
      <c r="AHV403" s="4"/>
      <c r="AHW403" s="4"/>
      <c r="AHX403" s="4"/>
      <c r="AHY403" s="4"/>
      <c r="AHZ403" s="4"/>
      <c r="AIA403" s="4"/>
      <c r="AIB403" s="4"/>
      <c r="AIC403" s="4"/>
      <c r="AID403" s="4"/>
      <c r="AIE403" s="4"/>
      <c r="AIF403" s="4"/>
      <c r="AIG403" s="4"/>
      <c r="AIH403" s="4"/>
      <c r="AII403" s="4"/>
      <c r="AIJ403" s="4"/>
      <c r="AIK403" s="4"/>
      <c r="AIL403" s="4"/>
      <c r="AIM403" s="4"/>
      <c r="AIN403" s="4"/>
      <c r="AIO403" s="4"/>
      <c r="AIP403" s="4"/>
      <c r="AIQ403" s="4"/>
      <c r="AIR403" s="4"/>
      <c r="AIS403" s="4"/>
      <c r="AIT403" s="4"/>
      <c r="AIU403" s="4"/>
      <c r="AIV403" s="4"/>
      <c r="AIW403" s="4"/>
      <c r="AIX403" s="4"/>
      <c r="AIY403" s="4"/>
      <c r="AIZ403" s="4"/>
      <c r="AJA403" s="4"/>
      <c r="AJB403" s="4"/>
      <c r="AJC403" s="4"/>
      <c r="AJD403" s="4"/>
      <c r="AJE403" s="4"/>
      <c r="AJF403" s="4"/>
      <c r="AJG403" s="4"/>
      <c r="AJH403" s="4"/>
      <c r="AJI403" s="4"/>
      <c r="AJJ403" s="4"/>
      <c r="AJK403" s="4"/>
      <c r="AJL403" s="4"/>
      <c r="AJM403" s="4"/>
      <c r="AJN403" s="4"/>
      <c r="AJO403" s="4"/>
      <c r="AJP403" s="4"/>
      <c r="AJQ403" s="4"/>
      <c r="AJR403" s="4"/>
      <c r="AJS403" s="4"/>
      <c r="AJT403" s="4"/>
      <c r="AJU403" s="4"/>
      <c r="AJV403" s="4"/>
      <c r="AJW403" s="4"/>
      <c r="AJX403" s="4"/>
      <c r="AJY403" s="4"/>
      <c r="AJZ403" s="4"/>
      <c r="AKA403" s="4"/>
      <c r="AKB403" s="4"/>
      <c r="AKC403" s="4"/>
      <c r="AKD403" s="4"/>
      <c r="AKE403" s="4"/>
      <c r="AKF403" s="4"/>
      <c r="AKG403" s="4"/>
      <c r="AKH403" s="4"/>
      <c r="AKI403" s="4"/>
      <c r="AKJ403" s="4"/>
      <c r="AKK403" s="4"/>
      <c r="AKL403" s="4"/>
      <c r="AKM403" s="4"/>
      <c r="AKN403" s="4"/>
      <c r="AKO403" s="4"/>
      <c r="AKP403" s="4"/>
      <c r="AKQ403" s="4"/>
      <c r="AKR403" s="4"/>
      <c r="AKS403" s="4"/>
      <c r="AKT403" s="4"/>
      <c r="AKU403" s="4"/>
      <c r="AKV403" s="4"/>
      <c r="AKW403" s="4"/>
      <c r="AKX403" s="4"/>
      <c r="AKY403" s="4"/>
      <c r="AKZ403" s="4"/>
      <c r="ALA403" s="4"/>
      <c r="ALB403" s="4"/>
      <c r="ALC403" s="4"/>
      <c r="ALD403" s="4"/>
      <c r="ALE403" s="4"/>
      <c r="ALF403" s="4"/>
      <c r="ALG403" s="4"/>
      <c r="ALH403" s="4"/>
      <c r="ALI403" s="4"/>
      <c r="ALJ403" s="4"/>
      <c r="ALK403" s="4"/>
      <c r="ALL403" s="4"/>
      <c r="ALM403" s="4"/>
      <c r="ALN403" s="4"/>
      <c r="ALO403" s="4"/>
      <c r="ALP403" s="4"/>
      <c r="ALQ403" s="4"/>
      <c r="ALR403" s="4"/>
      <c r="ALS403" s="4"/>
      <c r="ALT403" s="4"/>
      <c r="ALU403" s="4"/>
      <c r="ALV403" s="4"/>
      <c r="ALW403" s="4"/>
      <c r="ALX403" s="4"/>
      <c r="ALY403" s="4"/>
      <c r="ALZ403" s="4"/>
      <c r="AMA403" s="4"/>
      <c r="AMB403" s="4"/>
      <c r="AMC403" s="4"/>
      <c r="AMD403" s="4"/>
      <c r="AME403" s="4"/>
      <c r="AMF403" s="4"/>
      <c r="AMG403" s="4"/>
      <c r="AMH403" s="4"/>
      <c r="AMI403" s="4"/>
      <c r="AMJ403" s="4"/>
      <c r="AMK403" s="4"/>
      <c r="AML403" s="4"/>
      <c r="AMM403" s="4"/>
      <c r="AMN403" s="4"/>
      <c r="AMO403" s="4"/>
      <c r="AMP403" s="4"/>
      <c r="AMQ403" s="4"/>
      <c r="AMR403" s="4"/>
      <c r="AMS403" s="4"/>
      <c r="AMT403" s="4"/>
      <c r="AMU403" s="4"/>
      <c r="AMV403" s="4"/>
      <c r="AMW403" s="4"/>
      <c r="AMX403" s="4"/>
      <c r="AMY403" s="4"/>
      <c r="AMZ403" s="4"/>
      <c r="ANA403" s="4"/>
      <c r="ANB403" s="4"/>
      <c r="ANC403" s="4"/>
      <c r="AND403" s="4"/>
      <c r="ANE403" s="4"/>
      <c r="ANF403" s="4"/>
      <c r="ANG403" s="4"/>
      <c r="ANH403" s="4"/>
      <c r="ANI403" s="4"/>
      <c r="ANJ403" s="4"/>
      <c r="ANK403" s="4"/>
      <c r="ANL403" s="4"/>
      <c r="ANM403" s="4"/>
      <c r="ANN403" s="4"/>
      <c r="ANO403" s="4"/>
      <c r="ANP403" s="4"/>
      <c r="ANQ403" s="4"/>
      <c r="ANR403" s="4"/>
      <c r="ANS403" s="4"/>
      <c r="ANT403" s="4"/>
      <c r="ANU403" s="4"/>
      <c r="ANV403" s="4"/>
      <c r="ANW403" s="4"/>
      <c r="ANX403" s="4"/>
      <c r="ANY403" s="4"/>
      <c r="ANZ403" s="4"/>
      <c r="AOA403" s="4"/>
      <c r="AOB403" s="4"/>
      <c r="AOC403" s="4"/>
    </row>
    <row r="404" spans="6:1069" x14ac:dyDescent="0.35">
      <c r="F404" s="4"/>
      <c r="H404" s="4"/>
      <c r="I404" s="4"/>
      <c r="J404" s="4"/>
      <c r="L404" s="4"/>
      <c r="M404" s="4"/>
      <c r="AJ404" s="4"/>
      <c r="AL404" s="4"/>
      <c r="AQ404" s="4"/>
      <c r="AR404" s="4"/>
      <c r="AS404" s="4"/>
      <c r="AT404" s="4"/>
      <c r="AU404" s="4"/>
      <c r="AV404" s="4"/>
      <c r="AW404" s="4"/>
      <c r="AX404" s="33"/>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c r="TV404" s="4"/>
      <c r="TW404" s="4"/>
      <c r="TX404" s="4"/>
      <c r="TY404" s="4"/>
      <c r="TZ404" s="4"/>
      <c r="UA404" s="4"/>
      <c r="UB404" s="4"/>
      <c r="UC404" s="4"/>
      <c r="UD404" s="4"/>
      <c r="UE404" s="4"/>
      <c r="UF404" s="4"/>
      <c r="UG404" s="4"/>
      <c r="UH404" s="4"/>
      <c r="UI404" s="4"/>
      <c r="UJ404" s="4"/>
      <c r="UK404" s="4"/>
      <c r="UL404" s="4"/>
      <c r="UM404" s="4"/>
      <c r="UN404" s="4"/>
      <c r="UO404" s="4"/>
      <c r="UP404" s="4"/>
      <c r="UQ404" s="4"/>
      <c r="UR404" s="4"/>
      <c r="US404" s="4"/>
      <c r="UT404" s="4"/>
      <c r="UU404" s="4"/>
      <c r="UV404" s="4"/>
      <c r="UW404" s="4"/>
      <c r="UX404" s="4"/>
      <c r="UY404" s="4"/>
      <c r="UZ404" s="4"/>
      <c r="VA404" s="4"/>
      <c r="VB404" s="4"/>
      <c r="VC404" s="4"/>
      <c r="VD404" s="4"/>
      <c r="VE404" s="4"/>
      <c r="VF404" s="4"/>
      <c r="VG404" s="4"/>
      <c r="VH404" s="4"/>
      <c r="VI404" s="4"/>
      <c r="VJ404" s="4"/>
      <c r="VK404" s="4"/>
      <c r="VL404" s="4"/>
      <c r="VM404" s="4"/>
      <c r="VN404" s="4"/>
      <c r="VO404" s="4"/>
      <c r="VP404" s="4"/>
      <c r="VQ404" s="4"/>
      <c r="VR404" s="4"/>
      <c r="VS404" s="4"/>
      <c r="VT404" s="4"/>
      <c r="VU404" s="4"/>
      <c r="VV404" s="4"/>
      <c r="VW404" s="4"/>
      <c r="VX404" s="4"/>
      <c r="VY404" s="4"/>
      <c r="VZ404" s="4"/>
      <c r="WA404" s="4"/>
      <c r="WB404" s="4"/>
      <c r="WC404" s="4"/>
      <c r="WD404" s="4"/>
      <c r="WE404" s="4"/>
      <c r="WF404" s="4"/>
      <c r="WG404" s="4"/>
      <c r="WH404" s="4"/>
      <c r="WI404" s="4"/>
      <c r="WJ404" s="4"/>
      <c r="WK404" s="4"/>
      <c r="WL404" s="4"/>
      <c r="WM404" s="4"/>
      <c r="WN404" s="4"/>
      <c r="WO404" s="4"/>
      <c r="WP404" s="4"/>
      <c r="WQ404" s="4"/>
      <c r="WR404" s="4"/>
      <c r="WS404" s="4"/>
      <c r="WT404" s="4"/>
      <c r="WU404" s="4"/>
      <c r="WV404" s="4"/>
      <c r="WW404" s="4"/>
      <c r="WX404" s="4"/>
      <c r="WY404" s="4"/>
      <c r="WZ404" s="4"/>
      <c r="XA404" s="4"/>
      <c r="XB404" s="4"/>
      <c r="XC404" s="4"/>
      <c r="XD404" s="4"/>
      <c r="XE404" s="4"/>
      <c r="XF404" s="4"/>
      <c r="XG404" s="4"/>
      <c r="XH404" s="4"/>
      <c r="XI404" s="4"/>
      <c r="XJ404" s="4"/>
      <c r="XK404" s="4"/>
      <c r="XL404" s="4"/>
      <c r="XM404" s="4"/>
      <c r="XN404" s="4"/>
      <c r="XO404" s="4"/>
      <c r="XP404" s="4"/>
      <c r="XQ404" s="4"/>
      <c r="XR404" s="4"/>
      <c r="XS404" s="4"/>
      <c r="XT404" s="4"/>
      <c r="XU404" s="4"/>
      <c r="XV404" s="4"/>
      <c r="XW404" s="4"/>
      <c r="XX404" s="4"/>
      <c r="XY404" s="4"/>
      <c r="XZ404" s="4"/>
      <c r="YA404" s="4"/>
      <c r="YB404" s="4"/>
      <c r="YC404" s="4"/>
      <c r="YD404" s="4"/>
      <c r="YE404" s="4"/>
      <c r="YF404" s="4"/>
      <c r="YG404" s="4"/>
      <c r="YH404" s="4"/>
      <c r="YI404" s="4"/>
      <c r="YJ404" s="4"/>
      <c r="YK404" s="4"/>
      <c r="YL404" s="4"/>
      <c r="YM404" s="4"/>
      <c r="YN404" s="4"/>
      <c r="YO404" s="4"/>
      <c r="YP404" s="4"/>
      <c r="YQ404" s="4"/>
      <c r="YR404" s="4"/>
      <c r="YS404" s="4"/>
      <c r="YT404" s="4"/>
      <c r="YU404" s="4"/>
      <c r="YV404" s="4"/>
      <c r="YW404" s="4"/>
      <c r="YX404" s="4"/>
      <c r="YY404" s="4"/>
      <c r="YZ404" s="4"/>
      <c r="ZA404" s="4"/>
      <c r="ZB404" s="4"/>
      <c r="ZC404" s="4"/>
      <c r="ZD404" s="4"/>
      <c r="ZE404" s="4"/>
      <c r="ZF404" s="4"/>
      <c r="ZG404" s="4"/>
      <c r="ZH404" s="4"/>
      <c r="ZI404" s="4"/>
      <c r="ZJ404" s="4"/>
      <c r="ZK404" s="4"/>
      <c r="ZL404" s="4"/>
      <c r="ZM404" s="4"/>
      <c r="ZN404" s="4"/>
      <c r="ZO404" s="4"/>
      <c r="ZP404" s="4"/>
      <c r="ZQ404" s="4"/>
      <c r="ZR404" s="4"/>
      <c r="ZS404" s="4"/>
      <c r="ZT404" s="4"/>
      <c r="ZU404" s="4"/>
      <c r="ZV404" s="4"/>
      <c r="ZW404" s="4"/>
      <c r="ZX404" s="4"/>
      <c r="ZY404" s="4"/>
      <c r="ZZ404" s="4"/>
      <c r="AAA404" s="4"/>
      <c r="AAB404" s="4"/>
      <c r="AAC404" s="4"/>
      <c r="AAD404" s="4"/>
      <c r="AAE404" s="4"/>
      <c r="AAF404" s="4"/>
      <c r="AAG404" s="4"/>
      <c r="AAH404" s="4"/>
      <c r="AAI404" s="4"/>
      <c r="AAJ404" s="4"/>
      <c r="AAK404" s="4"/>
      <c r="AAL404" s="4"/>
      <c r="AAM404" s="4"/>
      <c r="AAN404" s="4"/>
      <c r="AAO404" s="4"/>
      <c r="AAP404" s="4"/>
      <c r="AAQ404" s="4"/>
      <c r="AAR404" s="4"/>
      <c r="AAS404" s="4"/>
      <c r="AAT404" s="4"/>
      <c r="AAU404" s="4"/>
      <c r="AAV404" s="4"/>
      <c r="AAW404" s="4"/>
      <c r="AAX404" s="4"/>
      <c r="AAY404" s="4"/>
      <c r="AAZ404" s="4"/>
      <c r="ABA404" s="4"/>
      <c r="ABB404" s="4"/>
      <c r="ABC404" s="4"/>
      <c r="ABD404" s="4"/>
      <c r="ABE404" s="4"/>
      <c r="ABF404" s="4"/>
      <c r="ABG404" s="4"/>
      <c r="ABH404" s="4"/>
      <c r="ABI404" s="4"/>
      <c r="ABJ404" s="4"/>
      <c r="ABK404" s="4"/>
      <c r="ABL404" s="4"/>
      <c r="ABM404" s="4"/>
      <c r="ABN404" s="4"/>
      <c r="ABO404" s="4"/>
      <c r="ABP404" s="4"/>
      <c r="ABQ404" s="4"/>
      <c r="ABR404" s="4"/>
      <c r="ABS404" s="4"/>
      <c r="ABT404" s="4"/>
      <c r="ABU404" s="4"/>
      <c r="ABV404" s="4"/>
      <c r="ABW404" s="4"/>
      <c r="ABX404" s="4"/>
      <c r="ABY404" s="4"/>
      <c r="ABZ404" s="4"/>
      <c r="ACA404" s="4"/>
      <c r="ACB404" s="4"/>
      <c r="ACC404" s="4"/>
      <c r="ACD404" s="4"/>
      <c r="ACE404" s="4"/>
      <c r="ACF404" s="4"/>
      <c r="ACG404" s="4"/>
      <c r="ACH404" s="4"/>
      <c r="ACI404" s="4"/>
      <c r="ACJ404" s="4"/>
      <c r="ACK404" s="4"/>
      <c r="ACL404" s="4"/>
      <c r="ACM404" s="4"/>
      <c r="ACN404" s="4"/>
      <c r="ACO404" s="4"/>
      <c r="ACP404" s="4"/>
      <c r="ACQ404" s="4"/>
      <c r="ACR404" s="4"/>
      <c r="ACS404" s="4"/>
      <c r="ACT404" s="4"/>
      <c r="ACU404" s="4"/>
      <c r="ACV404" s="4"/>
      <c r="ACW404" s="4"/>
      <c r="ACX404" s="4"/>
      <c r="ACY404" s="4"/>
      <c r="ACZ404" s="4"/>
      <c r="ADA404" s="4"/>
      <c r="ADB404" s="4"/>
      <c r="ADC404" s="4"/>
      <c r="ADD404" s="4"/>
      <c r="ADE404" s="4"/>
      <c r="ADF404" s="4"/>
      <c r="ADG404" s="4"/>
      <c r="ADH404" s="4"/>
      <c r="ADI404" s="4"/>
      <c r="ADJ404" s="4"/>
      <c r="ADK404" s="4"/>
      <c r="ADL404" s="4"/>
      <c r="ADM404" s="4"/>
      <c r="ADN404" s="4"/>
      <c r="ADO404" s="4"/>
      <c r="ADP404" s="4"/>
      <c r="ADQ404" s="4"/>
      <c r="ADR404" s="4"/>
      <c r="ADS404" s="4"/>
      <c r="ADT404" s="4"/>
      <c r="ADU404" s="4"/>
      <c r="ADV404" s="4"/>
      <c r="ADW404" s="4"/>
      <c r="ADX404" s="4"/>
      <c r="ADY404" s="4"/>
      <c r="ADZ404" s="4"/>
      <c r="AEA404" s="4"/>
      <c r="AEB404" s="4"/>
      <c r="AEC404" s="4"/>
      <c r="AED404" s="4"/>
      <c r="AEE404" s="4"/>
      <c r="AEF404" s="4"/>
      <c r="AEG404" s="4"/>
      <c r="AEH404" s="4"/>
      <c r="AEI404" s="4"/>
      <c r="AEJ404" s="4"/>
      <c r="AEK404" s="4"/>
      <c r="AEL404" s="4"/>
      <c r="AEM404" s="4"/>
      <c r="AEN404" s="4"/>
      <c r="AEO404" s="4"/>
      <c r="AEP404" s="4"/>
      <c r="AEQ404" s="4"/>
      <c r="AER404" s="4"/>
      <c r="AES404" s="4"/>
      <c r="AET404" s="4"/>
      <c r="AEU404" s="4"/>
      <c r="AEV404" s="4"/>
      <c r="AEW404" s="4"/>
      <c r="AEX404" s="4"/>
      <c r="AEY404" s="4"/>
      <c r="AEZ404" s="4"/>
      <c r="AFA404" s="4"/>
      <c r="AFB404" s="4"/>
      <c r="AFC404" s="4"/>
      <c r="AFD404" s="4"/>
      <c r="AFE404" s="4"/>
      <c r="AFF404" s="4"/>
      <c r="AFG404" s="4"/>
      <c r="AFH404" s="4"/>
      <c r="AFI404" s="4"/>
      <c r="AFJ404" s="4"/>
      <c r="AFK404" s="4"/>
      <c r="AFL404" s="4"/>
      <c r="AFM404" s="4"/>
      <c r="AFN404" s="4"/>
      <c r="AFO404" s="4"/>
      <c r="AFP404" s="4"/>
      <c r="AFQ404" s="4"/>
      <c r="AFR404" s="4"/>
      <c r="AFS404" s="4"/>
      <c r="AFT404" s="4"/>
      <c r="AFU404" s="4"/>
      <c r="AFV404" s="4"/>
      <c r="AFW404" s="4"/>
      <c r="AFX404" s="4"/>
      <c r="AFY404" s="4"/>
      <c r="AFZ404" s="4"/>
      <c r="AGA404" s="4"/>
      <c r="AGB404" s="4"/>
      <c r="AGC404" s="4"/>
      <c r="AGD404" s="4"/>
      <c r="AGE404" s="4"/>
      <c r="AGF404" s="4"/>
      <c r="AGG404" s="4"/>
      <c r="AGH404" s="4"/>
      <c r="AGI404" s="4"/>
      <c r="AGJ404" s="4"/>
      <c r="AGK404" s="4"/>
      <c r="AGL404" s="4"/>
      <c r="AGM404" s="4"/>
      <c r="AGN404" s="4"/>
      <c r="AGO404" s="4"/>
      <c r="AGP404" s="4"/>
      <c r="AGQ404" s="4"/>
      <c r="AGR404" s="4"/>
      <c r="AGS404" s="4"/>
      <c r="AGT404" s="4"/>
      <c r="AGU404" s="4"/>
      <c r="AGV404" s="4"/>
      <c r="AGW404" s="4"/>
      <c r="AGX404" s="4"/>
      <c r="AGY404" s="4"/>
      <c r="AGZ404" s="4"/>
      <c r="AHA404" s="4"/>
      <c r="AHB404" s="4"/>
      <c r="AHC404" s="4"/>
      <c r="AHD404" s="4"/>
      <c r="AHE404" s="4"/>
      <c r="AHF404" s="4"/>
      <c r="AHG404" s="4"/>
      <c r="AHH404" s="4"/>
      <c r="AHI404" s="4"/>
      <c r="AHJ404" s="4"/>
      <c r="AHK404" s="4"/>
      <c r="AHL404" s="4"/>
      <c r="AHM404" s="4"/>
      <c r="AHN404" s="4"/>
      <c r="AHO404" s="4"/>
      <c r="AHP404" s="4"/>
      <c r="AHQ404" s="4"/>
      <c r="AHR404" s="4"/>
      <c r="AHS404" s="4"/>
      <c r="AHT404" s="4"/>
      <c r="AHU404" s="4"/>
      <c r="AHV404" s="4"/>
      <c r="AHW404" s="4"/>
      <c r="AHX404" s="4"/>
      <c r="AHY404" s="4"/>
      <c r="AHZ404" s="4"/>
      <c r="AIA404" s="4"/>
      <c r="AIB404" s="4"/>
      <c r="AIC404" s="4"/>
      <c r="AID404" s="4"/>
      <c r="AIE404" s="4"/>
      <c r="AIF404" s="4"/>
      <c r="AIG404" s="4"/>
      <c r="AIH404" s="4"/>
      <c r="AII404" s="4"/>
      <c r="AIJ404" s="4"/>
      <c r="AIK404" s="4"/>
      <c r="AIL404" s="4"/>
      <c r="AIM404" s="4"/>
      <c r="AIN404" s="4"/>
      <c r="AIO404" s="4"/>
      <c r="AIP404" s="4"/>
      <c r="AIQ404" s="4"/>
      <c r="AIR404" s="4"/>
      <c r="AIS404" s="4"/>
      <c r="AIT404" s="4"/>
      <c r="AIU404" s="4"/>
      <c r="AIV404" s="4"/>
      <c r="AIW404" s="4"/>
      <c r="AIX404" s="4"/>
      <c r="AIY404" s="4"/>
      <c r="AIZ404" s="4"/>
      <c r="AJA404" s="4"/>
      <c r="AJB404" s="4"/>
      <c r="AJC404" s="4"/>
      <c r="AJD404" s="4"/>
      <c r="AJE404" s="4"/>
      <c r="AJF404" s="4"/>
      <c r="AJG404" s="4"/>
      <c r="AJH404" s="4"/>
      <c r="AJI404" s="4"/>
      <c r="AJJ404" s="4"/>
      <c r="AJK404" s="4"/>
      <c r="AJL404" s="4"/>
      <c r="AJM404" s="4"/>
      <c r="AJN404" s="4"/>
      <c r="AJO404" s="4"/>
      <c r="AJP404" s="4"/>
      <c r="AJQ404" s="4"/>
      <c r="AJR404" s="4"/>
      <c r="AJS404" s="4"/>
      <c r="AJT404" s="4"/>
      <c r="AJU404" s="4"/>
      <c r="AJV404" s="4"/>
      <c r="AJW404" s="4"/>
      <c r="AJX404" s="4"/>
      <c r="AJY404" s="4"/>
      <c r="AJZ404" s="4"/>
      <c r="AKA404" s="4"/>
      <c r="AKB404" s="4"/>
      <c r="AKC404" s="4"/>
      <c r="AKD404" s="4"/>
      <c r="AKE404" s="4"/>
      <c r="AKF404" s="4"/>
      <c r="AKG404" s="4"/>
      <c r="AKH404" s="4"/>
      <c r="AKI404" s="4"/>
      <c r="AKJ404" s="4"/>
      <c r="AKK404" s="4"/>
      <c r="AKL404" s="4"/>
      <c r="AKM404" s="4"/>
      <c r="AKN404" s="4"/>
      <c r="AKO404" s="4"/>
      <c r="AKP404" s="4"/>
      <c r="AKQ404" s="4"/>
      <c r="AKR404" s="4"/>
      <c r="AKS404" s="4"/>
      <c r="AKT404" s="4"/>
      <c r="AKU404" s="4"/>
      <c r="AKV404" s="4"/>
      <c r="AKW404" s="4"/>
      <c r="AKX404" s="4"/>
      <c r="AKY404" s="4"/>
      <c r="AKZ404" s="4"/>
      <c r="ALA404" s="4"/>
      <c r="ALB404" s="4"/>
      <c r="ALC404" s="4"/>
      <c r="ALD404" s="4"/>
      <c r="ALE404" s="4"/>
      <c r="ALF404" s="4"/>
      <c r="ALG404" s="4"/>
      <c r="ALH404" s="4"/>
      <c r="ALI404" s="4"/>
      <c r="ALJ404" s="4"/>
      <c r="ALK404" s="4"/>
      <c r="ALL404" s="4"/>
      <c r="ALM404" s="4"/>
      <c r="ALN404" s="4"/>
      <c r="ALO404" s="4"/>
      <c r="ALP404" s="4"/>
      <c r="ALQ404" s="4"/>
      <c r="ALR404" s="4"/>
      <c r="ALS404" s="4"/>
      <c r="ALT404" s="4"/>
      <c r="ALU404" s="4"/>
      <c r="ALV404" s="4"/>
      <c r="ALW404" s="4"/>
      <c r="ALX404" s="4"/>
      <c r="ALY404" s="4"/>
      <c r="ALZ404" s="4"/>
      <c r="AMA404" s="4"/>
      <c r="AMB404" s="4"/>
      <c r="AMC404" s="4"/>
      <c r="AMD404" s="4"/>
      <c r="AME404" s="4"/>
      <c r="AMF404" s="4"/>
      <c r="AMG404" s="4"/>
      <c r="AMH404" s="4"/>
      <c r="AMI404" s="4"/>
      <c r="AMJ404" s="4"/>
      <c r="AMK404" s="4"/>
      <c r="AML404" s="4"/>
      <c r="AMM404" s="4"/>
      <c r="AMN404" s="4"/>
      <c r="AMO404" s="4"/>
      <c r="AMP404" s="4"/>
      <c r="AMQ404" s="4"/>
      <c r="AMR404" s="4"/>
      <c r="AMS404" s="4"/>
      <c r="AMT404" s="4"/>
      <c r="AMU404" s="4"/>
      <c r="AMV404" s="4"/>
      <c r="AMW404" s="4"/>
      <c r="AMX404" s="4"/>
      <c r="AMY404" s="4"/>
      <c r="AMZ404" s="4"/>
      <c r="ANA404" s="4"/>
      <c r="ANB404" s="4"/>
      <c r="ANC404" s="4"/>
      <c r="AND404" s="4"/>
      <c r="ANE404" s="4"/>
      <c r="ANF404" s="4"/>
      <c r="ANG404" s="4"/>
      <c r="ANH404" s="4"/>
      <c r="ANI404" s="4"/>
      <c r="ANJ404" s="4"/>
      <c r="ANK404" s="4"/>
      <c r="ANL404" s="4"/>
      <c r="ANM404" s="4"/>
      <c r="ANN404" s="4"/>
      <c r="ANO404" s="4"/>
      <c r="ANP404" s="4"/>
      <c r="ANQ404" s="4"/>
      <c r="ANR404" s="4"/>
      <c r="ANS404" s="4"/>
      <c r="ANT404" s="4"/>
      <c r="ANU404" s="4"/>
      <c r="ANV404" s="4"/>
      <c r="ANW404" s="4"/>
      <c r="ANX404" s="4"/>
      <c r="ANY404" s="4"/>
      <c r="ANZ404" s="4"/>
      <c r="AOA404" s="4"/>
      <c r="AOB404" s="4"/>
      <c r="AOC404" s="4"/>
    </row>
    <row r="405" spans="6:1069" x14ac:dyDescent="0.35">
      <c r="F405" s="4"/>
      <c r="H405" s="4"/>
      <c r="I405" s="4"/>
      <c r="J405" s="4"/>
      <c r="L405" s="4"/>
      <c r="M405" s="4"/>
      <c r="AJ405" s="4"/>
      <c r="AL405" s="4"/>
      <c r="AQ405" s="4"/>
      <c r="AR405" s="4"/>
      <c r="AS405" s="4"/>
      <c r="AT405" s="4"/>
      <c r="AU405" s="4"/>
      <c r="AV405" s="4"/>
      <c r="AW405" s="4"/>
      <c r="AX405" s="33"/>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c r="TO405" s="4"/>
      <c r="TP405" s="4"/>
      <c r="TQ405" s="4"/>
      <c r="TR405" s="4"/>
      <c r="TS405" s="4"/>
      <c r="TT405" s="4"/>
      <c r="TU405" s="4"/>
      <c r="TV405" s="4"/>
      <c r="TW405" s="4"/>
      <c r="TX405" s="4"/>
      <c r="TY405" s="4"/>
      <c r="TZ405" s="4"/>
      <c r="UA405" s="4"/>
      <c r="UB405" s="4"/>
      <c r="UC405" s="4"/>
      <c r="UD405" s="4"/>
      <c r="UE405" s="4"/>
      <c r="UF405" s="4"/>
      <c r="UG405" s="4"/>
      <c r="UH405" s="4"/>
      <c r="UI405" s="4"/>
      <c r="UJ405" s="4"/>
      <c r="UK405" s="4"/>
      <c r="UL405" s="4"/>
      <c r="UM405" s="4"/>
      <c r="UN405" s="4"/>
      <c r="UO405" s="4"/>
      <c r="UP405" s="4"/>
      <c r="UQ405" s="4"/>
      <c r="UR405" s="4"/>
      <c r="US405" s="4"/>
      <c r="UT405" s="4"/>
      <c r="UU405" s="4"/>
      <c r="UV405" s="4"/>
      <c r="UW405" s="4"/>
      <c r="UX405" s="4"/>
      <c r="UY405" s="4"/>
      <c r="UZ405" s="4"/>
      <c r="VA405" s="4"/>
      <c r="VB405" s="4"/>
      <c r="VC405" s="4"/>
      <c r="VD405" s="4"/>
      <c r="VE405" s="4"/>
      <c r="VF405" s="4"/>
      <c r="VG405" s="4"/>
      <c r="VH405" s="4"/>
      <c r="VI405" s="4"/>
      <c r="VJ405" s="4"/>
      <c r="VK405" s="4"/>
      <c r="VL405" s="4"/>
      <c r="VM405" s="4"/>
      <c r="VN405" s="4"/>
      <c r="VO405" s="4"/>
      <c r="VP405" s="4"/>
      <c r="VQ405" s="4"/>
      <c r="VR405" s="4"/>
      <c r="VS405" s="4"/>
      <c r="VT405" s="4"/>
      <c r="VU405" s="4"/>
      <c r="VV405" s="4"/>
      <c r="VW405" s="4"/>
      <c r="VX405" s="4"/>
      <c r="VY405" s="4"/>
      <c r="VZ405" s="4"/>
      <c r="WA405" s="4"/>
      <c r="WB405" s="4"/>
      <c r="WC405" s="4"/>
      <c r="WD405" s="4"/>
      <c r="WE405" s="4"/>
      <c r="WF405" s="4"/>
      <c r="WG405" s="4"/>
      <c r="WH405" s="4"/>
      <c r="WI405" s="4"/>
      <c r="WJ405" s="4"/>
      <c r="WK405" s="4"/>
      <c r="WL405" s="4"/>
      <c r="WM405" s="4"/>
      <c r="WN405" s="4"/>
      <c r="WO405" s="4"/>
      <c r="WP405" s="4"/>
      <c r="WQ405" s="4"/>
      <c r="WR405" s="4"/>
      <c r="WS405" s="4"/>
      <c r="WT405" s="4"/>
      <c r="WU405" s="4"/>
      <c r="WV405" s="4"/>
      <c r="WW405" s="4"/>
      <c r="WX405" s="4"/>
      <c r="WY405" s="4"/>
      <c r="WZ405" s="4"/>
      <c r="XA405" s="4"/>
      <c r="XB405" s="4"/>
      <c r="XC405" s="4"/>
      <c r="XD405" s="4"/>
      <c r="XE405" s="4"/>
      <c r="XF405" s="4"/>
      <c r="XG405" s="4"/>
      <c r="XH405" s="4"/>
      <c r="XI405" s="4"/>
      <c r="XJ405" s="4"/>
      <c r="XK405" s="4"/>
      <c r="XL405" s="4"/>
      <c r="XM405" s="4"/>
      <c r="XN405" s="4"/>
      <c r="XO405" s="4"/>
      <c r="XP405" s="4"/>
      <c r="XQ405" s="4"/>
      <c r="XR405" s="4"/>
      <c r="XS405" s="4"/>
      <c r="XT405" s="4"/>
      <c r="XU405" s="4"/>
      <c r="XV405" s="4"/>
      <c r="XW405" s="4"/>
      <c r="XX405" s="4"/>
      <c r="XY405" s="4"/>
      <c r="XZ405" s="4"/>
      <c r="YA405" s="4"/>
      <c r="YB405" s="4"/>
      <c r="YC405" s="4"/>
      <c r="YD405" s="4"/>
      <c r="YE405" s="4"/>
      <c r="YF405" s="4"/>
      <c r="YG405" s="4"/>
      <c r="YH405" s="4"/>
      <c r="YI405" s="4"/>
      <c r="YJ405" s="4"/>
      <c r="YK405" s="4"/>
      <c r="YL405" s="4"/>
      <c r="YM405" s="4"/>
      <c r="YN405" s="4"/>
      <c r="YO405" s="4"/>
      <c r="YP405" s="4"/>
      <c r="YQ405" s="4"/>
      <c r="YR405" s="4"/>
      <c r="YS405" s="4"/>
      <c r="YT405" s="4"/>
      <c r="YU405" s="4"/>
      <c r="YV405" s="4"/>
      <c r="YW405" s="4"/>
      <c r="YX405" s="4"/>
      <c r="YY405" s="4"/>
      <c r="YZ405" s="4"/>
      <c r="ZA405" s="4"/>
      <c r="ZB405" s="4"/>
      <c r="ZC405" s="4"/>
      <c r="ZD405" s="4"/>
      <c r="ZE405" s="4"/>
      <c r="ZF405" s="4"/>
      <c r="ZG405" s="4"/>
      <c r="ZH405" s="4"/>
      <c r="ZI405" s="4"/>
      <c r="ZJ405" s="4"/>
      <c r="ZK405" s="4"/>
      <c r="ZL405" s="4"/>
      <c r="ZM405" s="4"/>
      <c r="ZN405" s="4"/>
      <c r="ZO405" s="4"/>
      <c r="ZP405" s="4"/>
      <c r="ZQ405" s="4"/>
      <c r="ZR405" s="4"/>
      <c r="ZS405" s="4"/>
      <c r="ZT405" s="4"/>
      <c r="ZU405" s="4"/>
      <c r="ZV405" s="4"/>
      <c r="ZW405" s="4"/>
      <c r="ZX405" s="4"/>
      <c r="ZY405" s="4"/>
      <c r="ZZ405" s="4"/>
      <c r="AAA405" s="4"/>
      <c r="AAB405" s="4"/>
      <c r="AAC405" s="4"/>
      <c r="AAD405" s="4"/>
      <c r="AAE405" s="4"/>
      <c r="AAF405" s="4"/>
      <c r="AAG405" s="4"/>
      <c r="AAH405" s="4"/>
      <c r="AAI405" s="4"/>
      <c r="AAJ405" s="4"/>
      <c r="AAK405" s="4"/>
      <c r="AAL405" s="4"/>
      <c r="AAM405" s="4"/>
      <c r="AAN405" s="4"/>
      <c r="AAO405" s="4"/>
      <c r="AAP405" s="4"/>
      <c r="AAQ405" s="4"/>
      <c r="AAR405" s="4"/>
      <c r="AAS405" s="4"/>
      <c r="AAT405" s="4"/>
      <c r="AAU405" s="4"/>
      <c r="AAV405" s="4"/>
      <c r="AAW405" s="4"/>
      <c r="AAX405" s="4"/>
      <c r="AAY405" s="4"/>
      <c r="AAZ405" s="4"/>
      <c r="ABA405" s="4"/>
      <c r="ABB405" s="4"/>
      <c r="ABC405" s="4"/>
      <c r="ABD405" s="4"/>
      <c r="ABE405" s="4"/>
      <c r="ABF405" s="4"/>
      <c r="ABG405" s="4"/>
      <c r="ABH405" s="4"/>
      <c r="ABI405" s="4"/>
      <c r="ABJ405" s="4"/>
      <c r="ABK405" s="4"/>
      <c r="ABL405" s="4"/>
      <c r="ABM405" s="4"/>
      <c r="ABN405" s="4"/>
      <c r="ABO405" s="4"/>
      <c r="ABP405" s="4"/>
      <c r="ABQ405" s="4"/>
      <c r="ABR405" s="4"/>
      <c r="ABS405" s="4"/>
      <c r="ABT405" s="4"/>
      <c r="ABU405" s="4"/>
      <c r="ABV405" s="4"/>
      <c r="ABW405" s="4"/>
      <c r="ABX405" s="4"/>
      <c r="ABY405" s="4"/>
      <c r="ABZ405" s="4"/>
      <c r="ACA405" s="4"/>
      <c r="ACB405" s="4"/>
      <c r="ACC405" s="4"/>
      <c r="ACD405" s="4"/>
      <c r="ACE405" s="4"/>
      <c r="ACF405" s="4"/>
      <c r="ACG405" s="4"/>
      <c r="ACH405" s="4"/>
      <c r="ACI405" s="4"/>
      <c r="ACJ405" s="4"/>
      <c r="ACK405" s="4"/>
      <c r="ACL405" s="4"/>
      <c r="ACM405" s="4"/>
      <c r="ACN405" s="4"/>
      <c r="ACO405" s="4"/>
      <c r="ACP405" s="4"/>
      <c r="ACQ405" s="4"/>
      <c r="ACR405" s="4"/>
      <c r="ACS405" s="4"/>
      <c r="ACT405" s="4"/>
      <c r="ACU405" s="4"/>
      <c r="ACV405" s="4"/>
      <c r="ACW405" s="4"/>
      <c r="ACX405" s="4"/>
      <c r="ACY405" s="4"/>
      <c r="ACZ405" s="4"/>
      <c r="ADA405" s="4"/>
      <c r="ADB405" s="4"/>
      <c r="ADC405" s="4"/>
      <c r="ADD405" s="4"/>
      <c r="ADE405" s="4"/>
      <c r="ADF405" s="4"/>
      <c r="ADG405" s="4"/>
      <c r="ADH405" s="4"/>
      <c r="ADI405" s="4"/>
      <c r="ADJ405" s="4"/>
      <c r="ADK405" s="4"/>
      <c r="ADL405" s="4"/>
      <c r="ADM405" s="4"/>
      <c r="ADN405" s="4"/>
      <c r="ADO405" s="4"/>
      <c r="ADP405" s="4"/>
      <c r="ADQ405" s="4"/>
      <c r="ADR405" s="4"/>
      <c r="ADS405" s="4"/>
      <c r="ADT405" s="4"/>
      <c r="ADU405" s="4"/>
      <c r="ADV405" s="4"/>
      <c r="ADW405" s="4"/>
      <c r="ADX405" s="4"/>
      <c r="ADY405" s="4"/>
      <c r="ADZ405" s="4"/>
      <c r="AEA405" s="4"/>
      <c r="AEB405" s="4"/>
      <c r="AEC405" s="4"/>
      <c r="AED405" s="4"/>
      <c r="AEE405" s="4"/>
      <c r="AEF405" s="4"/>
      <c r="AEG405" s="4"/>
      <c r="AEH405" s="4"/>
      <c r="AEI405" s="4"/>
      <c r="AEJ405" s="4"/>
      <c r="AEK405" s="4"/>
      <c r="AEL405" s="4"/>
      <c r="AEM405" s="4"/>
      <c r="AEN405" s="4"/>
      <c r="AEO405" s="4"/>
      <c r="AEP405" s="4"/>
      <c r="AEQ405" s="4"/>
      <c r="AER405" s="4"/>
      <c r="AES405" s="4"/>
      <c r="AET405" s="4"/>
      <c r="AEU405" s="4"/>
      <c r="AEV405" s="4"/>
      <c r="AEW405" s="4"/>
      <c r="AEX405" s="4"/>
      <c r="AEY405" s="4"/>
      <c r="AEZ405" s="4"/>
      <c r="AFA405" s="4"/>
      <c r="AFB405" s="4"/>
      <c r="AFC405" s="4"/>
      <c r="AFD405" s="4"/>
      <c r="AFE405" s="4"/>
      <c r="AFF405" s="4"/>
      <c r="AFG405" s="4"/>
      <c r="AFH405" s="4"/>
      <c r="AFI405" s="4"/>
      <c r="AFJ405" s="4"/>
      <c r="AFK405" s="4"/>
      <c r="AFL405" s="4"/>
      <c r="AFM405" s="4"/>
      <c r="AFN405" s="4"/>
      <c r="AFO405" s="4"/>
      <c r="AFP405" s="4"/>
      <c r="AFQ405" s="4"/>
      <c r="AFR405" s="4"/>
      <c r="AFS405" s="4"/>
      <c r="AFT405" s="4"/>
      <c r="AFU405" s="4"/>
      <c r="AFV405" s="4"/>
      <c r="AFW405" s="4"/>
      <c r="AFX405" s="4"/>
      <c r="AFY405" s="4"/>
      <c r="AFZ405" s="4"/>
      <c r="AGA405" s="4"/>
      <c r="AGB405" s="4"/>
      <c r="AGC405" s="4"/>
      <c r="AGD405" s="4"/>
      <c r="AGE405" s="4"/>
      <c r="AGF405" s="4"/>
      <c r="AGG405" s="4"/>
      <c r="AGH405" s="4"/>
      <c r="AGI405" s="4"/>
      <c r="AGJ405" s="4"/>
      <c r="AGK405" s="4"/>
      <c r="AGL405" s="4"/>
      <c r="AGM405" s="4"/>
      <c r="AGN405" s="4"/>
      <c r="AGO405" s="4"/>
      <c r="AGP405" s="4"/>
      <c r="AGQ405" s="4"/>
      <c r="AGR405" s="4"/>
      <c r="AGS405" s="4"/>
      <c r="AGT405" s="4"/>
      <c r="AGU405" s="4"/>
      <c r="AGV405" s="4"/>
      <c r="AGW405" s="4"/>
      <c r="AGX405" s="4"/>
      <c r="AGY405" s="4"/>
      <c r="AGZ405" s="4"/>
      <c r="AHA405" s="4"/>
      <c r="AHB405" s="4"/>
      <c r="AHC405" s="4"/>
      <c r="AHD405" s="4"/>
      <c r="AHE405" s="4"/>
      <c r="AHF405" s="4"/>
      <c r="AHG405" s="4"/>
      <c r="AHH405" s="4"/>
      <c r="AHI405" s="4"/>
      <c r="AHJ405" s="4"/>
      <c r="AHK405" s="4"/>
      <c r="AHL405" s="4"/>
      <c r="AHM405" s="4"/>
      <c r="AHN405" s="4"/>
      <c r="AHO405" s="4"/>
      <c r="AHP405" s="4"/>
      <c r="AHQ405" s="4"/>
      <c r="AHR405" s="4"/>
      <c r="AHS405" s="4"/>
      <c r="AHT405" s="4"/>
      <c r="AHU405" s="4"/>
      <c r="AHV405" s="4"/>
      <c r="AHW405" s="4"/>
      <c r="AHX405" s="4"/>
      <c r="AHY405" s="4"/>
      <c r="AHZ405" s="4"/>
      <c r="AIA405" s="4"/>
      <c r="AIB405" s="4"/>
      <c r="AIC405" s="4"/>
      <c r="AID405" s="4"/>
      <c r="AIE405" s="4"/>
      <c r="AIF405" s="4"/>
      <c r="AIG405" s="4"/>
      <c r="AIH405" s="4"/>
      <c r="AII405" s="4"/>
      <c r="AIJ405" s="4"/>
      <c r="AIK405" s="4"/>
      <c r="AIL405" s="4"/>
      <c r="AIM405" s="4"/>
      <c r="AIN405" s="4"/>
      <c r="AIO405" s="4"/>
      <c r="AIP405" s="4"/>
      <c r="AIQ405" s="4"/>
      <c r="AIR405" s="4"/>
      <c r="AIS405" s="4"/>
      <c r="AIT405" s="4"/>
      <c r="AIU405" s="4"/>
      <c r="AIV405" s="4"/>
      <c r="AIW405" s="4"/>
      <c r="AIX405" s="4"/>
      <c r="AIY405" s="4"/>
      <c r="AIZ405" s="4"/>
      <c r="AJA405" s="4"/>
      <c r="AJB405" s="4"/>
      <c r="AJC405" s="4"/>
      <c r="AJD405" s="4"/>
      <c r="AJE405" s="4"/>
      <c r="AJF405" s="4"/>
      <c r="AJG405" s="4"/>
      <c r="AJH405" s="4"/>
      <c r="AJI405" s="4"/>
      <c r="AJJ405" s="4"/>
      <c r="AJK405" s="4"/>
      <c r="AJL405" s="4"/>
      <c r="AJM405" s="4"/>
      <c r="AJN405" s="4"/>
      <c r="AJO405" s="4"/>
      <c r="AJP405" s="4"/>
      <c r="AJQ405" s="4"/>
      <c r="AJR405" s="4"/>
      <c r="AJS405" s="4"/>
      <c r="AJT405" s="4"/>
      <c r="AJU405" s="4"/>
      <c r="AJV405" s="4"/>
      <c r="AJW405" s="4"/>
      <c r="AJX405" s="4"/>
      <c r="AJY405" s="4"/>
      <c r="AJZ405" s="4"/>
      <c r="AKA405" s="4"/>
      <c r="AKB405" s="4"/>
      <c r="AKC405" s="4"/>
      <c r="AKD405" s="4"/>
      <c r="AKE405" s="4"/>
      <c r="AKF405" s="4"/>
      <c r="AKG405" s="4"/>
      <c r="AKH405" s="4"/>
      <c r="AKI405" s="4"/>
      <c r="AKJ405" s="4"/>
      <c r="AKK405" s="4"/>
      <c r="AKL405" s="4"/>
      <c r="AKM405" s="4"/>
      <c r="AKN405" s="4"/>
      <c r="AKO405" s="4"/>
      <c r="AKP405" s="4"/>
      <c r="AKQ405" s="4"/>
      <c r="AKR405" s="4"/>
      <c r="AKS405" s="4"/>
      <c r="AKT405" s="4"/>
      <c r="AKU405" s="4"/>
      <c r="AKV405" s="4"/>
      <c r="AKW405" s="4"/>
      <c r="AKX405" s="4"/>
      <c r="AKY405" s="4"/>
      <c r="AKZ405" s="4"/>
      <c r="ALA405" s="4"/>
      <c r="ALB405" s="4"/>
      <c r="ALC405" s="4"/>
      <c r="ALD405" s="4"/>
      <c r="ALE405" s="4"/>
      <c r="ALF405" s="4"/>
      <c r="ALG405" s="4"/>
      <c r="ALH405" s="4"/>
      <c r="ALI405" s="4"/>
      <c r="ALJ405" s="4"/>
      <c r="ALK405" s="4"/>
      <c r="ALL405" s="4"/>
      <c r="ALM405" s="4"/>
      <c r="ALN405" s="4"/>
      <c r="ALO405" s="4"/>
      <c r="ALP405" s="4"/>
      <c r="ALQ405" s="4"/>
      <c r="ALR405" s="4"/>
      <c r="ALS405" s="4"/>
      <c r="ALT405" s="4"/>
      <c r="ALU405" s="4"/>
      <c r="ALV405" s="4"/>
      <c r="ALW405" s="4"/>
      <c r="ALX405" s="4"/>
      <c r="ALY405" s="4"/>
      <c r="ALZ405" s="4"/>
      <c r="AMA405" s="4"/>
      <c r="AMB405" s="4"/>
      <c r="AMC405" s="4"/>
      <c r="AMD405" s="4"/>
      <c r="AME405" s="4"/>
      <c r="AMF405" s="4"/>
      <c r="AMG405" s="4"/>
      <c r="AMH405" s="4"/>
      <c r="AMI405" s="4"/>
      <c r="AMJ405" s="4"/>
      <c r="AMK405" s="4"/>
      <c r="AML405" s="4"/>
      <c r="AMM405" s="4"/>
      <c r="AMN405" s="4"/>
      <c r="AMO405" s="4"/>
      <c r="AMP405" s="4"/>
      <c r="AMQ405" s="4"/>
      <c r="AMR405" s="4"/>
      <c r="AMS405" s="4"/>
      <c r="AMT405" s="4"/>
      <c r="AMU405" s="4"/>
      <c r="AMV405" s="4"/>
      <c r="AMW405" s="4"/>
      <c r="AMX405" s="4"/>
      <c r="AMY405" s="4"/>
      <c r="AMZ405" s="4"/>
      <c r="ANA405" s="4"/>
      <c r="ANB405" s="4"/>
      <c r="ANC405" s="4"/>
      <c r="AND405" s="4"/>
      <c r="ANE405" s="4"/>
      <c r="ANF405" s="4"/>
      <c r="ANG405" s="4"/>
      <c r="ANH405" s="4"/>
      <c r="ANI405" s="4"/>
      <c r="ANJ405" s="4"/>
      <c r="ANK405" s="4"/>
      <c r="ANL405" s="4"/>
      <c r="ANM405" s="4"/>
      <c r="ANN405" s="4"/>
      <c r="ANO405" s="4"/>
      <c r="ANP405" s="4"/>
      <c r="ANQ405" s="4"/>
      <c r="ANR405" s="4"/>
      <c r="ANS405" s="4"/>
      <c r="ANT405" s="4"/>
      <c r="ANU405" s="4"/>
      <c r="ANV405" s="4"/>
      <c r="ANW405" s="4"/>
      <c r="ANX405" s="4"/>
      <c r="ANY405" s="4"/>
      <c r="ANZ405" s="4"/>
      <c r="AOA405" s="4"/>
      <c r="AOB405" s="4"/>
      <c r="AOC405" s="4"/>
    </row>
    <row r="406" spans="6:1069" x14ac:dyDescent="0.35">
      <c r="F406" s="4"/>
      <c r="H406" s="4"/>
      <c r="I406" s="4"/>
      <c r="J406" s="4"/>
      <c r="L406" s="4"/>
      <c r="M406" s="4"/>
      <c r="AJ406" s="4"/>
      <c r="AL406" s="4"/>
      <c r="AQ406" s="4"/>
      <c r="AR406" s="4"/>
      <c r="AS406" s="4"/>
      <c r="AT406" s="4"/>
      <c r="AU406" s="4"/>
      <c r="AV406" s="4"/>
      <c r="AW406" s="4"/>
      <c r="AX406" s="33"/>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c r="TV406" s="4"/>
      <c r="TW406" s="4"/>
      <c r="TX406" s="4"/>
      <c r="TY406" s="4"/>
      <c r="TZ406" s="4"/>
      <c r="UA406" s="4"/>
      <c r="UB406" s="4"/>
      <c r="UC406" s="4"/>
      <c r="UD406" s="4"/>
      <c r="UE406" s="4"/>
      <c r="UF406" s="4"/>
      <c r="UG406" s="4"/>
      <c r="UH406" s="4"/>
      <c r="UI406" s="4"/>
      <c r="UJ406" s="4"/>
      <c r="UK406" s="4"/>
      <c r="UL406" s="4"/>
      <c r="UM406" s="4"/>
      <c r="UN406" s="4"/>
      <c r="UO406" s="4"/>
      <c r="UP406" s="4"/>
      <c r="UQ406" s="4"/>
      <c r="UR406" s="4"/>
      <c r="US406" s="4"/>
      <c r="UT406" s="4"/>
      <c r="UU406" s="4"/>
      <c r="UV406" s="4"/>
      <c r="UW406" s="4"/>
      <c r="UX406" s="4"/>
      <c r="UY406" s="4"/>
      <c r="UZ406" s="4"/>
      <c r="VA406" s="4"/>
      <c r="VB406" s="4"/>
      <c r="VC406" s="4"/>
      <c r="VD406" s="4"/>
      <c r="VE406" s="4"/>
      <c r="VF406" s="4"/>
      <c r="VG406" s="4"/>
      <c r="VH406" s="4"/>
      <c r="VI406" s="4"/>
      <c r="VJ406" s="4"/>
      <c r="VK406" s="4"/>
      <c r="VL406" s="4"/>
      <c r="VM406" s="4"/>
      <c r="VN406" s="4"/>
      <c r="VO406" s="4"/>
      <c r="VP406" s="4"/>
      <c r="VQ406" s="4"/>
      <c r="VR406" s="4"/>
      <c r="VS406" s="4"/>
      <c r="VT406" s="4"/>
      <c r="VU406" s="4"/>
      <c r="VV406" s="4"/>
      <c r="VW406" s="4"/>
      <c r="VX406" s="4"/>
      <c r="VY406" s="4"/>
      <c r="VZ406" s="4"/>
      <c r="WA406" s="4"/>
      <c r="WB406" s="4"/>
      <c r="WC406" s="4"/>
      <c r="WD406" s="4"/>
      <c r="WE406" s="4"/>
      <c r="WF406" s="4"/>
      <c r="WG406" s="4"/>
      <c r="WH406" s="4"/>
      <c r="WI406" s="4"/>
      <c r="WJ406" s="4"/>
      <c r="WK406" s="4"/>
      <c r="WL406" s="4"/>
      <c r="WM406" s="4"/>
      <c r="WN406" s="4"/>
      <c r="WO406" s="4"/>
      <c r="WP406" s="4"/>
      <c r="WQ406" s="4"/>
      <c r="WR406" s="4"/>
      <c r="WS406" s="4"/>
      <c r="WT406" s="4"/>
      <c r="WU406" s="4"/>
      <c r="WV406" s="4"/>
      <c r="WW406" s="4"/>
      <c r="WX406" s="4"/>
      <c r="WY406" s="4"/>
      <c r="WZ406" s="4"/>
      <c r="XA406" s="4"/>
      <c r="XB406" s="4"/>
      <c r="XC406" s="4"/>
      <c r="XD406" s="4"/>
      <c r="XE406" s="4"/>
      <c r="XF406" s="4"/>
      <c r="XG406" s="4"/>
      <c r="XH406" s="4"/>
      <c r="XI406" s="4"/>
      <c r="XJ406" s="4"/>
      <c r="XK406" s="4"/>
      <c r="XL406" s="4"/>
      <c r="XM406" s="4"/>
      <c r="XN406" s="4"/>
      <c r="XO406" s="4"/>
      <c r="XP406" s="4"/>
      <c r="XQ406" s="4"/>
      <c r="XR406" s="4"/>
      <c r="XS406" s="4"/>
      <c r="XT406" s="4"/>
      <c r="XU406" s="4"/>
      <c r="XV406" s="4"/>
      <c r="XW406" s="4"/>
      <c r="XX406" s="4"/>
      <c r="XY406" s="4"/>
      <c r="XZ406" s="4"/>
      <c r="YA406" s="4"/>
      <c r="YB406" s="4"/>
      <c r="YC406" s="4"/>
      <c r="YD406" s="4"/>
      <c r="YE406" s="4"/>
      <c r="YF406" s="4"/>
      <c r="YG406" s="4"/>
      <c r="YH406" s="4"/>
      <c r="YI406" s="4"/>
      <c r="YJ406" s="4"/>
      <c r="YK406" s="4"/>
      <c r="YL406" s="4"/>
      <c r="YM406" s="4"/>
      <c r="YN406" s="4"/>
      <c r="YO406" s="4"/>
      <c r="YP406" s="4"/>
      <c r="YQ406" s="4"/>
      <c r="YR406" s="4"/>
      <c r="YS406" s="4"/>
      <c r="YT406" s="4"/>
      <c r="YU406" s="4"/>
      <c r="YV406" s="4"/>
      <c r="YW406" s="4"/>
      <c r="YX406" s="4"/>
      <c r="YY406" s="4"/>
      <c r="YZ406" s="4"/>
      <c r="ZA406" s="4"/>
      <c r="ZB406" s="4"/>
      <c r="ZC406" s="4"/>
      <c r="ZD406" s="4"/>
      <c r="ZE406" s="4"/>
      <c r="ZF406" s="4"/>
      <c r="ZG406" s="4"/>
      <c r="ZH406" s="4"/>
      <c r="ZI406" s="4"/>
      <c r="ZJ406" s="4"/>
      <c r="ZK406" s="4"/>
      <c r="ZL406" s="4"/>
      <c r="ZM406" s="4"/>
      <c r="ZN406" s="4"/>
      <c r="ZO406" s="4"/>
      <c r="ZP406" s="4"/>
      <c r="ZQ406" s="4"/>
      <c r="ZR406" s="4"/>
      <c r="ZS406" s="4"/>
      <c r="ZT406" s="4"/>
      <c r="ZU406" s="4"/>
      <c r="ZV406" s="4"/>
      <c r="ZW406" s="4"/>
      <c r="ZX406" s="4"/>
      <c r="ZY406" s="4"/>
      <c r="ZZ406" s="4"/>
      <c r="AAA406" s="4"/>
      <c r="AAB406" s="4"/>
      <c r="AAC406" s="4"/>
      <c r="AAD406" s="4"/>
      <c r="AAE406" s="4"/>
      <c r="AAF406" s="4"/>
      <c r="AAG406" s="4"/>
      <c r="AAH406" s="4"/>
      <c r="AAI406" s="4"/>
      <c r="AAJ406" s="4"/>
      <c r="AAK406" s="4"/>
      <c r="AAL406" s="4"/>
      <c r="AAM406" s="4"/>
      <c r="AAN406" s="4"/>
      <c r="AAO406" s="4"/>
      <c r="AAP406" s="4"/>
      <c r="AAQ406" s="4"/>
      <c r="AAR406" s="4"/>
      <c r="AAS406" s="4"/>
      <c r="AAT406" s="4"/>
      <c r="AAU406" s="4"/>
      <c r="AAV406" s="4"/>
      <c r="AAW406" s="4"/>
      <c r="AAX406" s="4"/>
      <c r="AAY406" s="4"/>
      <c r="AAZ406" s="4"/>
      <c r="ABA406" s="4"/>
      <c r="ABB406" s="4"/>
      <c r="ABC406" s="4"/>
      <c r="ABD406" s="4"/>
      <c r="ABE406" s="4"/>
      <c r="ABF406" s="4"/>
      <c r="ABG406" s="4"/>
      <c r="ABH406" s="4"/>
      <c r="ABI406" s="4"/>
      <c r="ABJ406" s="4"/>
      <c r="ABK406" s="4"/>
      <c r="ABL406" s="4"/>
      <c r="ABM406" s="4"/>
      <c r="ABN406" s="4"/>
      <c r="ABO406" s="4"/>
      <c r="ABP406" s="4"/>
      <c r="ABQ406" s="4"/>
      <c r="ABR406" s="4"/>
      <c r="ABS406" s="4"/>
      <c r="ABT406" s="4"/>
      <c r="ABU406" s="4"/>
      <c r="ABV406" s="4"/>
      <c r="ABW406" s="4"/>
      <c r="ABX406" s="4"/>
      <c r="ABY406" s="4"/>
      <c r="ABZ406" s="4"/>
      <c r="ACA406" s="4"/>
      <c r="ACB406" s="4"/>
      <c r="ACC406" s="4"/>
      <c r="ACD406" s="4"/>
      <c r="ACE406" s="4"/>
      <c r="ACF406" s="4"/>
      <c r="ACG406" s="4"/>
      <c r="ACH406" s="4"/>
      <c r="ACI406" s="4"/>
      <c r="ACJ406" s="4"/>
      <c r="ACK406" s="4"/>
      <c r="ACL406" s="4"/>
      <c r="ACM406" s="4"/>
      <c r="ACN406" s="4"/>
      <c r="ACO406" s="4"/>
      <c r="ACP406" s="4"/>
      <c r="ACQ406" s="4"/>
      <c r="ACR406" s="4"/>
      <c r="ACS406" s="4"/>
      <c r="ACT406" s="4"/>
      <c r="ACU406" s="4"/>
      <c r="ACV406" s="4"/>
      <c r="ACW406" s="4"/>
      <c r="ACX406" s="4"/>
      <c r="ACY406" s="4"/>
      <c r="ACZ406" s="4"/>
      <c r="ADA406" s="4"/>
      <c r="ADB406" s="4"/>
      <c r="ADC406" s="4"/>
      <c r="ADD406" s="4"/>
      <c r="ADE406" s="4"/>
      <c r="ADF406" s="4"/>
      <c r="ADG406" s="4"/>
      <c r="ADH406" s="4"/>
      <c r="ADI406" s="4"/>
      <c r="ADJ406" s="4"/>
      <c r="ADK406" s="4"/>
      <c r="ADL406" s="4"/>
      <c r="ADM406" s="4"/>
      <c r="ADN406" s="4"/>
      <c r="ADO406" s="4"/>
      <c r="ADP406" s="4"/>
      <c r="ADQ406" s="4"/>
      <c r="ADR406" s="4"/>
      <c r="ADS406" s="4"/>
      <c r="ADT406" s="4"/>
      <c r="ADU406" s="4"/>
      <c r="ADV406" s="4"/>
      <c r="ADW406" s="4"/>
      <c r="ADX406" s="4"/>
      <c r="ADY406" s="4"/>
      <c r="ADZ406" s="4"/>
      <c r="AEA406" s="4"/>
      <c r="AEB406" s="4"/>
      <c r="AEC406" s="4"/>
      <c r="AED406" s="4"/>
      <c r="AEE406" s="4"/>
      <c r="AEF406" s="4"/>
      <c r="AEG406" s="4"/>
      <c r="AEH406" s="4"/>
      <c r="AEI406" s="4"/>
      <c r="AEJ406" s="4"/>
      <c r="AEK406" s="4"/>
      <c r="AEL406" s="4"/>
      <c r="AEM406" s="4"/>
      <c r="AEN406" s="4"/>
      <c r="AEO406" s="4"/>
      <c r="AEP406" s="4"/>
      <c r="AEQ406" s="4"/>
      <c r="AER406" s="4"/>
      <c r="AES406" s="4"/>
      <c r="AET406" s="4"/>
      <c r="AEU406" s="4"/>
      <c r="AEV406" s="4"/>
      <c r="AEW406" s="4"/>
      <c r="AEX406" s="4"/>
      <c r="AEY406" s="4"/>
      <c r="AEZ406" s="4"/>
      <c r="AFA406" s="4"/>
      <c r="AFB406" s="4"/>
      <c r="AFC406" s="4"/>
      <c r="AFD406" s="4"/>
      <c r="AFE406" s="4"/>
      <c r="AFF406" s="4"/>
      <c r="AFG406" s="4"/>
      <c r="AFH406" s="4"/>
      <c r="AFI406" s="4"/>
      <c r="AFJ406" s="4"/>
      <c r="AFK406" s="4"/>
      <c r="AFL406" s="4"/>
      <c r="AFM406" s="4"/>
      <c r="AFN406" s="4"/>
      <c r="AFO406" s="4"/>
      <c r="AFP406" s="4"/>
      <c r="AFQ406" s="4"/>
      <c r="AFR406" s="4"/>
      <c r="AFS406" s="4"/>
      <c r="AFT406" s="4"/>
      <c r="AFU406" s="4"/>
      <c r="AFV406" s="4"/>
      <c r="AFW406" s="4"/>
      <c r="AFX406" s="4"/>
      <c r="AFY406" s="4"/>
      <c r="AFZ406" s="4"/>
      <c r="AGA406" s="4"/>
      <c r="AGB406" s="4"/>
      <c r="AGC406" s="4"/>
      <c r="AGD406" s="4"/>
      <c r="AGE406" s="4"/>
      <c r="AGF406" s="4"/>
      <c r="AGG406" s="4"/>
      <c r="AGH406" s="4"/>
      <c r="AGI406" s="4"/>
      <c r="AGJ406" s="4"/>
      <c r="AGK406" s="4"/>
      <c r="AGL406" s="4"/>
      <c r="AGM406" s="4"/>
      <c r="AGN406" s="4"/>
      <c r="AGO406" s="4"/>
      <c r="AGP406" s="4"/>
      <c r="AGQ406" s="4"/>
      <c r="AGR406" s="4"/>
      <c r="AGS406" s="4"/>
      <c r="AGT406" s="4"/>
      <c r="AGU406" s="4"/>
      <c r="AGV406" s="4"/>
      <c r="AGW406" s="4"/>
      <c r="AGX406" s="4"/>
      <c r="AGY406" s="4"/>
      <c r="AGZ406" s="4"/>
      <c r="AHA406" s="4"/>
      <c r="AHB406" s="4"/>
      <c r="AHC406" s="4"/>
      <c r="AHD406" s="4"/>
      <c r="AHE406" s="4"/>
      <c r="AHF406" s="4"/>
      <c r="AHG406" s="4"/>
      <c r="AHH406" s="4"/>
      <c r="AHI406" s="4"/>
      <c r="AHJ406" s="4"/>
      <c r="AHK406" s="4"/>
      <c r="AHL406" s="4"/>
      <c r="AHM406" s="4"/>
      <c r="AHN406" s="4"/>
      <c r="AHO406" s="4"/>
      <c r="AHP406" s="4"/>
      <c r="AHQ406" s="4"/>
      <c r="AHR406" s="4"/>
      <c r="AHS406" s="4"/>
      <c r="AHT406" s="4"/>
      <c r="AHU406" s="4"/>
      <c r="AHV406" s="4"/>
      <c r="AHW406" s="4"/>
      <c r="AHX406" s="4"/>
      <c r="AHY406" s="4"/>
      <c r="AHZ406" s="4"/>
      <c r="AIA406" s="4"/>
      <c r="AIB406" s="4"/>
      <c r="AIC406" s="4"/>
      <c r="AID406" s="4"/>
      <c r="AIE406" s="4"/>
      <c r="AIF406" s="4"/>
      <c r="AIG406" s="4"/>
      <c r="AIH406" s="4"/>
      <c r="AII406" s="4"/>
      <c r="AIJ406" s="4"/>
      <c r="AIK406" s="4"/>
      <c r="AIL406" s="4"/>
      <c r="AIM406" s="4"/>
      <c r="AIN406" s="4"/>
      <c r="AIO406" s="4"/>
      <c r="AIP406" s="4"/>
      <c r="AIQ406" s="4"/>
      <c r="AIR406" s="4"/>
      <c r="AIS406" s="4"/>
      <c r="AIT406" s="4"/>
      <c r="AIU406" s="4"/>
      <c r="AIV406" s="4"/>
      <c r="AIW406" s="4"/>
      <c r="AIX406" s="4"/>
      <c r="AIY406" s="4"/>
      <c r="AIZ406" s="4"/>
      <c r="AJA406" s="4"/>
      <c r="AJB406" s="4"/>
      <c r="AJC406" s="4"/>
      <c r="AJD406" s="4"/>
      <c r="AJE406" s="4"/>
      <c r="AJF406" s="4"/>
      <c r="AJG406" s="4"/>
      <c r="AJH406" s="4"/>
      <c r="AJI406" s="4"/>
      <c r="AJJ406" s="4"/>
      <c r="AJK406" s="4"/>
      <c r="AJL406" s="4"/>
      <c r="AJM406" s="4"/>
      <c r="AJN406" s="4"/>
      <c r="AJO406" s="4"/>
      <c r="AJP406" s="4"/>
      <c r="AJQ406" s="4"/>
      <c r="AJR406" s="4"/>
      <c r="AJS406" s="4"/>
      <c r="AJT406" s="4"/>
      <c r="AJU406" s="4"/>
      <c r="AJV406" s="4"/>
      <c r="AJW406" s="4"/>
      <c r="AJX406" s="4"/>
      <c r="AJY406" s="4"/>
      <c r="AJZ406" s="4"/>
      <c r="AKA406" s="4"/>
      <c r="AKB406" s="4"/>
      <c r="AKC406" s="4"/>
      <c r="AKD406" s="4"/>
      <c r="AKE406" s="4"/>
      <c r="AKF406" s="4"/>
      <c r="AKG406" s="4"/>
      <c r="AKH406" s="4"/>
      <c r="AKI406" s="4"/>
      <c r="AKJ406" s="4"/>
      <c r="AKK406" s="4"/>
      <c r="AKL406" s="4"/>
      <c r="AKM406" s="4"/>
      <c r="AKN406" s="4"/>
      <c r="AKO406" s="4"/>
      <c r="AKP406" s="4"/>
      <c r="AKQ406" s="4"/>
      <c r="AKR406" s="4"/>
      <c r="AKS406" s="4"/>
      <c r="AKT406" s="4"/>
      <c r="AKU406" s="4"/>
      <c r="AKV406" s="4"/>
      <c r="AKW406" s="4"/>
      <c r="AKX406" s="4"/>
      <c r="AKY406" s="4"/>
      <c r="AKZ406" s="4"/>
      <c r="ALA406" s="4"/>
      <c r="ALB406" s="4"/>
      <c r="ALC406" s="4"/>
      <c r="ALD406" s="4"/>
      <c r="ALE406" s="4"/>
      <c r="ALF406" s="4"/>
      <c r="ALG406" s="4"/>
      <c r="ALH406" s="4"/>
      <c r="ALI406" s="4"/>
      <c r="ALJ406" s="4"/>
      <c r="ALK406" s="4"/>
      <c r="ALL406" s="4"/>
      <c r="ALM406" s="4"/>
      <c r="ALN406" s="4"/>
      <c r="ALO406" s="4"/>
      <c r="ALP406" s="4"/>
      <c r="ALQ406" s="4"/>
      <c r="ALR406" s="4"/>
      <c r="ALS406" s="4"/>
      <c r="ALT406" s="4"/>
      <c r="ALU406" s="4"/>
      <c r="ALV406" s="4"/>
      <c r="ALW406" s="4"/>
      <c r="ALX406" s="4"/>
      <c r="ALY406" s="4"/>
      <c r="ALZ406" s="4"/>
      <c r="AMA406" s="4"/>
      <c r="AMB406" s="4"/>
      <c r="AMC406" s="4"/>
      <c r="AMD406" s="4"/>
      <c r="AME406" s="4"/>
      <c r="AMF406" s="4"/>
      <c r="AMG406" s="4"/>
      <c r="AMH406" s="4"/>
      <c r="AMI406" s="4"/>
      <c r="AMJ406" s="4"/>
      <c r="AMK406" s="4"/>
      <c r="AML406" s="4"/>
      <c r="AMM406" s="4"/>
      <c r="AMN406" s="4"/>
      <c r="AMO406" s="4"/>
      <c r="AMP406" s="4"/>
      <c r="AMQ406" s="4"/>
      <c r="AMR406" s="4"/>
      <c r="AMS406" s="4"/>
      <c r="AMT406" s="4"/>
      <c r="AMU406" s="4"/>
      <c r="AMV406" s="4"/>
      <c r="AMW406" s="4"/>
      <c r="AMX406" s="4"/>
      <c r="AMY406" s="4"/>
      <c r="AMZ406" s="4"/>
      <c r="ANA406" s="4"/>
      <c r="ANB406" s="4"/>
      <c r="ANC406" s="4"/>
      <c r="AND406" s="4"/>
      <c r="ANE406" s="4"/>
      <c r="ANF406" s="4"/>
      <c r="ANG406" s="4"/>
      <c r="ANH406" s="4"/>
      <c r="ANI406" s="4"/>
      <c r="ANJ406" s="4"/>
      <c r="ANK406" s="4"/>
      <c r="ANL406" s="4"/>
      <c r="ANM406" s="4"/>
      <c r="ANN406" s="4"/>
      <c r="ANO406" s="4"/>
      <c r="ANP406" s="4"/>
      <c r="ANQ406" s="4"/>
      <c r="ANR406" s="4"/>
      <c r="ANS406" s="4"/>
      <c r="ANT406" s="4"/>
      <c r="ANU406" s="4"/>
      <c r="ANV406" s="4"/>
      <c r="ANW406" s="4"/>
      <c r="ANX406" s="4"/>
      <c r="ANY406" s="4"/>
      <c r="ANZ406" s="4"/>
      <c r="AOA406" s="4"/>
      <c r="AOB406" s="4"/>
      <c r="AOC406" s="4"/>
    </row>
    <row r="407" spans="6:1069" x14ac:dyDescent="0.35">
      <c r="F407" s="4"/>
      <c r="H407" s="4"/>
      <c r="I407" s="4"/>
      <c r="J407" s="4"/>
      <c r="L407" s="4"/>
      <c r="M407" s="4"/>
      <c r="AJ407" s="4"/>
      <c r="AL407" s="4"/>
      <c r="AQ407" s="4"/>
      <c r="AR407" s="4"/>
      <c r="AS407" s="4"/>
      <c r="AT407" s="4"/>
      <c r="AU407" s="4"/>
      <c r="AV407" s="4"/>
      <c r="AW407" s="4"/>
      <c r="AX407" s="33"/>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c r="TV407" s="4"/>
      <c r="TW407" s="4"/>
      <c r="TX407" s="4"/>
      <c r="TY407" s="4"/>
      <c r="TZ407" s="4"/>
      <c r="UA407" s="4"/>
      <c r="UB407" s="4"/>
      <c r="UC407" s="4"/>
      <c r="UD407" s="4"/>
      <c r="UE407" s="4"/>
      <c r="UF407" s="4"/>
      <c r="UG407" s="4"/>
      <c r="UH407" s="4"/>
      <c r="UI407" s="4"/>
      <c r="UJ407" s="4"/>
      <c r="UK407" s="4"/>
      <c r="UL407" s="4"/>
      <c r="UM407" s="4"/>
      <c r="UN407" s="4"/>
      <c r="UO407" s="4"/>
      <c r="UP407" s="4"/>
      <c r="UQ407" s="4"/>
      <c r="UR407" s="4"/>
      <c r="US407" s="4"/>
      <c r="UT407" s="4"/>
      <c r="UU407" s="4"/>
      <c r="UV407" s="4"/>
      <c r="UW407" s="4"/>
      <c r="UX407" s="4"/>
      <c r="UY407" s="4"/>
      <c r="UZ407" s="4"/>
      <c r="VA407" s="4"/>
      <c r="VB407" s="4"/>
      <c r="VC407" s="4"/>
      <c r="VD407" s="4"/>
      <c r="VE407" s="4"/>
      <c r="VF407" s="4"/>
      <c r="VG407" s="4"/>
      <c r="VH407" s="4"/>
      <c r="VI407" s="4"/>
      <c r="VJ407" s="4"/>
      <c r="VK407" s="4"/>
      <c r="VL407" s="4"/>
      <c r="VM407" s="4"/>
      <c r="VN407" s="4"/>
      <c r="VO407" s="4"/>
      <c r="VP407" s="4"/>
      <c r="VQ407" s="4"/>
      <c r="VR407" s="4"/>
      <c r="VS407" s="4"/>
      <c r="VT407" s="4"/>
      <c r="VU407" s="4"/>
      <c r="VV407" s="4"/>
      <c r="VW407" s="4"/>
      <c r="VX407" s="4"/>
      <c r="VY407" s="4"/>
      <c r="VZ407" s="4"/>
      <c r="WA407" s="4"/>
      <c r="WB407" s="4"/>
      <c r="WC407" s="4"/>
      <c r="WD407" s="4"/>
      <c r="WE407" s="4"/>
      <c r="WF407" s="4"/>
      <c r="WG407" s="4"/>
      <c r="WH407" s="4"/>
      <c r="WI407" s="4"/>
      <c r="WJ407" s="4"/>
      <c r="WK407" s="4"/>
      <c r="WL407" s="4"/>
      <c r="WM407" s="4"/>
      <c r="WN407" s="4"/>
      <c r="WO407" s="4"/>
      <c r="WP407" s="4"/>
      <c r="WQ407" s="4"/>
      <c r="WR407" s="4"/>
      <c r="WS407" s="4"/>
      <c r="WT407" s="4"/>
      <c r="WU407" s="4"/>
      <c r="WV407" s="4"/>
      <c r="WW407" s="4"/>
      <c r="WX407" s="4"/>
      <c r="WY407" s="4"/>
      <c r="WZ407" s="4"/>
      <c r="XA407" s="4"/>
      <c r="XB407" s="4"/>
      <c r="XC407" s="4"/>
      <c r="XD407" s="4"/>
      <c r="XE407" s="4"/>
      <c r="XF407" s="4"/>
      <c r="XG407" s="4"/>
      <c r="XH407" s="4"/>
      <c r="XI407" s="4"/>
      <c r="XJ407" s="4"/>
      <c r="XK407" s="4"/>
      <c r="XL407" s="4"/>
      <c r="XM407" s="4"/>
      <c r="XN407" s="4"/>
      <c r="XO407" s="4"/>
      <c r="XP407" s="4"/>
      <c r="XQ407" s="4"/>
      <c r="XR407" s="4"/>
      <c r="XS407" s="4"/>
      <c r="XT407" s="4"/>
      <c r="XU407" s="4"/>
      <c r="XV407" s="4"/>
      <c r="XW407" s="4"/>
      <c r="XX407" s="4"/>
      <c r="XY407" s="4"/>
      <c r="XZ407" s="4"/>
      <c r="YA407" s="4"/>
      <c r="YB407" s="4"/>
      <c r="YC407" s="4"/>
      <c r="YD407" s="4"/>
      <c r="YE407" s="4"/>
      <c r="YF407" s="4"/>
      <c r="YG407" s="4"/>
      <c r="YH407" s="4"/>
      <c r="YI407" s="4"/>
      <c r="YJ407" s="4"/>
      <c r="YK407" s="4"/>
      <c r="YL407" s="4"/>
      <c r="YM407" s="4"/>
      <c r="YN407" s="4"/>
      <c r="YO407" s="4"/>
      <c r="YP407" s="4"/>
      <c r="YQ407" s="4"/>
      <c r="YR407" s="4"/>
      <c r="YS407" s="4"/>
      <c r="YT407" s="4"/>
      <c r="YU407" s="4"/>
      <c r="YV407" s="4"/>
      <c r="YW407" s="4"/>
      <c r="YX407" s="4"/>
      <c r="YY407" s="4"/>
      <c r="YZ407" s="4"/>
      <c r="ZA407" s="4"/>
      <c r="ZB407" s="4"/>
      <c r="ZC407" s="4"/>
      <c r="ZD407" s="4"/>
      <c r="ZE407" s="4"/>
      <c r="ZF407" s="4"/>
      <c r="ZG407" s="4"/>
      <c r="ZH407" s="4"/>
      <c r="ZI407" s="4"/>
      <c r="ZJ407" s="4"/>
      <c r="ZK407" s="4"/>
      <c r="ZL407" s="4"/>
      <c r="ZM407" s="4"/>
      <c r="ZN407" s="4"/>
      <c r="ZO407" s="4"/>
      <c r="ZP407" s="4"/>
      <c r="ZQ407" s="4"/>
      <c r="ZR407" s="4"/>
      <c r="ZS407" s="4"/>
      <c r="ZT407" s="4"/>
      <c r="ZU407" s="4"/>
      <c r="ZV407" s="4"/>
      <c r="ZW407" s="4"/>
      <c r="ZX407" s="4"/>
      <c r="ZY407" s="4"/>
      <c r="ZZ407" s="4"/>
      <c r="AAA407" s="4"/>
      <c r="AAB407" s="4"/>
      <c r="AAC407" s="4"/>
      <c r="AAD407" s="4"/>
      <c r="AAE407" s="4"/>
      <c r="AAF407" s="4"/>
      <c r="AAG407" s="4"/>
      <c r="AAH407" s="4"/>
      <c r="AAI407" s="4"/>
      <c r="AAJ407" s="4"/>
      <c r="AAK407" s="4"/>
      <c r="AAL407" s="4"/>
      <c r="AAM407" s="4"/>
      <c r="AAN407" s="4"/>
      <c r="AAO407" s="4"/>
      <c r="AAP407" s="4"/>
      <c r="AAQ407" s="4"/>
      <c r="AAR407" s="4"/>
      <c r="AAS407" s="4"/>
      <c r="AAT407" s="4"/>
      <c r="AAU407" s="4"/>
      <c r="AAV407" s="4"/>
      <c r="AAW407" s="4"/>
      <c r="AAX407" s="4"/>
      <c r="AAY407" s="4"/>
      <c r="AAZ407" s="4"/>
      <c r="ABA407" s="4"/>
      <c r="ABB407" s="4"/>
      <c r="ABC407" s="4"/>
      <c r="ABD407" s="4"/>
      <c r="ABE407" s="4"/>
      <c r="ABF407" s="4"/>
      <c r="ABG407" s="4"/>
      <c r="ABH407" s="4"/>
      <c r="ABI407" s="4"/>
      <c r="ABJ407" s="4"/>
      <c r="ABK407" s="4"/>
      <c r="ABL407" s="4"/>
      <c r="ABM407" s="4"/>
      <c r="ABN407" s="4"/>
      <c r="ABO407" s="4"/>
      <c r="ABP407" s="4"/>
      <c r="ABQ407" s="4"/>
      <c r="ABR407" s="4"/>
      <c r="ABS407" s="4"/>
      <c r="ABT407" s="4"/>
      <c r="ABU407" s="4"/>
      <c r="ABV407" s="4"/>
      <c r="ABW407" s="4"/>
      <c r="ABX407" s="4"/>
      <c r="ABY407" s="4"/>
      <c r="ABZ407" s="4"/>
      <c r="ACA407" s="4"/>
      <c r="ACB407" s="4"/>
      <c r="ACC407" s="4"/>
      <c r="ACD407" s="4"/>
      <c r="ACE407" s="4"/>
      <c r="ACF407" s="4"/>
      <c r="ACG407" s="4"/>
      <c r="ACH407" s="4"/>
      <c r="ACI407" s="4"/>
      <c r="ACJ407" s="4"/>
      <c r="ACK407" s="4"/>
      <c r="ACL407" s="4"/>
      <c r="ACM407" s="4"/>
      <c r="ACN407" s="4"/>
      <c r="ACO407" s="4"/>
      <c r="ACP407" s="4"/>
      <c r="ACQ407" s="4"/>
      <c r="ACR407" s="4"/>
      <c r="ACS407" s="4"/>
      <c r="ACT407" s="4"/>
      <c r="ACU407" s="4"/>
      <c r="ACV407" s="4"/>
      <c r="ACW407" s="4"/>
      <c r="ACX407" s="4"/>
      <c r="ACY407" s="4"/>
      <c r="ACZ407" s="4"/>
      <c r="ADA407" s="4"/>
      <c r="ADB407" s="4"/>
      <c r="ADC407" s="4"/>
      <c r="ADD407" s="4"/>
      <c r="ADE407" s="4"/>
      <c r="ADF407" s="4"/>
      <c r="ADG407" s="4"/>
      <c r="ADH407" s="4"/>
      <c r="ADI407" s="4"/>
      <c r="ADJ407" s="4"/>
      <c r="ADK407" s="4"/>
      <c r="ADL407" s="4"/>
      <c r="ADM407" s="4"/>
      <c r="ADN407" s="4"/>
      <c r="ADO407" s="4"/>
      <c r="ADP407" s="4"/>
      <c r="ADQ407" s="4"/>
      <c r="ADR407" s="4"/>
      <c r="ADS407" s="4"/>
      <c r="ADT407" s="4"/>
      <c r="ADU407" s="4"/>
      <c r="ADV407" s="4"/>
      <c r="ADW407" s="4"/>
      <c r="ADX407" s="4"/>
      <c r="ADY407" s="4"/>
      <c r="ADZ407" s="4"/>
      <c r="AEA407" s="4"/>
      <c r="AEB407" s="4"/>
      <c r="AEC407" s="4"/>
      <c r="AED407" s="4"/>
      <c r="AEE407" s="4"/>
      <c r="AEF407" s="4"/>
      <c r="AEG407" s="4"/>
      <c r="AEH407" s="4"/>
      <c r="AEI407" s="4"/>
      <c r="AEJ407" s="4"/>
      <c r="AEK407" s="4"/>
      <c r="AEL407" s="4"/>
      <c r="AEM407" s="4"/>
      <c r="AEN407" s="4"/>
      <c r="AEO407" s="4"/>
      <c r="AEP407" s="4"/>
      <c r="AEQ407" s="4"/>
      <c r="AER407" s="4"/>
      <c r="AES407" s="4"/>
      <c r="AET407" s="4"/>
      <c r="AEU407" s="4"/>
      <c r="AEV407" s="4"/>
      <c r="AEW407" s="4"/>
      <c r="AEX407" s="4"/>
      <c r="AEY407" s="4"/>
      <c r="AEZ407" s="4"/>
      <c r="AFA407" s="4"/>
      <c r="AFB407" s="4"/>
      <c r="AFC407" s="4"/>
      <c r="AFD407" s="4"/>
      <c r="AFE407" s="4"/>
      <c r="AFF407" s="4"/>
      <c r="AFG407" s="4"/>
      <c r="AFH407" s="4"/>
      <c r="AFI407" s="4"/>
      <c r="AFJ407" s="4"/>
      <c r="AFK407" s="4"/>
      <c r="AFL407" s="4"/>
      <c r="AFM407" s="4"/>
      <c r="AFN407" s="4"/>
      <c r="AFO407" s="4"/>
      <c r="AFP407" s="4"/>
      <c r="AFQ407" s="4"/>
      <c r="AFR407" s="4"/>
      <c r="AFS407" s="4"/>
      <c r="AFT407" s="4"/>
      <c r="AFU407" s="4"/>
      <c r="AFV407" s="4"/>
      <c r="AFW407" s="4"/>
      <c r="AFX407" s="4"/>
      <c r="AFY407" s="4"/>
      <c r="AFZ407" s="4"/>
      <c r="AGA407" s="4"/>
      <c r="AGB407" s="4"/>
      <c r="AGC407" s="4"/>
      <c r="AGD407" s="4"/>
      <c r="AGE407" s="4"/>
      <c r="AGF407" s="4"/>
      <c r="AGG407" s="4"/>
      <c r="AGH407" s="4"/>
      <c r="AGI407" s="4"/>
      <c r="AGJ407" s="4"/>
      <c r="AGK407" s="4"/>
      <c r="AGL407" s="4"/>
      <c r="AGM407" s="4"/>
      <c r="AGN407" s="4"/>
      <c r="AGO407" s="4"/>
      <c r="AGP407" s="4"/>
      <c r="AGQ407" s="4"/>
      <c r="AGR407" s="4"/>
      <c r="AGS407" s="4"/>
      <c r="AGT407" s="4"/>
      <c r="AGU407" s="4"/>
      <c r="AGV407" s="4"/>
      <c r="AGW407" s="4"/>
      <c r="AGX407" s="4"/>
      <c r="AGY407" s="4"/>
      <c r="AGZ407" s="4"/>
      <c r="AHA407" s="4"/>
      <c r="AHB407" s="4"/>
      <c r="AHC407" s="4"/>
      <c r="AHD407" s="4"/>
      <c r="AHE407" s="4"/>
      <c r="AHF407" s="4"/>
      <c r="AHG407" s="4"/>
      <c r="AHH407" s="4"/>
      <c r="AHI407" s="4"/>
      <c r="AHJ407" s="4"/>
      <c r="AHK407" s="4"/>
      <c r="AHL407" s="4"/>
      <c r="AHM407" s="4"/>
      <c r="AHN407" s="4"/>
      <c r="AHO407" s="4"/>
      <c r="AHP407" s="4"/>
      <c r="AHQ407" s="4"/>
      <c r="AHR407" s="4"/>
      <c r="AHS407" s="4"/>
      <c r="AHT407" s="4"/>
      <c r="AHU407" s="4"/>
      <c r="AHV407" s="4"/>
      <c r="AHW407" s="4"/>
      <c r="AHX407" s="4"/>
      <c r="AHY407" s="4"/>
      <c r="AHZ407" s="4"/>
      <c r="AIA407" s="4"/>
      <c r="AIB407" s="4"/>
      <c r="AIC407" s="4"/>
      <c r="AID407" s="4"/>
      <c r="AIE407" s="4"/>
      <c r="AIF407" s="4"/>
      <c r="AIG407" s="4"/>
      <c r="AIH407" s="4"/>
      <c r="AII407" s="4"/>
      <c r="AIJ407" s="4"/>
      <c r="AIK407" s="4"/>
      <c r="AIL407" s="4"/>
      <c r="AIM407" s="4"/>
      <c r="AIN407" s="4"/>
      <c r="AIO407" s="4"/>
      <c r="AIP407" s="4"/>
      <c r="AIQ407" s="4"/>
      <c r="AIR407" s="4"/>
      <c r="AIS407" s="4"/>
      <c r="AIT407" s="4"/>
      <c r="AIU407" s="4"/>
      <c r="AIV407" s="4"/>
      <c r="AIW407" s="4"/>
      <c r="AIX407" s="4"/>
      <c r="AIY407" s="4"/>
      <c r="AIZ407" s="4"/>
      <c r="AJA407" s="4"/>
      <c r="AJB407" s="4"/>
      <c r="AJC407" s="4"/>
      <c r="AJD407" s="4"/>
      <c r="AJE407" s="4"/>
      <c r="AJF407" s="4"/>
      <c r="AJG407" s="4"/>
      <c r="AJH407" s="4"/>
      <c r="AJI407" s="4"/>
      <c r="AJJ407" s="4"/>
      <c r="AJK407" s="4"/>
      <c r="AJL407" s="4"/>
      <c r="AJM407" s="4"/>
      <c r="AJN407" s="4"/>
      <c r="AJO407" s="4"/>
      <c r="AJP407" s="4"/>
      <c r="AJQ407" s="4"/>
      <c r="AJR407" s="4"/>
      <c r="AJS407" s="4"/>
      <c r="AJT407" s="4"/>
      <c r="AJU407" s="4"/>
      <c r="AJV407" s="4"/>
      <c r="AJW407" s="4"/>
      <c r="AJX407" s="4"/>
      <c r="AJY407" s="4"/>
      <c r="AJZ407" s="4"/>
      <c r="AKA407" s="4"/>
      <c r="AKB407" s="4"/>
      <c r="AKC407" s="4"/>
      <c r="AKD407" s="4"/>
      <c r="AKE407" s="4"/>
      <c r="AKF407" s="4"/>
      <c r="AKG407" s="4"/>
      <c r="AKH407" s="4"/>
      <c r="AKI407" s="4"/>
      <c r="AKJ407" s="4"/>
      <c r="AKK407" s="4"/>
      <c r="AKL407" s="4"/>
      <c r="AKM407" s="4"/>
      <c r="AKN407" s="4"/>
      <c r="AKO407" s="4"/>
      <c r="AKP407" s="4"/>
      <c r="AKQ407" s="4"/>
      <c r="AKR407" s="4"/>
      <c r="AKS407" s="4"/>
      <c r="AKT407" s="4"/>
      <c r="AKU407" s="4"/>
      <c r="AKV407" s="4"/>
      <c r="AKW407" s="4"/>
      <c r="AKX407" s="4"/>
      <c r="AKY407" s="4"/>
      <c r="AKZ407" s="4"/>
      <c r="ALA407" s="4"/>
      <c r="ALB407" s="4"/>
      <c r="ALC407" s="4"/>
      <c r="ALD407" s="4"/>
      <c r="ALE407" s="4"/>
      <c r="ALF407" s="4"/>
      <c r="ALG407" s="4"/>
      <c r="ALH407" s="4"/>
      <c r="ALI407" s="4"/>
      <c r="ALJ407" s="4"/>
      <c r="ALK407" s="4"/>
      <c r="ALL407" s="4"/>
      <c r="ALM407" s="4"/>
      <c r="ALN407" s="4"/>
      <c r="ALO407" s="4"/>
      <c r="ALP407" s="4"/>
      <c r="ALQ407" s="4"/>
      <c r="ALR407" s="4"/>
      <c r="ALS407" s="4"/>
      <c r="ALT407" s="4"/>
      <c r="ALU407" s="4"/>
      <c r="ALV407" s="4"/>
      <c r="ALW407" s="4"/>
      <c r="ALX407" s="4"/>
      <c r="ALY407" s="4"/>
      <c r="ALZ407" s="4"/>
      <c r="AMA407" s="4"/>
      <c r="AMB407" s="4"/>
      <c r="AMC407" s="4"/>
      <c r="AMD407" s="4"/>
      <c r="AME407" s="4"/>
      <c r="AMF407" s="4"/>
      <c r="AMG407" s="4"/>
      <c r="AMH407" s="4"/>
      <c r="AMI407" s="4"/>
      <c r="AMJ407" s="4"/>
      <c r="AMK407" s="4"/>
      <c r="AML407" s="4"/>
      <c r="AMM407" s="4"/>
      <c r="AMN407" s="4"/>
      <c r="AMO407" s="4"/>
      <c r="AMP407" s="4"/>
      <c r="AMQ407" s="4"/>
      <c r="AMR407" s="4"/>
      <c r="AMS407" s="4"/>
      <c r="AMT407" s="4"/>
      <c r="AMU407" s="4"/>
      <c r="AMV407" s="4"/>
      <c r="AMW407" s="4"/>
      <c r="AMX407" s="4"/>
      <c r="AMY407" s="4"/>
      <c r="AMZ407" s="4"/>
      <c r="ANA407" s="4"/>
      <c r="ANB407" s="4"/>
      <c r="ANC407" s="4"/>
      <c r="AND407" s="4"/>
      <c r="ANE407" s="4"/>
      <c r="ANF407" s="4"/>
      <c r="ANG407" s="4"/>
      <c r="ANH407" s="4"/>
      <c r="ANI407" s="4"/>
      <c r="ANJ407" s="4"/>
      <c r="ANK407" s="4"/>
      <c r="ANL407" s="4"/>
      <c r="ANM407" s="4"/>
      <c r="ANN407" s="4"/>
      <c r="ANO407" s="4"/>
      <c r="ANP407" s="4"/>
      <c r="ANQ407" s="4"/>
      <c r="ANR407" s="4"/>
      <c r="ANS407" s="4"/>
      <c r="ANT407" s="4"/>
      <c r="ANU407" s="4"/>
      <c r="ANV407" s="4"/>
      <c r="ANW407" s="4"/>
      <c r="ANX407" s="4"/>
      <c r="ANY407" s="4"/>
      <c r="ANZ407" s="4"/>
      <c r="AOA407" s="4"/>
      <c r="AOB407" s="4"/>
      <c r="AOC407" s="4"/>
    </row>
    <row r="408" spans="6:1069" x14ac:dyDescent="0.35">
      <c r="F408" s="4"/>
      <c r="H408" s="4"/>
      <c r="I408" s="4"/>
      <c r="J408" s="4"/>
      <c r="L408" s="4"/>
      <c r="M408" s="4"/>
      <c r="AJ408" s="4"/>
      <c r="AL408" s="4"/>
      <c r="AQ408" s="4"/>
      <c r="AR408" s="4"/>
      <c r="AS408" s="4"/>
      <c r="AT408" s="4"/>
      <c r="AU408" s="4"/>
      <c r="AV408" s="4"/>
      <c r="AW408" s="4"/>
      <c r="AX408" s="33"/>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c r="TV408" s="4"/>
      <c r="TW408" s="4"/>
      <c r="TX408" s="4"/>
      <c r="TY408" s="4"/>
      <c r="TZ408" s="4"/>
      <c r="UA408" s="4"/>
      <c r="UB408" s="4"/>
      <c r="UC408" s="4"/>
      <c r="UD408" s="4"/>
      <c r="UE408" s="4"/>
      <c r="UF408" s="4"/>
      <c r="UG408" s="4"/>
      <c r="UH408" s="4"/>
      <c r="UI408" s="4"/>
      <c r="UJ408" s="4"/>
      <c r="UK408" s="4"/>
      <c r="UL408" s="4"/>
      <c r="UM408" s="4"/>
      <c r="UN408" s="4"/>
      <c r="UO408" s="4"/>
      <c r="UP408" s="4"/>
      <c r="UQ408" s="4"/>
      <c r="UR408" s="4"/>
      <c r="US408" s="4"/>
      <c r="UT408" s="4"/>
      <c r="UU408" s="4"/>
      <c r="UV408" s="4"/>
      <c r="UW408" s="4"/>
      <c r="UX408" s="4"/>
      <c r="UY408" s="4"/>
      <c r="UZ408" s="4"/>
      <c r="VA408" s="4"/>
      <c r="VB408" s="4"/>
      <c r="VC408" s="4"/>
      <c r="VD408" s="4"/>
      <c r="VE408" s="4"/>
      <c r="VF408" s="4"/>
      <c r="VG408" s="4"/>
      <c r="VH408" s="4"/>
      <c r="VI408" s="4"/>
      <c r="VJ408" s="4"/>
      <c r="VK408" s="4"/>
      <c r="VL408" s="4"/>
      <c r="VM408" s="4"/>
      <c r="VN408" s="4"/>
      <c r="VO408" s="4"/>
      <c r="VP408" s="4"/>
      <c r="VQ408" s="4"/>
      <c r="VR408" s="4"/>
      <c r="VS408" s="4"/>
      <c r="VT408" s="4"/>
      <c r="VU408" s="4"/>
      <c r="VV408" s="4"/>
      <c r="VW408" s="4"/>
      <c r="VX408" s="4"/>
      <c r="VY408" s="4"/>
      <c r="VZ408" s="4"/>
      <c r="WA408" s="4"/>
      <c r="WB408" s="4"/>
      <c r="WC408" s="4"/>
      <c r="WD408" s="4"/>
      <c r="WE408" s="4"/>
      <c r="WF408" s="4"/>
      <c r="WG408" s="4"/>
      <c r="WH408" s="4"/>
      <c r="WI408" s="4"/>
      <c r="WJ408" s="4"/>
      <c r="WK408" s="4"/>
      <c r="WL408" s="4"/>
      <c r="WM408" s="4"/>
      <c r="WN408" s="4"/>
      <c r="WO408" s="4"/>
      <c r="WP408" s="4"/>
      <c r="WQ408" s="4"/>
      <c r="WR408" s="4"/>
      <c r="WS408" s="4"/>
      <c r="WT408" s="4"/>
      <c r="WU408" s="4"/>
      <c r="WV408" s="4"/>
      <c r="WW408" s="4"/>
      <c r="WX408" s="4"/>
      <c r="WY408" s="4"/>
      <c r="WZ408" s="4"/>
      <c r="XA408" s="4"/>
      <c r="XB408" s="4"/>
      <c r="XC408" s="4"/>
      <c r="XD408" s="4"/>
      <c r="XE408" s="4"/>
      <c r="XF408" s="4"/>
      <c r="XG408" s="4"/>
      <c r="XH408" s="4"/>
      <c r="XI408" s="4"/>
      <c r="XJ408" s="4"/>
      <c r="XK408" s="4"/>
      <c r="XL408" s="4"/>
      <c r="XM408" s="4"/>
      <c r="XN408" s="4"/>
      <c r="XO408" s="4"/>
      <c r="XP408" s="4"/>
      <c r="XQ408" s="4"/>
      <c r="XR408" s="4"/>
      <c r="XS408" s="4"/>
      <c r="XT408" s="4"/>
      <c r="XU408" s="4"/>
      <c r="XV408" s="4"/>
      <c r="XW408" s="4"/>
      <c r="XX408" s="4"/>
      <c r="XY408" s="4"/>
      <c r="XZ408" s="4"/>
      <c r="YA408" s="4"/>
      <c r="YB408" s="4"/>
      <c r="YC408" s="4"/>
      <c r="YD408" s="4"/>
      <c r="YE408" s="4"/>
      <c r="YF408" s="4"/>
      <c r="YG408" s="4"/>
      <c r="YH408" s="4"/>
      <c r="YI408" s="4"/>
      <c r="YJ408" s="4"/>
      <c r="YK408" s="4"/>
      <c r="YL408" s="4"/>
      <c r="YM408" s="4"/>
      <c r="YN408" s="4"/>
      <c r="YO408" s="4"/>
      <c r="YP408" s="4"/>
      <c r="YQ408" s="4"/>
      <c r="YR408" s="4"/>
      <c r="YS408" s="4"/>
      <c r="YT408" s="4"/>
      <c r="YU408" s="4"/>
      <c r="YV408" s="4"/>
      <c r="YW408" s="4"/>
      <c r="YX408" s="4"/>
      <c r="YY408" s="4"/>
      <c r="YZ408" s="4"/>
      <c r="ZA408" s="4"/>
      <c r="ZB408" s="4"/>
      <c r="ZC408" s="4"/>
      <c r="ZD408" s="4"/>
      <c r="ZE408" s="4"/>
      <c r="ZF408" s="4"/>
      <c r="ZG408" s="4"/>
      <c r="ZH408" s="4"/>
      <c r="ZI408" s="4"/>
      <c r="ZJ408" s="4"/>
      <c r="ZK408" s="4"/>
      <c r="ZL408" s="4"/>
      <c r="ZM408" s="4"/>
      <c r="ZN408" s="4"/>
      <c r="ZO408" s="4"/>
      <c r="ZP408" s="4"/>
      <c r="ZQ408" s="4"/>
      <c r="ZR408" s="4"/>
      <c r="ZS408" s="4"/>
      <c r="ZT408" s="4"/>
      <c r="ZU408" s="4"/>
      <c r="ZV408" s="4"/>
      <c r="ZW408" s="4"/>
      <c r="ZX408" s="4"/>
      <c r="ZY408" s="4"/>
      <c r="ZZ408" s="4"/>
      <c r="AAA408" s="4"/>
      <c r="AAB408" s="4"/>
      <c r="AAC408" s="4"/>
      <c r="AAD408" s="4"/>
      <c r="AAE408" s="4"/>
      <c r="AAF408" s="4"/>
      <c r="AAG408" s="4"/>
      <c r="AAH408" s="4"/>
      <c r="AAI408" s="4"/>
      <c r="AAJ408" s="4"/>
      <c r="AAK408" s="4"/>
      <c r="AAL408" s="4"/>
      <c r="AAM408" s="4"/>
      <c r="AAN408" s="4"/>
      <c r="AAO408" s="4"/>
      <c r="AAP408" s="4"/>
      <c r="AAQ408" s="4"/>
      <c r="AAR408" s="4"/>
      <c r="AAS408" s="4"/>
      <c r="AAT408" s="4"/>
      <c r="AAU408" s="4"/>
      <c r="AAV408" s="4"/>
      <c r="AAW408" s="4"/>
      <c r="AAX408" s="4"/>
      <c r="AAY408" s="4"/>
      <c r="AAZ408" s="4"/>
      <c r="ABA408" s="4"/>
      <c r="ABB408" s="4"/>
      <c r="ABC408" s="4"/>
      <c r="ABD408" s="4"/>
      <c r="ABE408" s="4"/>
      <c r="ABF408" s="4"/>
      <c r="ABG408" s="4"/>
      <c r="ABH408" s="4"/>
      <c r="ABI408" s="4"/>
      <c r="ABJ408" s="4"/>
      <c r="ABK408" s="4"/>
      <c r="ABL408" s="4"/>
      <c r="ABM408" s="4"/>
      <c r="ABN408" s="4"/>
      <c r="ABO408" s="4"/>
      <c r="ABP408" s="4"/>
      <c r="ABQ408" s="4"/>
      <c r="ABR408" s="4"/>
      <c r="ABS408" s="4"/>
      <c r="ABT408" s="4"/>
      <c r="ABU408" s="4"/>
      <c r="ABV408" s="4"/>
      <c r="ABW408" s="4"/>
      <c r="ABX408" s="4"/>
      <c r="ABY408" s="4"/>
      <c r="ABZ408" s="4"/>
      <c r="ACA408" s="4"/>
      <c r="ACB408" s="4"/>
      <c r="ACC408" s="4"/>
      <c r="ACD408" s="4"/>
      <c r="ACE408" s="4"/>
      <c r="ACF408" s="4"/>
      <c r="ACG408" s="4"/>
      <c r="ACH408" s="4"/>
      <c r="ACI408" s="4"/>
      <c r="ACJ408" s="4"/>
      <c r="ACK408" s="4"/>
      <c r="ACL408" s="4"/>
      <c r="ACM408" s="4"/>
      <c r="ACN408" s="4"/>
      <c r="ACO408" s="4"/>
      <c r="ACP408" s="4"/>
      <c r="ACQ408" s="4"/>
      <c r="ACR408" s="4"/>
      <c r="ACS408" s="4"/>
      <c r="ACT408" s="4"/>
      <c r="ACU408" s="4"/>
      <c r="ACV408" s="4"/>
      <c r="ACW408" s="4"/>
      <c r="ACX408" s="4"/>
      <c r="ACY408" s="4"/>
      <c r="ACZ408" s="4"/>
      <c r="ADA408" s="4"/>
      <c r="ADB408" s="4"/>
      <c r="ADC408" s="4"/>
      <c r="ADD408" s="4"/>
      <c r="ADE408" s="4"/>
      <c r="ADF408" s="4"/>
      <c r="ADG408" s="4"/>
      <c r="ADH408" s="4"/>
      <c r="ADI408" s="4"/>
      <c r="ADJ408" s="4"/>
      <c r="ADK408" s="4"/>
      <c r="ADL408" s="4"/>
      <c r="ADM408" s="4"/>
      <c r="ADN408" s="4"/>
      <c r="ADO408" s="4"/>
      <c r="ADP408" s="4"/>
      <c r="ADQ408" s="4"/>
      <c r="ADR408" s="4"/>
      <c r="ADS408" s="4"/>
      <c r="ADT408" s="4"/>
      <c r="ADU408" s="4"/>
      <c r="ADV408" s="4"/>
      <c r="ADW408" s="4"/>
      <c r="ADX408" s="4"/>
      <c r="ADY408" s="4"/>
      <c r="ADZ408" s="4"/>
      <c r="AEA408" s="4"/>
      <c r="AEB408" s="4"/>
      <c r="AEC408" s="4"/>
      <c r="AED408" s="4"/>
      <c r="AEE408" s="4"/>
      <c r="AEF408" s="4"/>
      <c r="AEG408" s="4"/>
      <c r="AEH408" s="4"/>
      <c r="AEI408" s="4"/>
      <c r="AEJ408" s="4"/>
      <c r="AEK408" s="4"/>
      <c r="AEL408" s="4"/>
      <c r="AEM408" s="4"/>
      <c r="AEN408" s="4"/>
      <c r="AEO408" s="4"/>
      <c r="AEP408" s="4"/>
      <c r="AEQ408" s="4"/>
      <c r="AER408" s="4"/>
      <c r="AES408" s="4"/>
      <c r="AET408" s="4"/>
      <c r="AEU408" s="4"/>
      <c r="AEV408" s="4"/>
      <c r="AEW408" s="4"/>
      <c r="AEX408" s="4"/>
      <c r="AEY408" s="4"/>
      <c r="AEZ408" s="4"/>
      <c r="AFA408" s="4"/>
      <c r="AFB408" s="4"/>
      <c r="AFC408" s="4"/>
      <c r="AFD408" s="4"/>
      <c r="AFE408" s="4"/>
      <c r="AFF408" s="4"/>
      <c r="AFG408" s="4"/>
      <c r="AFH408" s="4"/>
      <c r="AFI408" s="4"/>
      <c r="AFJ408" s="4"/>
      <c r="AFK408" s="4"/>
      <c r="AFL408" s="4"/>
      <c r="AFM408" s="4"/>
      <c r="AFN408" s="4"/>
      <c r="AFO408" s="4"/>
      <c r="AFP408" s="4"/>
      <c r="AFQ408" s="4"/>
      <c r="AFR408" s="4"/>
      <c r="AFS408" s="4"/>
      <c r="AFT408" s="4"/>
      <c r="AFU408" s="4"/>
      <c r="AFV408" s="4"/>
      <c r="AFW408" s="4"/>
      <c r="AFX408" s="4"/>
      <c r="AFY408" s="4"/>
      <c r="AFZ408" s="4"/>
      <c r="AGA408" s="4"/>
      <c r="AGB408" s="4"/>
      <c r="AGC408" s="4"/>
      <c r="AGD408" s="4"/>
      <c r="AGE408" s="4"/>
      <c r="AGF408" s="4"/>
      <c r="AGG408" s="4"/>
      <c r="AGH408" s="4"/>
      <c r="AGI408" s="4"/>
      <c r="AGJ408" s="4"/>
      <c r="AGK408" s="4"/>
      <c r="AGL408" s="4"/>
      <c r="AGM408" s="4"/>
      <c r="AGN408" s="4"/>
      <c r="AGO408" s="4"/>
      <c r="AGP408" s="4"/>
      <c r="AGQ408" s="4"/>
      <c r="AGR408" s="4"/>
      <c r="AGS408" s="4"/>
      <c r="AGT408" s="4"/>
      <c r="AGU408" s="4"/>
      <c r="AGV408" s="4"/>
      <c r="AGW408" s="4"/>
      <c r="AGX408" s="4"/>
      <c r="AGY408" s="4"/>
      <c r="AGZ408" s="4"/>
      <c r="AHA408" s="4"/>
      <c r="AHB408" s="4"/>
      <c r="AHC408" s="4"/>
      <c r="AHD408" s="4"/>
      <c r="AHE408" s="4"/>
      <c r="AHF408" s="4"/>
      <c r="AHG408" s="4"/>
      <c r="AHH408" s="4"/>
      <c r="AHI408" s="4"/>
      <c r="AHJ408" s="4"/>
      <c r="AHK408" s="4"/>
      <c r="AHL408" s="4"/>
      <c r="AHM408" s="4"/>
      <c r="AHN408" s="4"/>
      <c r="AHO408" s="4"/>
      <c r="AHP408" s="4"/>
      <c r="AHQ408" s="4"/>
      <c r="AHR408" s="4"/>
      <c r="AHS408" s="4"/>
      <c r="AHT408" s="4"/>
      <c r="AHU408" s="4"/>
      <c r="AHV408" s="4"/>
      <c r="AHW408" s="4"/>
      <c r="AHX408" s="4"/>
      <c r="AHY408" s="4"/>
      <c r="AHZ408" s="4"/>
      <c r="AIA408" s="4"/>
      <c r="AIB408" s="4"/>
      <c r="AIC408" s="4"/>
      <c r="AID408" s="4"/>
      <c r="AIE408" s="4"/>
      <c r="AIF408" s="4"/>
      <c r="AIG408" s="4"/>
      <c r="AIH408" s="4"/>
      <c r="AII408" s="4"/>
      <c r="AIJ408" s="4"/>
      <c r="AIK408" s="4"/>
      <c r="AIL408" s="4"/>
      <c r="AIM408" s="4"/>
      <c r="AIN408" s="4"/>
      <c r="AIO408" s="4"/>
      <c r="AIP408" s="4"/>
      <c r="AIQ408" s="4"/>
      <c r="AIR408" s="4"/>
      <c r="AIS408" s="4"/>
      <c r="AIT408" s="4"/>
      <c r="AIU408" s="4"/>
      <c r="AIV408" s="4"/>
      <c r="AIW408" s="4"/>
      <c r="AIX408" s="4"/>
      <c r="AIY408" s="4"/>
      <c r="AIZ408" s="4"/>
      <c r="AJA408" s="4"/>
      <c r="AJB408" s="4"/>
      <c r="AJC408" s="4"/>
      <c r="AJD408" s="4"/>
      <c r="AJE408" s="4"/>
      <c r="AJF408" s="4"/>
      <c r="AJG408" s="4"/>
      <c r="AJH408" s="4"/>
      <c r="AJI408" s="4"/>
      <c r="AJJ408" s="4"/>
      <c r="AJK408" s="4"/>
      <c r="AJL408" s="4"/>
      <c r="AJM408" s="4"/>
      <c r="AJN408" s="4"/>
      <c r="AJO408" s="4"/>
      <c r="AJP408" s="4"/>
      <c r="AJQ408" s="4"/>
      <c r="AJR408" s="4"/>
      <c r="AJS408" s="4"/>
      <c r="AJT408" s="4"/>
      <c r="AJU408" s="4"/>
      <c r="AJV408" s="4"/>
      <c r="AJW408" s="4"/>
      <c r="AJX408" s="4"/>
      <c r="AJY408" s="4"/>
      <c r="AJZ408" s="4"/>
      <c r="AKA408" s="4"/>
      <c r="AKB408" s="4"/>
      <c r="AKC408" s="4"/>
      <c r="AKD408" s="4"/>
      <c r="AKE408" s="4"/>
      <c r="AKF408" s="4"/>
      <c r="AKG408" s="4"/>
      <c r="AKH408" s="4"/>
      <c r="AKI408" s="4"/>
      <c r="AKJ408" s="4"/>
      <c r="AKK408" s="4"/>
      <c r="AKL408" s="4"/>
      <c r="AKM408" s="4"/>
      <c r="AKN408" s="4"/>
      <c r="AKO408" s="4"/>
      <c r="AKP408" s="4"/>
      <c r="AKQ408" s="4"/>
      <c r="AKR408" s="4"/>
      <c r="AKS408" s="4"/>
      <c r="AKT408" s="4"/>
      <c r="AKU408" s="4"/>
      <c r="AKV408" s="4"/>
      <c r="AKW408" s="4"/>
      <c r="AKX408" s="4"/>
      <c r="AKY408" s="4"/>
      <c r="AKZ408" s="4"/>
      <c r="ALA408" s="4"/>
      <c r="ALB408" s="4"/>
      <c r="ALC408" s="4"/>
      <c r="ALD408" s="4"/>
      <c r="ALE408" s="4"/>
      <c r="ALF408" s="4"/>
      <c r="ALG408" s="4"/>
      <c r="ALH408" s="4"/>
      <c r="ALI408" s="4"/>
      <c r="ALJ408" s="4"/>
      <c r="ALK408" s="4"/>
      <c r="ALL408" s="4"/>
      <c r="ALM408" s="4"/>
      <c r="ALN408" s="4"/>
      <c r="ALO408" s="4"/>
      <c r="ALP408" s="4"/>
      <c r="ALQ408" s="4"/>
      <c r="ALR408" s="4"/>
      <c r="ALS408" s="4"/>
      <c r="ALT408" s="4"/>
      <c r="ALU408" s="4"/>
      <c r="ALV408" s="4"/>
      <c r="ALW408" s="4"/>
      <c r="ALX408" s="4"/>
      <c r="ALY408" s="4"/>
      <c r="ALZ408" s="4"/>
      <c r="AMA408" s="4"/>
      <c r="AMB408" s="4"/>
      <c r="AMC408" s="4"/>
      <c r="AMD408" s="4"/>
      <c r="AME408" s="4"/>
      <c r="AMF408" s="4"/>
      <c r="AMG408" s="4"/>
      <c r="AMH408" s="4"/>
      <c r="AMI408" s="4"/>
      <c r="AMJ408" s="4"/>
      <c r="AMK408" s="4"/>
      <c r="AML408" s="4"/>
      <c r="AMM408" s="4"/>
      <c r="AMN408" s="4"/>
      <c r="AMO408" s="4"/>
      <c r="AMP408" s="4"/>
      <c r="AMQ408" s="4"/>
      <c r="AMR408" s="4"/>
      <c r="AMS408" s="4"/>
      <c r="AMT408" s="4"/>
      <c r="AMU408" s="4"/>
      <c r="AMV408" s="4"/>
      <c r="AMW408" s="4"/>
      <c r="AMX408" s="4"/>
      <c r="AMY408" s="4"/>
      <c r="AMZ408" s="4"/>
      <c r="ANA408" s="4"/>
      <c r="ANB408" s="4"/>
      <c r="ANC408" s="4"/>
      <c r="AND408" s="4"/>
      <c r="ANE408" s="4"/>
      <c r="ANF408" s="4"/>
      <c r="ANG408" s="4"/>
      <c r="ANH408" s="4"/>
      <c r="ANI408" s="4"/>
      <c r="ANJ408" s="4"/>
      <c r="ANK408" s="4"/>
      <c r="ANL408" s="4"/>
      <c r="ANM408" s="4"/>
      <c r="ANN408" s="4"/>
      <c r="ANO408" s="4"/>
      <c r="ANP408" s="4"/>
      <c r="ANQ408" s="4"/>
      <c r="ANR408" s="4"/>
      <c r="ANS408" s="4"/>
      <c r="ANT408" s="4"/>
      <c r="ANU408" s="4"/>
      <c r="ANV408" s="4"/>
      <c r="ANW408" s="4"/>
      <c r="ANX408" s="4"/>
      <c r="ANY408" s="4"/>
      <c r="ANZ408" s="4"/>
      <c r="AOA408" s="4"/>
      <c r="AOB408" s="4"/>
      <c r="AOC408" s="4"/>
    </row>
    <row r="409" spans="6:1069" x14ac:dyDescent="0.35">
      <c r="F409" s="4"/>
      <c r="H409" s="4"/>
      <c r="I409" s="4"/>
      <c r="J409" s="4"/>
      <c r="L409" s="4"/>
      <c r="M409" s="4"/>
      <c r="AJ409" s="4"/>
      <c r="AL409" s="4"/>
      <c r="AQ409" s="4"/>
      <c r="AR409" s="4"/>
      <c r="AS409" s="4"/>
      <c r="AT409" s="4"/>
      <c r="AU409" s="4"/>
      <c r="AV409" s="4"/>
      <c r="AW409" s="4"/>
      <c r="AX409" s="33"/>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c r="TV409" s="4"/>
      <c r="TW409" s="4"/>
      <c r="TX409" s="4"/>
      <c r="TY409" s="4"/>
      <c r="TZ409" s="4"/>
      <c r="UA409" s="4"/>
      <c r="UB409" s="4"/>
      <c r="UC409" s="4"/>
      <c r="UD409" s="4"/>
      <c r="UE409" s="4"/>
      <c r="UF409" s="4"/>
      <c r="UG409" s="4"/>
      <c r="UH409" s="4"/>
      <c r="UI409" s="4"/>
      <c r="UJ409" s="4"/>
      <c r="UK409" s="4"/>
      <c r="UL409" s="4"/>
      <c r="UM409" s="4"/>
      <c r="UN409" s="4"/>
      <c r="UO409" s="4"/>
      <c r="UP409" s="4"/>
      <c r="UQ409" s="4"/>
      <c r="UR409" s="4"/>
      <c r="US409" s="4"/>
      <c r="UT409" s="4"/>
      <c r="UU409" s="4"/>
      <c r="UV409" s="4"/>
      <c r="UW409" s="4"/>
      <c r="UX409" s="4"/>
      <c r="UY409" s="4"/>
      <c r="UZ409" s="4"/>
      <c r="VA409" s="4"/>
      <c r="VB409" s="4"/>
      <c r="VC409" s="4"/>
      <c r="VD409" s="4"/>
      <c r="VE409" s="4"/>
      <c r="VF409" s="4"/>
      <c r="VG409" s="4"/>
      <c r="VH409" s="4"/>
      <c r="VI409" s="4"/>
      <c r="VJ409" s="4"/>
      <c r="VK409" s="4"/>
      <c r="VL409" s="4"/>
      <c r="VM409" s="4"/>
      <c r="VN409" s="4"/>
      <c r="VO409" s="4"/>
      <c r="VP409" s="4"/>
      <c r="VQ409" s="4"/>
      <c r="VR409" s="4"/>
      <c r="VS409" s="4"/>
      <c r="VT409" s="4"/>
      <c r="VU409" s="4"/>
      <c r="VV409" s="4"/>
      <c r="VW409" s="4"/>
      <c r="VX409" s="4"/>
      <c r="VY409" s="4"/>
      <c r="VZ409" s="4"/>
      <c r="WA409" s="4"/>
      <c r="WB409" s="4"/>
      <c r="WC409" s="4"/>
      <c r="WD409" s="4"/>
      <c r="WE409" s="4"/>
      <c r="WF409" s="4"/>
      <c r="WG409" s="4"/>
      <c r="WH409" s="4"/>
      <c r="WI409" s="4"/>
      <c r="WJ409" s="4"/>
      <c r="WK409" s="4"/>
      <c r="WL409" s="4"/>
      <c r="WM409" s="4"/>
      <c r="WN409" s="4"/>
      <c r="WO409" s="4"/>
      <c r="WP409" s="4"/>
      <c r="WQ409" s="4"/>
      <c r="WR409" s="4"/>
      <c r="WS409" s="4"/>
      <c r="WT409" s="4"/>
      <c r="WU409" s="4"/>
      <c r="WV409" s="4"/>
      <c r="WW409" s="4"/>
      <c r="WX409" s="4"/>
      <c r="WY409" s="4"/>
      <c r="WZ409" s="4"/>
      <c r="XA409" s="4"/>
      <c r="XB409" s="4"/>
      <c r="XC409" s="4"/>
      <c r="XD409" s="4"/>
      <c r="XE409" s="4"/>
      <c r="XF409" s="4"/>
      <c r="XG409" s="4"/>
      <c r="XH409" s="4"/>
      <c r="XI409" s="4"/>
      <c r="XJ409" s="4"/>
      <c r="XK409" s="4"/>
      <c r="XL409" s="4"/>
      <c r="XM409" s="4"/>
      <c r="XN409" s="4"/>
      <c r="XO409" s="4"/>
      <c r="XP409" s="4"/>
      <c r="XQ409" s="4"/>
      <c r="XR409" s="4"/>
      <c r="XS409" s="4"/>
      <c r="XT409" s="4"/>
      <c r="XU409" s="4"/>
      <c r="XV409" s="4"/>
      <c r="XW409" s="4"/>
      <c r="XX409" s="4"/>
      <c r="XY409" s="4"/>
      <c r="XZ409" s="4"/>
      <c r="YA409" s="4"/>
      <c r="YB409" s="4"/>
      <c r="YC409" s="4"/>
      <c r="YD409" s="4"/>
      <c r="YE409" s="4"/>
      <c r="YF409" s="4"/>
      <c r="YG409" s="4"/>
      <c r="YH409" s="4"/>
      <c r="YI409" s="4"/>
      <c r="YJ409" s="4"/>
      <c r="YK409" s="4"/>
      <c r="YL409" s="4"/>
      <c r="YM409" s="4"/>
      <c r="YN409" s="4"/>
      <c r="YO409" s="4"/>
      <c r="YP409" s="4"/>
      <c r="YQ409" s="4"/>
      <c r="YR409" s="4"/>
      <c r="YS409" s="4"/>
      <c r="YT409" s="4"/>
      <c r="YU409" s="4"/>
      <c r="YV409" s="4"/>
      <c r="YW409" s="4"/>
      <c r="YX409" s="4"/>
      <c r="YY409" s="4"/>
      <c r="YZ409" s="4"/>
      <c r="ZA409" s="4"/>
      <c r="ZB409" s="4"/>
      <c r="ZC409" s="4"/>
      <c r="ZD409" s="4"/>
      <c r="ZE409" s="4"/>
      <c r="ZF409" s="4"/>
      <c r="ZG409" s="4"/>
      <c r="ZH409" s="4"/>
      <c r="ZI409" s="4"/>
      <c r="ZJ409" s="4"/>
      <c r="ZK409" s="4"/>
      <c r="ZL409" s="4"/>
      <c r="ZM409" s="4"/>
      <c r="ZN409" s="4"/>
      <c r="ZO409" s="4"/>
      <c r="ZP409" s="4"/>
      <c r="ZQ409" s="4"/>
      <c r="ZR409" s="4"/>
      <c r="ZS409" s="4"/>
      <c r="ZT409" s="4"/>
      <c r="ZU409" s="4"/>
      <c r="ZV409" s="4"/>
      <c r="ZW409" s="4"/>
      <c r="ZX409" s="4"/>
      <c r="ZY409" s="4"/>
      <c r="ZZ409" s="4"/>
      <c r="AAA409" s="4"/>
      <c r="AAB409" s="4"/>
      <c r="AAC409" s="4"/>
      <c r="AAD409" s="4"/>
      <c r="AAE409" s="4"/>
      <c r="AAF409" s="4"/>
      <c r="AAG409" s="4"/>
      <c r="AAH409" s="4"/>
      <c r="AAI409" s="4"/>
      <c r="AAJ409" s="4"/>
      <c r="AAK409" s="4"/>
      <c r="AAL409" s="4"/>
      <c r="AAM409" s="4"/>
      <c r="AAN409" s="4"/>
      <c r="AAO409" s="4"/>
      <c r="AAP409" s="4"/>
      <c r="AAQ409" s="4"/>
      <c r="AAR409" s="4"/>
      <c r="AAS409" s="4"/>
      <c r="AAT409" s="4"/>
      <c r="AAU409" s="4"/>
      <c r="AAV409" s="4"/>
      <c r="AAW409" s="4"/>
      <c r="AAX409" s="4"/>
      <c r="AAY409" s="4"/>
      <c r="AAZ409" s="4"/>
      <c r="ABA409" s="4"/>
      <c r="ABB409" s="4"/>
      <c r="ABC409" s="4"/>
      <c r="ABD409" s="4"/>
      <c r="ABE409" s="4"/>
      <c r="ABF409" s="4"/>
      <c r="ABG409" s="4"/>
      <c r="ABH409" s="4"/>
      <c r="ABI409" s="4"/>
      <c r="ABJ409" s="4"/>
      <c r="ABK409" s="4"/>
      <c r="ABL409" s="4"/>
      <c r="ABM409" s="4"/>
      <c r="ABN409" s="4"/>
      <c r="ABO409" s="4"/>
      <c r="ABP409" s="4"/>
      <c r="ABQ409" s="4"/>
      <c r="ABR409" s="4"/>
      <c r="ABS409" s="4"/>
      <c r="ABT409" s="4"/>
      <c r="ABU409" s="4"/>
      <c r="ABV409" s="4"/>
      <c r="ABW409" s="4"/>
      <c r="ABX409" s="4"/>
      <c r="ABY409" s="4"/>
      <c r="ABZ409" s="4"/>
      <c r="ACA409" s="4"/>
      <c r="ACB409" s="4"/>
      <c r="ACC409" s="4"/>
      <c r="ACD409" s="4"/>
      <c r="ACE409" s="4"/>
      <c r="ACF409" s="4"/>
      <c r="ACG409" s="4"/>
      <c r="ACH409" s="4"/>
      <c r="ACI409" s="4"/>
      <c r="ACJ409" s="4"/>
      <c r="ACK409" s="4"/>
      <c r="ACL409" s="4"/>
      <c r="ACM409" s="4"/>
      <c r="ACN409" s="4"/>
      <c r="ACO409" s="4"/>
      <c r="ACP409" s="4"/>
      <c r="ACQ409" s="4"/>
      <c r="ACR409" s="4"/>
      <c r="ACS409" s="4"/>
      <c r="ACT409" s="4"/>
      <c r="ACU409" s="4"/>
      <c r="ACV409" s="4"/>
      <c r="ACW409" s="4"/>
      <c r="ACX409" s="4"/>
      <c r="ACY409" s="4"/>
      <c r="ACZ409" s="4"/>
      <c r="ADA409" s="4"/>
      <c r="ADB409" s="4"/>
      <c r="ADC409" s="4"/>
      <c r="ADD409" s="4"/>
      <c r="ADE409" s="4"/>
      <c r="ADF409" s="4"/>
      <c r="ADG409" s="4"/>
      <c r="ADH409" s="4"/>
      <c r="ADI409" s="4"/>
      <c r="ADJ409" s="4"/>
      <c r="ADK409" s="4"/>
      <c r="ADL409" s="4"/>
      <c r="ADM409" s="4"/>
      <c r="ADN409" s="4"/>
      <c r="ADO409" s="4"/>
      <c r="ADP409" s="4"/>
      <c r="ADQ409" s="4"/>
      <c r="ADR409" s="4"/>
      <c r="ADS409" s="4"/>
      <c r="ADT409" s="4"/>
      <c r="ADU409" s="4"/>
      <c r="ADV409" s="4"/>
      <c r="ADW409" s="4"/>
      <c r="ADX409" s="4"/>
      <c r="ADY409" s="4"/>
      <c r="ADZ409" s="4"/>
      <c r="AEA409" s="4"/>
      <c r="AEB409" s="4"/>
      <c r="AEC409" s="4"/>
      <c r="AED409" s="4"/>
      <c r="AEE409" s="4"/>
      <c r="AEF409" s="4"/>
      <c r="AEG409" s="4"/>
      <c r="AEH409" s="4"/>
      <c r="AEI409" s="4"/>
      <c r="AEJ409" s="4"/>
      <c r="AEK409" s="4"/>
      <c r="AEL409" s="4"/>
      <c r="AEM409" s="4"/>
      <c r="AEN409" s="4"/>
      <c r="AEO409" s="4"/>
      <c r="AEP409" s="4"/>
      <c r="AEQ409" s="4"/>
      <c r="AER409" s="4"/>
      <c r="AES409" s="4"/>
      <c r="AET409" s="4"/>
      <c r="AEU409" s="4"/>
      <c r="AEV409" s="4"/>
      <c r="AEW409" s="4"/>
      <c r="AEX409" s="4"/>
      <c r="AEY409" s="4"/>
      <c r="AEZ409" s="4"/>
      <c r="AFA409" s="4"/>
      <c r="AFB409" s="4"/>
      <c r="AFC409" s="4"/>
      <c r="AFD409" s="4"/>
      <c r="AFE409" s="4"/>
      <c r="AFF409" s="4"/>
      <c r="AFG409" s="4"/>
      <c r="AFH409" s="4"/>
      <c r="AFI409" s="4"/>
      <c r="AFJ409" s="4"/>
      <c r="AFK409" s="4"/>
      <c r="AFL409" s="4"/>
      <c r="AFM409" s="4"/>
      <c r="AFN409" s="4"/>
      <c r="AFO409" s="4"/>
      <c r="AFP409" s="4"/>
      <c r="AFQ409" s="4"/>
      <c r="AFR409" s="4"/>
      <c r="AFS409" s="4"/>
      <c r="AFT409" s="4"/>
      <c r="AFU409" s="4"/>
      <c r="AFV409" s="4"/>
      <c r="AFW409" s="4"/>
      <c r="AFX409" s="4"/>
      <c r="AFY409" s="4"/>
      <c r="AFZ409" s="4"/>
      <c r="AGA409" s="4"/>
      <c r="AGB409" s="4"/>
      <c r="AGC409" s="4"/>
      <c r="AGD409" s="4"/>
      <c r="AGE409" s="4"/>
      <c r="AGF409" s="4"/>
      <c r="AGG409" s="4"/>
      <c r="AGH409" s="4"/>
      <c r="AGI409" s="4"/>
      <c r="AGJ409" s="4"/>
      <c r="AGK409" s="4"/>
      <c r="AGL409" s="4"/>
      <c r="AGM409" s="4"/>
      <c r="AGN409" s="4"/>
      <c r="AGO409" s="4"/>
      <c r="AGP409" s="4"/>
      <c r="AGQ409" s="4"/>
      <c r="AGR409" s="4"/>
      <c r="AGS409" s="4"/>
      <c r="AGT409" s="4"/>
      <c r="AGU409" s="4"/>
      <c r="AGV409" s="4"/>
      <c r="AGW409" s="4"/>
      <c r="AGX409" s="4"/>
      <c r="AGY409" s="4"/>
      <c r="AGZ409" s="4"/>
      <c r="AHA409" s="4"/>
      <c r="AHB409" s="4"/>
      <c r="AHC409" s="4"/>
      <c r="AHD409" s="4"/>
      <c r="AHE409" s="4"/>
      <c r="AHF409" s="4"/>
      <c r="AHG409" s="4"/>
      <c r="AHH409" s="4"/>
      <c r="AHI409" s="4"/>
      <c r="AHJ409" s="4"/>
      <c r="AHK409" s="4"/>
      <c r="AHL409" s="4"/>
      <c r="AHM409" s="4"/>
      <c r="AHN409" s="4"/>
      <c r="AHO409" s="4"/>
      <c r="AHP409" s="4"/>
      <c r="AHQ409" s="4"/>
      <c r="AHR409" s="4"/>
      <c r="AHS409" s="4"/>
      <c r="AHT409" s="4"/>
      <c r="AHU409" s="4"/>
      <c r="AHV409" s="4"/>
      <c r="AHW409" s="4"/>
      <c r="AHX409" s="4"/>
      <c r="AHY409" s="4"/>
      <c r="AHZ409" s="4"/>
      <c r="AIA409" s="4"/>
      <c r="AIB409" s="4"/>
      <c r="AIC409" s="4"/>
      <c r="AID409" s="4"/>
      <c r="AIE409" s="4"/>
      <c r="AIF409" s="4"/>
      <c r="AIG409" s="4"/>
      <c r="AIH409" s="4"/>
      <c r="AII409" s="4"/>
      <c r="AIJ409" s="4"/>
      <c r="AIK409" s="4"/>
      <c r="AIL409" s="4"/>
      <c r="AIM409" s="4"/>
      <c r="AIN409" s="4"/>
      <c r="AIO409" s="4"/>
      <c r="AIP409" s="4"/>
      <c r="AIQ409" s="4"/>
      <c r="AIR409" s="4"/>
      <c r="AIS409" s="4"/>
      <c r="AIT409" s="4"/>
      <c r="AIU409" s="4"/>
      <c r="AIV409" s="4"/>
      <c r="AIW409" s="4"/>
      <c r="AIX409" s="4"/>
      <c r="AIY409" s="4"/>
      <c r="AIZ409" s="4"/>
      <c r="AJA409" s="4"/>
      <c r="AJB409" s="4"/>
      <c r="AJC409" s="4"/>
      <c r="AJD409" s="4"/>
      <c r="AJE409" s="4"/>
      <c r="AJF409" s="4"/>
      <c r="AJG409" s="4"/>
      <c r="AJH409" s="4"/>
      <c r="AJI409" s="4"/>
      <c r="AJJ409" s="4"/>
      <c r="AJK409" s="4"/>
      <c r="AJL409" s="4"/>
      <c r="AJM409" s="4"/>
      <c r="AJN409" s="4"/>
      <c r="AJO409" s="4"/>
      <c r="AJP409" s="4"/>
      <c r="AJQ409" s="4"/>
      <c r="AJR409" s="4"/>
      <c r="AJS409" s="4"/>
      <c r="AJT409" s="4"/>
      <c r="AJU409" s="4"/>
      <c r="AJV409" s="4"/>
      <c r="AJW409" s="4"/>
      <c r="AJX409" s="4"/>
      <c r="AJY409" s="4"/>
      <c r="AJZ409" s="4"/>
      <c r="AKA409" s="4"/>
      <c r="AKB409" s="4"/>
      <c r="AKC409" s="4"/>
      <c r="AKD409" s="4"/>
      <c r="AKE409" s="4"/>
      <c r="AKF409" s="4"/>
      <c r="AKG409" s="4"/>
      <c r="AKH409" s="4"/>
      <c r="AKI409" s="4"/>
      <c r="AKJ409" s="4"/>
      <c r="AKK409" s="4"/>
      <c r="AKL409" s="4"/>
      <c r="AKM409" s="4"/>
      <c r="AKN409" s="4"/>
      <c r="AKO409" s="4"/>
      <c r="AKP409" s="4"/>
      <c r="AKQ409" s="4"/>
      <c r="AKR409" s="4"/>
      <c r="AKS409" s="4"/>
      <c r="AKT409" s="4"/>
      <c r="AKU409" s="4"/>
      <c r="AKV409" s="4"/>
      <c r="AKW409" s="4"/>
      <c r="AKX409" s="4"/>
      <c r="AKY409" s="4"/>
      <c r="AKZ409" s="4"/>
      <c r="ALA409" s="4"/>
      <c r="ALB409" s="4"/>
      <c r="ALC409" s="4"/>
      <c r="ALD409" s="4"/>
      <c r="ALE409" s="4"/>
      <c r="ALF409" s="4"/>
      <c r="ALG409" s="4"/>
      <c r="ALH409" s="4"/>
      <c r="ALI409" s="4"/>
      <c r="ALJ409" s="4"/>
      <c r="ALK409" s="4"/>
      <c r="ALL409" s="4"/>
      <c r="ALM409" s="4"/>
      <c r="ALN409" s="4"/>
      <c r="ALO409" s="4"/>
      <c r="ALP409" s="4"/>
      <c r="ALQ409" s="4"/>
      <c r="ALR409" s="4"/>
      <c r="ALS409" s="4"/>
      <c r="ALT409" s="4"/>
      <c r="ALU409" s="4"/>
      <c r="ALV409" s="4"/>
      <c r="ALW409" s="4"/>
      <c r="ALX409" s="4"/>
      <c r="ALY409" s="4"/>
      <c r="ALZ409" s="4"/>
      <c r="AMA409" s="4"/>
      <c r="AMB409" s="4"/>
      <c r="AMC409" s="4"/>
      <c r="AMD409" s="4"/>
      <c r="AME409" s="4"/>
      <c r="AMF409" s="4"/>
      <c r="AMG409" s="4"/>
      <c r="AMH409" s="4"/>
      <c r="AMI409" s="4"/>
      <c r="AMJ409" s="4"/>
      <c r="AMK409" s="4"/>
      <c r="AML409" s="4"/>
      <c r="AMM409" s="4"/>
      <c r="AMN409" s="4"/>
      <c r="AMO409" s="4"/>
      <c r="AMP409" s="4"/>
      <c r="AMQ409" s="4"/>
      <c r="AMR409" s="4"/>
      <c r="AMS409" s="4"/>
      <c r="AMT409" s="4"/>
      <c r="AMU409" s="4"/>
      <c r="AMV409" s="4"/>
      <c r="AMW409" s="4"/>
      <c r="AMX409" s="4"/>
      <c r="AMY409" s="4"/>
      <c r="AMZ409" s="4"/>
      <c r="ANA409" s="4"/>
      <c r="ANB409" s="4"/>
      <c r="ANC409" s="4"/>
      <c r="AND409" s="4"/>
      <c r="ANE409" s="4"/>
      <c r="ANF409" s="4"/>
      <c r="ANG409" s="4"/>
      <c r="ANH409" s="4"/>
      <c r="ANI409" s="4"/>
      <c r="ANJ409" s="4"/>
      <c r="ANK409" s="4"/>
      <c r="ANL409" s="4"/>
      <c r="ANM409" s="4"/>
      <c r="ANN409" s="4"/>
      <c r="ANO409" s="4"/>
      <c r="ANP409" s="4"/>
      <c r="ANQ409" s="4"/>
      <c r="ANR409" s="4"/>
      <c r="ANS409" s="4"/>
      <c r="ANT409" s="4"/>
      <c r="ANU409" s="4"/>
      <c r="ANV409" s="4"/>
      <c r="ANW409" s="4"/>
      <c r="ANX409" s="4"/>
      <c r="ANY409" s="4"/>
      <c r="ANZ409" s="4"/>
      <c r="AOA409" s="4"/>
      <c r="AOB409" s="4"/>
      <c r="AOC409" s="4"/>
    </row>
    <row r="410" spans="6:1069" x14ac:dyDescent="0.35">
      <c r="F410" s="4"/>
      <c r="H410" s="4"/>
      <c r="I410" s="4"/>
      <c r="J410" s="4"/>
      <c r="L410" s="4"/>
      <c r="M410" s="4"/>
      <c r="AJ410" s="4"/>
      <c r="AL410" s="4"/>
      <c r="AQ410" s="4"/>
      <c r="AR410" s="4"/>
      <c r="AS410" s="4"/>
      <c r="AT410" s="4"/>
      <c r="AU410" s="4"/>
      <c r="AV410" s="4"/>
      <c r="AW410" s="4"/>
      <c r="AX410" s="33"/>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c r="TV410" s="4"/>
      <c r="TW410" s="4"/>
      <c r="TX410" s="4"/>
      <c r="TY410" s="4"/>
      <c r="TZ410" s="4"/>
      <c r="UA410" s="4"/>
      <c r="UB410" s="4"/>
      <c r="UC410" s="4"/>
      <c r="UD410" s="4"/>
      <c r="UE410" s="4"/>
      <c r="UF410" s="4"/>
      <c r="UG410" s="4"/>
      <c r="UH410" s="4"/>
      <c r="UI410" s="4"/>
      <c r="UJ410" s="4"/>
      <c r="UK410" s="4"/>
      <c r="UL410" s="4"/>
      <c r="UM410" s="4"/>
      <c r="UN410" s="4"/>
      <c r="UO410" s="4"/>
      <c r="UP410" s="4"/>
      <c r="UQ410" s="4"/>
      <c r="UR410" s="4"/>
      <c r="US410" s="4"/>
      <c r="UT410" s="4"/>
      <c r="UU410" s="4"/>
      <c r="UV410" s="4"/>
      <c r="UW410" s="4"/>
      <c r="UX410" s="4"/>
      <c r="UY410" s="4"/>
      <c r="UZ410" s="4"/>
      <c r="VA410" s="4"/>
      <c r="VB410" s="4"/>
      <c r="VC410" s="4"/>
      <c r="VD410" s="4"/>
      <c r="VE410" s="4"/>
      <c r="VF410" s="4"/>
      <c r="VG410" s="4"/>
      <c r="VH410" s="4"/>
      <c r="VI410" s="4"/>
      <c r="VJ410" s="4"/>
      <c r="VK410" s="4"/>
      <c r="VL410" s="4"/>
      <c r="VM410" s="4"/>
      <c r="VN410" s="4"/>
      <c r="VO410" s="4"/>
      <c r="VP410" s="4"/>
      <c r="VQ410" s="4"/>
      <c r="VR410" s="4"/>
      <c r="VS410" s="4"/>
      <c r="VT410" s="4"/>
      <c r="VU410" s="4"/>
      <c r="VV410" s="4"/>
      <c r="VW410" s="4"/>
      <c r="VX410" s="4"/>
      <c r="VY410" s="4"/>
      <c r="VZ410" s="4"/>
      <c r="WA410" s="4"/>
      <c r="WB410" s="4"/>
      <c r="WC410" s="4"/>
      <c r="WD410" s="4"/>
      <c r="WE410" s="4"/>
      <c r="WF410" s="4"/>
      <c r="WG410" s="4"/>
      <c r="WH410" s="4"/>
      <c r="WI410" s="4"/>
      <c r="WJ410" s="4"/>
      <c r="WK410" s="4"/>
      <c r="WL410" s="4"/>
      <c r="WM410" s="4"/>
      <c r="WN410" s="4"/>
      <c r="WO410" s="4"/>
      <c r="WP410" s="4"/>
      <c r="WQ410" s="4"/>
      <c r="WR410" s="4"/>
      <c r="WS410" s="4"/>
      <c r="WT410" s="4"/>
      <c r="WU410" s="4"/>
      <c r="WV410" s="4"/>
      <c r="WW410" s="4"/>
      <c r="WX410" s="4"/>
      <c r="WY410" s="4"/>
      <c r="WZ410" s="4"/>
      <c r="XA410" s="4"/>
      <c r="XB410" s="4"/>
      <c r="XC410" s="4"/>
      <c r="XD410" s="4"/>
      <c r="XE410" s="4"/>
      <c r="XF410" s="4"/>
      <c r="XG410" s="4"/>
      <c r="XH410" s="4"/>
      <c r="XI410" s="4"/>
      <c r="XJ410" s="4"/>
      <c r="XK410" s="4"/>
      <c r="XL410" s="4"/>
      <c r="XM410" s="4"/>
      <c r="XN410" s="4"/>
      <c r="XO410" s="4"/>
      <c r="XP410" s="4"/>
      <c r="XQ410" s="4"/>
      <c r="XR410" s="4"/>
      <c r="XS410" s="4"/>
      <c r="XT410" s="4"/>
      <c r="XU410" s="4"/>
      <c r="XV410" s="4"/>
      <c r="XW410" s="4"/>
      <c r="XX410" s="4"/>
      <c r="XY410" s="4"/>
      <c r="XZ410" s="4"/>
      <c r="YA410" s="4"/>
      <c r="YB410" s="4"/>
      <c r="YC410" s="4"/>
      <c r="YD410" s="4"/>
      <c r="YE410" s="4"/>
      <c r="YF410" s="4"/>
      <c r="YG410" s="4"/>
      <c r="YH410" s="4"/>
      <c r="YI410" s="4"/>
      <c r="YJ410" s="4"/>
      <c r="YK410" s="4"/>
      <c r="YL410" s="4"/>
      <c r="YM410" s="4"/>
      <c r="YN410" s="4"/>
      <c r="YO410" s="4"/>
      <c r="YP410" s="4"/>
      <c r="YQ410" s="4"/>
      <c r="YR410" s="4"/>
      <c r="YS410" s="4"/>
      <c r="YT410" s="4"/>
      <c r="YU410" s="4"/>
      <c r="YV410" s="4"/>
      <c r="YW410" s="4"/>
      <c r="YX410" s="4"/>
      <c r="YY410" s="4"/>
      <c r="YZ410" s="4"/>
      <c r="ZA410" s="4"/>
      <c r="ZB410" s="4"/>
      <c r="ZC410" s="4"/>
      <c r="ZD410" s="4"/>
      <c r="ZE410" s="4"/>
      <c r="ZF410" s="4"/>
      <c r="ZG410" s="4"/>
      <c r="ZH410" s="4"/>
      <c r="ZI410" s="4"/>
      <c r="ZJ410" s="4"/>
      <c r="ZK410" s="4"/>
      <c r="ZL410" s="4"/>
      <c r="ZM410" s="4"/>
      <c r="ZN410" s="4"/>
      <c r="ZO410" s="4"/>
      <c r="ZP410" s="4"/>
      <c r="ZQ410" s="4"/>
      <c r="ZR410" s="4"/>
      <c r="ZS410" s="4"/>
      <c r="ZT410" s="4"/>
      <c r="ZU410" s="4"/>
      <c r="ZV410" s="4"/>
      <c r="ZW410" s="4"/>
      <c r="ZX410" s="4"/>
      <c r="ZY410" s="4"/>
      <c r="ZZ410" s="4"/>
      <c r="AAA410" s="4"/>
      <c r="AAB410" s="4"/>
      <c r="AAC410" s="4"/>
      <c r="AAD410" s="4"/>
      <c r="AAE410" s="4"/>
      <c r="AAF410" s="4"/>
      <c r="AAG410" s="4"/>
      <c r="AAH410" s="4"/>
      <c r="AAI410" s="4"/>
      <c r="AAJ410" s="4"/>
      <c r="AAK410" s="4"/>
      <c r="AAL410" s="4"/>
      <c r="AAM410" s="4"/>
      <c r="AAN410" s="4"/>
      <c r="AAO410" s="4"/>
      <c r="AAP410" s="4"/>
      <c r="AAQ410" s="4"/>
      <c r="AAR410" s="4"/>
      <c r="AAS410" s="4"/>
      <c r="AAT410" s="4"/>
      <c r="AAU410" s="4"/>
      <c r="AAV410" s="4"/>
      <c r="AAW410" s="4"/>
      <c r="AAX410" s="4"/>
      <c r="AAY410" s="4"/>
      <c r="AAZ410" s="4"/>
      <c r="ABA410" s="4"/>
      <c r="ABB410" s="4"/>
      <c r="ABC410" s="4"/>
      <c r="ABD410" s="4"/>
      <c r="ABE410" s="4"/>
      <c r="ABF410" s="4"/>
      <c r="ABG410" s="4"/>
      <c r="ABH410" s="4"/>
      <c r="ABI410" s="4"/>
      <c r="ABJ410" s="4"/>
      <c r="ABK410" s="4"/>
      <c r="ABL410" s="4"/>
      <c r="ABM410" s="4"/>
      <c r="ABN410" s="4"/>
      <c r="ABO410" s="4"/>
      <c r="ABP410" s="4"/>
      <c r="ABQ410" s="4"/>
      <c r="ABR410" s="4"/>
      <c r="ABS410" s="4"/>
      <c r="ABT410" s="4"/>
      <c r="ABU410" s="4"/>
      <c r="ABV410" s="4"/>
      <c r="ABW410" s="4"/>
      <c r="ABX410" s="4"/>
      <c r="ABY410" s="4"/>
      <c r="ABZ410" s="4"/>
      <c r="ACA410" s="4"/>
      <c r="ACB410" s="4"/>
      <c r="ACC410" s="4"/>
      <c r="ACD410" s="4"/>
      <c r="ACE410" s="4"/>
      <c r="ACF410" s="4"/>
      <c r="ACG410" s="4"/>
      <c r="ACH410" s="4"/>
      <c r="ACI410" s="4"/>
      <c r="ACJ410" s="4"/>
      <c r="ACK410" s="4"/>
      <c r="ACL410" s="4"/>
      <c r="ACM410" s="4"/>
      <c r="ACN410" s="4"/>
      <c r="ACO410" s="4"/>
      <c r="ACP410" s="4"/>
      <c r="ACQ410" s="4"/>
      <c r="ACR410" s="4"/>
      <c r="ACS410" s="4"/>
      <c r="ACT410" s="4"/>
      <c r="ACU410" s="4"/>
      <c r="ACV410" s="4"/>
      <c r="ACW410" s="4"/>
      <c r="ACX410" s="4"/>
      <c r="ACY410" s="4"/>
      <c r="ACZ410" s="4"/>
      <c r="ADA410" s="4"/>
      <c r="ADB410" s="4"/>
      <c r="ADC410" s="4"/>
      <c r="ADD410" s="4"/>
      <c r="ADE410" s="4"/>
      <c r="ADF410" s="4"/>
      <c r="ADG410" s="4"/>
      <c r="ADH410" s="4"/>
      <c r="ADI410" s="4"/>
      <c r="ADJ410" s="4"/>
      <c r="ADK410" s="4"/>
      <c r="ADL410" s="4"/>
      <c r="ADM410" s="4"/>
      <c r="ADN410" s="4"/>
      <c r="ADO410" s="4"/>
      <c r="ADP410" s="4"/>
      <c r="ADQ410" s="4"/>
      <c r="ADR410" s="4"/>
      <c r="ADS410" s="4"/>
      <c r="ADT410" s="4"/>
      <c r="ADU410" s="4"/>
      <c r="ADV410" s="4"/>
      <c r="ADW410" s="4"/>
      <c r="ADX410" s="4"/>
      <c r="ADY410" s="4"/>
      <c r="ADZ410" s="4"/>
      <c r="AEA410" s="4"/>
      <c r="AEB410" s="4"/>
      <c r="AEC410" s="4"/>
      <c r="AED410" s="4"/>
      <c r="AEE410" s="4"/>
      <c r="AEF410" s="4"/>
      <c r="AEG410" s="4"/>
      <c r="AEH410" s="4"/>
      <c r="AEI410" s="4"/>
      <c r="AEJ410" s="4"/>
      <c r="AEK410" s="4"/>
      <c r="AEL410" s="4"/>
      <c r="AEM410" s="4"/>
      <c r="AEN410" s="4"/>
      <c r="AEO410" s="4"/>
      <c r="AEP410" s="4"/>
      <c r="AEQ410" s="4"/>
      <c r="AER410" s="4"/>
      <c r="AES410" s="4"/>
      <c r="AET410" s="4"/>
      <c r="AEU410" s="4"/>
      <c r="AEV410" s="4"/>
      <c r="AEW410" s="4"/>
      <c r="AEX410" s="4"/>
      <c r="AEY410" s="4"/>
      <c r="AEZ410" s="4"/>
      <c r="AFA410" s="4"/>
      <c r="AFB410" s="4"/>
      <c r="AFC410" s="4"/>
      <c r="AFD410" s="4"/>
      <c r="AFE410" s="4"/>
      <c r="AFF410" s="4"/>
      <c r="AFG410" s="4"/>
      <c r="AFH410" s="4"/>
      <c r="AFI410" s="4"/>
      <c r="AFJ410" s="4"/>
      <c r="AFK410" s="4"/>
      <c r="AFL410" s="4"/>
      <c r="AFM410" s="4"/>
      <c r="AFN410" s="4"/>
      <c r="AFO410" s="4"/>
      <c r="AFP410" s="4"/>
      <c r="AFQ410" s="4"/>
      <c r="AFR410" s="4"/>
      <c r="AFS410" s="4"/>
      <c r="AFT410" s="4"/>
      <c r="AFU410" s="4"/>
      <c r="AFV410" s="4"/>
      <c r="AFW410" s="4"/>
      <c r="AFX410" s="4"/>
      <c r="AFY410" s="4"/>
      <c r="AFZ410" s="4"/>
      <c r="AGA410" s="4"/>
      <c r="AGB410" s="4"/>
      <c r="AGC410" s="4"/>
      <c r="AGD410" s="4"/>
      <c r="AGE410" s="4"/>
      <c r="AGF410" s="4"/>
      <c r="AGG410" s="4"/>
      <c r="AGH410" s="4"/>
      <c r="AGI410" s="4"/>
      <c r="AGJ410" s="4"/>
      <c r="AGK410" s="4"/>
      <c r="AGL410" s="4"/>
      <c r="AGM410" s="4"/>
      <c r="AGN410" s="4"/>
      <c r="AGO410" s="4"/>
      <c r="AGP410" s="4"/>
      <c r="AGQ410" s="4"/>
      <c r="AGR410" s="4"/>
      <c r="AGS410" s="4"/>
      <c r="AGT410" s="4"/>
      <c r="AGU410" s="4"/>
      <c r="AGV410" s="4"/>
      <c r="AGW410" s="4"/>
      <c r="AGX410" s="4"/>
      <c r="AGY410" s="4"/>
      <c r="AGZ410" s="4"/>
      <c r="AHA410" s="4"/>
      <c r="AHB410" s="4"/>
      <c r="AHC410" s="4"/>
      <c r="AHD410" s="4"/>
      <c r="AHE410" s="4"/>
      <c r="AHF410" s="4"/>
      <c r="AHG410" s="4"/>
      <c r="AHH410" s="4"/>
      <c r="AHI410" s="4"/>
      <c r="AHJ410" s="4"/>
      <c r="AHK410" s="4"/>
      <c r="AHL410" s="4"/>
      <c r="AHM410" s="4"/>
      <c r="AHN410" s="4"/>
      <c r="AHO410" s="4"/>
      <c r="AHP410" s="4"/>
      <c r="AHQ410" s="4"/>
      <c r="AHR410" s="4"/>
      <c r="AHS410" s="4"/>
      <c r="AHT410" s="4"/>
      <c r="AHU410" s="4"/>
      <c r="AHV410" s="4"/>
      <c r="AHW410" s="4"/>
      <c r="AHX410" s="4"/>
      <c r="AHY410" s="4"/>
      <c r="AHZ410" s="4"/>
      <c r="AIA410" s="4"/>
      <c r="AIB410" s="4"/>
      <c r="AIC410" s="4"/>
      <c r="AID410" s="4"/>
      <c r="AIE410" s="4"/>
      <c r="AIF410" s="4"/>
      <c r="AIG410" s="4"/>
      <c r="AIH410" s="4"/>
      <c r="AII410" s="4"/>
      <c r="AIJ410" s="4"/>
      <c r="AIK410" s="4"/>
      <c r="AIL410" s="4"/>
      <c r="AIM410" s="4"/>
      <c r="AIN410" s="4"/>
      <c r="AIO410" s="4"/>
      <c r="AIP410" s="4"/>
      <c r="AIQ410" s="4"/>
      <c r="AIR410" s="4"/>
      <c r="AIS410" s="4"/>
      <c r="AIT410" s="4"/>
      <c r="AIU410" s="4"/>
      <c r="AIV410" s="4"/>
      <c r="AIW410" s="4"/>
      <c r="AIX410" s="4"/>
      <c r="AIY410" s="4"/>
      <c r="AIZ410" s="4"/>
      <c r="AJA410" s="4"/>
      <c r="AJB410" s="4"/>
      <c r="AJC410" s="4"/>
      <c r="AJD410" s="4"/>
      <c r="AJE410" s="4"/>
      <c r="AJF410" s="4"/>
      <c r="AJG410" s="4"/>
      <c r="AJH410" s="4"/>
      <c r="AJI410" s="4"/>
      <c r="AJJ410" s="4"/>
      <c r="AJK410" s="4"/>
      <c r="AJL410" s="4"/>
      <c r="AJM410" s="4"/>
      <c r="AJN410" s="4"/>
      <c r="AJO410" s="4"/>
      <c r="AJP410" s="4"/>
      <c r="AJQ410" s="4"/>
      <c r="AJR410" s="4"/>
      <c r="AJS410" s="4"/>
      <c r="AJT410" s="4"/>
      <c r="AJU410" s="4"/>
      <c r="AJV410" s="4"/>
      <c r="AJW410" s="4"/>
      <c r="AJX410" s="4"/>
      <c r="AJY410" s="4"/>
      <c r="AJZ410" s="4"/>
      <c r="AKA410" s="4"/>
      <c r="AKB410" s="4"/>
      <c r="AKC410" s="4"/>
      <c r="AKD410" s="4"/>
      <c r="AKE410" s="4"/>
      <c r="AKF410" s="4"/>
      <c r="AKG410" s="4"/>
      <c r="AKH410" s="4"/>
      <c r="AKI410" s="4"/>
      <c r="AKJ410" s="4"/>
      <c r="AKK410" s="4"/>
      <c r="AKL410" s="4"/>
      <c r="AKM410" s="4"/>
      <c r="AKN410" s="4"/>
      <c r="AKO410" s="4"/>
      <c r="AKP410" s="4"/>
      <c r="AKQ410" s="4"/>
      <c r="AKR410" s="4"/>
      <c r="AKS410" s="4"/>
      <c r="AKT410" s="4"/>
      <c r="AKU410" s="4"/>
      <c r="AKV410" s="4"/>
      <c r="AKW410" s="4"/>
      <c r="AKX410" s="4"/>
      <c r="AKY410" s="4"/>
      <c r="AKZ410" s="4"/>
      <c r="ALA410" s="4"/>
      <c r="ALB410" s="4"/>
      <c r="ALC410" s="4"/>
      <c r="ALD410" s="4"/>
      <c r="ALE410" s="4"/>
      <c r="ALF410" s="4"/>
      <c r="ALG410" s="4"/>
      <c r="ALH410" s="4"/>
      <c r="ALI410" s="4"/>
      <c r="ALJ410" s="4"/>
      <c r="ALK410" s="4"/>
      <c r="ALL410" s="4"/>
      <c r="ALM410" s="4"/>
      <c r="ALN410" s="4"/>
      <c r="ALO410" s="4"/>
      <c r="ALP410" s="4"/>
      <c r="ALQ410" s="4"/>
      <c r="ALR410" s="4"/>
      <c r="ALS410" s="4"/>
      <c r="ALT410" s="4"/>
      <c r="ALU410" s="4"/>
      <c r="ALV410" s="4"/>
      <c r="ALW410" s="4"/>
      <c r="ALX410" s="4"/>
      <c r="ALY410" s="4"/>
      <c r="ALZ410" s="4"/>
      <c r="AMA410" s="4"/>
      <c r="AMB410" s="4"/>
      <c r="AMC410" s="4"/>
      <c r="AMD410" s="4"/>
      <c r="AME410" s="4"/>
      <c r="AMF410" s="4"/>
      <c r="AMG410" s="4"/>
      <c r="AMH410" s="4"/>
      <c r="AMI410" s="4"/>
      <c r="AMJ410" s="4"/>
      <c r="AMK410" s="4"/>
      <c r="AML410" s="4"/>
      <c r="AMM410" s="4"/>
      <c r="AMN410" s="4"/>
      <c r="AMO410" s="4"/>
      <c r="AMP410" s="4"/>
      <c r="AMQ410" s="4"/>
      <c r="AMR410" s="4"/>
      <c r="AMS410" s="4"/>
      <c r="AMT410" s="4"/>
      <c r="AMU410" s="4"/>
      <c r="AMV410" s="4"/>
      <c r="AMW410" s="4"/>
      <c r="AMX410" s="4"/>
      <c r="AMY410" s="4"/>
      <c r="AMZ410" s="4"/>
      <c r="ANA410" s="4"/>
      <c r="ANB410" s="4"/>
      <c r="ANC410" s="4"/>
      <c r="AND410" s="4"/>
      <c r="ANE410" s="4"/>
      <c r="ANF410" s="4"/>
      <c r="ANG410" s="4"/>
      <c r="ANH410" s="4"/>
      <c r="ANI410" s="4"/>
      <c r="ANJ410" s="4"/>
      <c r="ANK410" s="4"/>
      <c r="ANL410" s="4"/>
      <c r="ANM410" s="4"/>
      <c r="ANN410" s="4"/>
      <c r="ANO410" s="4"/>
      <c r="ANP410" s="4"/>
      <c r="ANQ410" s="4"/>
      <c r="ANR410" s="4"/>
      <c r="ANS410" s="4"/>
      <c r="ANT410" s="4"/>
      <c r="ANU410" s="4"/>
      <c r="ANV410" s="4"/>
      <c r="ANW410" s="4"/>
      <c r="ANX410" s="4"/>
      <c r="ANY410" s="4"/>
      <c r="ANZ410" s="4"/>
      <c r="AOA410" s="4"/>
      <c r="AOB410" s="4"/>
      <c r="AOC410" s="4"/>
    </row>
    <row r="411" spans="6:1069" x14ac:dyDescent="0.35">
      <c r="F411" s="4"/>
      <c r="H411" s="4"/>
      <c r="I411" s="4"/>
      <c r="J411" s="4"/>
      <c r="L411" s="4"/>
      <c r="M411" s="4"/>
      <c r="AJ411" s="4"/>
      <c r="AL411" s="4"/>
      <c r="AQ411" s="4"/>
      <c r="AR411" s="4"/>
      <c r="AS411" s="4"/>
      <c r="AT411" s="4"/>
      <c r="AU411" s="4"/>
      <c r="AV411" s="4"/>
      <c r="AW411" s="4"/>
      <c r="AX411" s="33"/>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c r="TV411" s="4"/>
      <c r="TW411" s="4"/>
      <c r="TX411" s="4"/>
      <c r="TY411" s="4"/>
      <c r="TZ411" s="4"/>
      <c r="UA411" s="4"/>
      <c r="UB411" s="4"/>
      <c r="UC411" s="4"/>
      <c r="UD411" s="4"/>
      <c r="UE411" s="4"/>
      <c r="UF411" s="4"/>
      <c r="UG411" s="4"/>
      <c r="UH411" s="4"/>
      <c r="UI411" s="4"/>
      <c r="UJ411" s="4"/>
      <c r="UK411" s="4"/>
      <c r="UL411" s="4"/>
      <c r="UM411" s="4"/>
      <c r="UN411" s="4"/>
      <c r="UO411" s="4"/>
      <c r="UP411" s="4"/>
      <c r="UQ411" s="4"/>
      <c r="UR411" s="4"/>
      <c r="US411" s="4"/>
      <c r="UT411" s="4"/>
      <c r="UU411" s="4"/>
      <c r="UV411" s="4"/>
      <c r="UW411" s="4"/>
      <c r="UX411" s="4"/>
      <c r="UY411" s="4"/>
      <c r="UZ411" s="4"/>
      <c r="VA411" s="4"/>
      <c r="VB411" s="4"/>
      <c r="VC411" s="4"/>
      <c r="VD411" s="4"/>
      <c r="VE411" s="4"/>
      <c r="VF411" s="4"/>
      <c r="VG411" s="4"/>
      <c r="VH411" s="4"/>
      <c r="VI411" s="4"/>
      <c r="VJ411" s="4"/>
      <c r="VK411" s="4"/>
      <c r="VL411" s="4"/>
      <c r="VM411" s="4"/>
      <c r="VN411" s="4"/>
      <c r="VO411" s="4"/>
      <c r="VP411" s="4"/>
      <c r="VQ411" s="4"/>
      <c r="VR411" s="4"/>
      <c r="VS411" s="4"/>
      <c r="VT411" s="4"/>
      <c r="VU411" s="4"/>
      <c r="VV411" s="4"/>
      <c r="VW411" s="4"/>
      <c r="VX411" s="4"/>
      <c r="VY411" s="4"/>
      <c r="VZ411" s="4"/>
      <c r="WA411" s="4"/>
      <c r="WB411" s="4"/>
      <c r="WC411" s="4"/>
      <c r="WD411" s="4"/>
      <c r="WE411" s="4"/>
      <c r="WF411" s="4"/>
      <c r="WG411" s="4"/>
      <c r="WH411" s="4"/>
      <c r="WI411" s="4"/>
      <c r="WJ411" s="4"/>
      <c r="WK411" s="4"/>
      <c r="WL411" s="4"/>
      <c r="WM411" s="4"/>
      <c r="WN411" s="4"/>
      <c r="WO411" s="4"/>
      <c r="WP411" s="4"/>
      <c r="WQ411" s="4"/>
      <c r="WR411" s="4"/>
      <c r="WS411" s="4"/>
      <c r="WT411" s="4"/>
      <c r="WU411" s="4"/>
      <c r="WV411" s="4"/>
      <c r="WW411" s="4"/>
      <c r="WX411" s="4"/>
      <c r="WY411" s="4"/>
      <c r="WZ411" s="4"/>
      <c r="XA411" s="4"/>
      <c r="XB411" s="4"/>
      <c r="XC411" s="4"/>
      <c r="XD411" s="4"/>
      <c r="XE411" s="4"/>
      <c r="XF411" s="4"/>
      <c r="XG411" s="4"/>
      <c r="XH411" s="4"/>
      <c r="XI411" s="4"/>
      <c r="XJ411" s="4"/>
      <c r="XK411" s="4"/>
      <c r="XL411" s="4"/>
      <c r="XM411" s="4"/>
      <c r="XN411" s="4"/>
      <c r="XO411" s="4"/>
      <c r="XP411" s="4"/>
      <c r="XQ411" s="4"/>
      <c r="XR411" s="4"/>
      <c r="XS411" s="4"/>
      <c r="XT411" s="4"/>
      <c r="XU411" s="4"/>
      <c r="XV411" s="4"/>
      <c r="XW411" s="4"/>
      <c r="XX411" s="4"/>
      <c r="XY411" s="4"/>
      <c r="XZ411" s="4"/>
      <c r="YA411" s="4"/>
      <c r="YB411" s="4"/>
      <c r="YC411" s="4"/>
      <c r="YD411" s="4"/>
      <c r="YE411" s="4"/>
      <c r="YF411" s="4"/>
      <c r="YG411" s="4"/>
      <c r="YH411" s="4"/>
      <c r="YI411" s="4"/>
      <c r="YJ411" s="4"/>
      <c r="YK411" s="4"/>
      <c r="YL411" s="4"/>
      <c r="YM411" s="4"/>
      <c r="YN411" s="4"/>
      <c r="YO411" s="4"/>
      <c r="YP411" s="4"/>
      <c r="YQ411" s="4"/>
      <c r="YR411" s="4"/>
      <c r="YS411" s="4"/>
      <c r="YT411" s="4"/>
      <c r="YU411" s="4"/>
      <c r="YV411" s="4"/>
      <c r="YW411" s="4"/>
      <c r="YX411" s="4"/>
      <c r="YY411" s="4"/>
      <c r="YZ411" s="4"/>
      <c r="ZA411" s="4"/>
      <c r="ZB411" s="4"/>
      <c r="ZC411" s="4"/>
      <c r="ZD411" s="4"/>
      <c r="ZE411" s="4"/>
      <c r="ZF411" s="4"/>
      <c r="ZG411" s="4"/>
      <c r="ZH411" s="4"/>
      <c r="ZI411" s="4"/>
      <c r="ZJ411" s="4"/>
      <c r="ZK411" s="4"/>
      <c r="ZL411" s="4"/>
      <c r="ZM411" s="4"/>
      <c r="ZN411" s="4"/>
      <c r="ZO411" s="4"/>
      <c r="ZP411" s="4"/>
      <c r="ZQ411" s="4"/>
      <c r="ZR411" s="4"/>
      <c r="ZS411" s="4"/>
      <c r="ZT411" s="4"/>
      <c r="ZU411" s="4"/>
      <c r="ZV411" s="4"/>
      <c r="ZW411" s="4"/>
      <c r="ZX411" s="4"/>
      <c r="ZY411" s="4"/>
      <c r="ZZ411" s="4"/>
      <c r="AAA411" s="4"/>
      <c r="AAB411" s="4"/>
      <c r="AAC411" s="4"/>
      <c r="AAD411" s="4"/>
      <c r="AAE411" s="4"/>
      <c r="AAF411" s="4"/>
      <c r="AAG411" s="4"/>
      <c r="AAH411" s="4"/>
      <c r="AAI411" s="4"/>
      <c r="AAJ411" s="4"/>
      <c r="AAK411" s="4"/>
      <c r="AAL411" s="4"/>
      <c r="AAM411" s="4"/>
      <c r="AAN411" s="4"/>
      <c r="AAO411" s="4"/>
      <c r="AAP411" s="4"/>
      <c r="AAQ411" s="4"/>
      <c r="AAR411" s="4"/>
      <c r="AAS411" s="4"/>
      <c r="AAT411" s="4"/>
      <c r="AAU411" s="4"/>
      <c r="AAV411" s="4"/>
      <c r="AAW411" s="4"/>
      <c r="AAX411" s="4"/>
      <c r="AAY411" s="4"/>
      <c r="AAZ411" s="4"/>
      <c r="ABA411" s="4"/>
      <c r="ABB411" s="4"/>
      <c r="ABC411" s="4"/>
      <c r="ABD411" s="4"/>
      <c r="ABE411" s="4"/>
      <c r="ABF411" s="4"/>
      <c r="ABG411" s="4"/>
      <c r="ABH411" s="4"/>
      <c r="ABI411" s="4"/>
      <c r="ABJ411" s="4"/>
      <c r="ABK411" s="4"/>
      <c r="ABL411" s="4"/>
      <c r="ABM411" s="4"/>
      <c r="ABN411" s="4"/>
      <c r="ABO411" s="4"/>
      <c r="ABP411" s="4"/>
      <c r="ABQ411" s="4"/>
      <c r="ABR411" s="4"/>
      <c r="ABS411" s="4"/>
      <c r="ABT411" s="4"/>
      <c r="ABU411" s="4"/>
      <c r="ABV411" s="4"/>
      <c r="ABW411" s="4"/>
      <c r="ABX411" s="4"/>
      <c r="ABY411" s="4"/>
      <c r="ABZ411" s="4"/>
      <c r="ACA411" s="4"/>
      <c r="ACB411" s="4"/>
      <c r="ACC411" s="4"/>
      <c r="ACD411" s="4"/>
      <c r="ACE411" s="4"/>
      <c r="ACF411" s="4"/>
      <c r="ACG411" s="4"/>
      <c r="ACH411" s="4"/>
      <c r="ACI411" s="4"/>
      <c r="ACJ411" s="4"/>
      <c r="ACK411" s="4"/>
      <c r="ACL411" s="4"/>
      <c r="ACM411" s="4"/>
      <c r="ACN411" s="4"/>
      <c r="ACO411" s="4"/>
      <c r="ACP411" s="4"/>
      <c r="ACQ411" s="4"/>
      <c r="ACR411" s="4"/>
      <c r="ACS411" s="4"/>
      <c r="ACT411" s="4"/>
      <c r="ACU411" s="4"/>
      <c r="ACV411" s="4"/>
      <c r="ACW411" s="4"/>
      <c r="ACX411" s="4"/>
      <c r="ACY411" s="4"/>
      <c r="ACZ411" s="4"/>
      <c r="ADA411" s="4"/>
      <c r="ADB411" s="4"/>
      <c r="ADC411" s="4"/>
      <c r="ADD411" s="4"/>
      <c r="ADE411" s="4"/>
      <c r="ADF411" s="4"/>
      <c r="ADG411" s="4"/>
      <c r="ADH411" s="4"/>
      <c r="ADI411" s="4"/>
      <c r="ADJ411" s="4"/>
      <c r="ADK411" s="4"/>
      <c r="ADL411" s="4"/>
      <c r="ADM411" s="4"/>
      <c r="ADN411" s="4"/>
      <c r="ADO411" s="4"/>
      <c r="ADP411" s="4"/>
      <c r="ADQ411" s="4"/>
      <c r="ADR411" s="4"/>
      <c r="ADS411" s="4"/>
      <c r="ADT411" s="4"/>
      <c r="ADU411" s="4"/>
      <c r="ADV411" s="4"/>
      <c r="ADW411" s="4"/>
      <c r="ADX411" s="4"/>
      <c r="ADY411" s="4"/>
      <c r="ADZ411" s="4"/>
      <c r="AEA411" s="4"/>
      <c r="AEB411" s="4"/>
      <c r="AEC411" s="4"/>
      <c r="AED411" s="4"/>
      <c r="AEE411" s="4"/>
      <c r="AEF411" s="4"/>
      <c r="AEG411" s="4"/>
      <c r="AEH411" s="4"/>
      <c r="AEI411" s="4"/>
      <c r="AEJ411" s="4"/>
      <c r="AEK411" s="4"/>
      <c r="AEL411" s="4"/>
      <c r="AEM411" s="4"/>
      <c r="AEN411" s="4"/>
      <c r="AEO411" s="4"/>
      <c r="AEP411" s="4"/>
      <c r="AEQ411" s="4"/>
      <c r="AER411" s="4"/>
      <c r="AES411" s="4"/>
      <c r="AET411" s="4"/>
      <c r="AEU411" s="4"/>
      <c r="AEV411" s="4"/>
      <c r="AEW411" s="4"/>
      <c r="AEX411" s="4"/>
      <c r="AEY411" s="4"/>
      <c r="AEZ411" s="4"/>
      <c r="AFA411" s="4"/>
      <c r="AFB411" s="4"/>
      <c r="AFC411" s="4"/>
      <c r="AFD411" s="4"/>
      <c r="AFE411" s="4"/>
      <c r="AFF411" s="4"/>
      <c r="AFG411" s="4"/>
      <c r="AFH411" s="4"/>
      <c r="AFI411" s="4"/>
      <c r="AFJ411" s="4"/>
      <c r="AFK411" s="4"/>
      <c r="AFL411" s="4"/>
      <c r="AFM411" s="4"/>
      <c r="AFN411" s="4"/>
      <c r="AFO411" s="4"/>
      <c r="AFP411" s="4"/>
      <c r="AFQ411" s="4"/>
      <c r="AFR411" s="4"/>
      <c r="AFS411" s="4"/>
      <c r="AFT411" s="4"/>
      <c r="AFU411" s="4"/>
      <c r="AFV411" s="4"/>
      <c r="AFW411" s="4"/>
      <c r="AFX411" s="4"/>
      <c r="AFY411" s="4"/>
      <c r="AFZ411" s="4"/>
      <c r="AGA411" s="4"/>
      <c r="AGB411" s="4"/>
      <c r="AGC411" s="4"/>
      <c r="AGD411" s="4"/>
      <c r="AGE411" s="4"/>
      <c r="AGF411" s="4"/>
      <c r="AGG411" s="4"/>
      <c r="AGH411" s="4"/>
      <c r="AGI411" s="4"/>
      <c r="AGJ411" s="4"/>
      <c r="AGK411" s="4"/>
      <c r="AGL411" s="4"/>
      <c r="AGM411" s="4"/>
      <c r="AGN411" s="4"/>
      <c r="AGO411" s="4"/>
      <c r="AGP411" s="4"/>
      <c r="AGQ411" s="4"/>
      <c r="AGR411" s="4"/>
      <c r="AGS411" s="4"/>
      <c r="AGT411" s="4"/>
      <c r="AGU411" s="4"/>
      <c r="AGV411" s="4"/>
      <c r="AGW411" s="4"/>
      <c r="AGX411" s="4"/>
      <c r="AGY411" s="4"/>
      <c r="AGZ411" s="4"/>
      <c r="AHA411" s="4"/>
      <c r="AHB411" s="4"/>
      <c r="AHC411" s="4"/>
      <c r="AHD411" s="4"/>
      <c r="AHE411" s="4"/>
      <c r="AHF411" s="4"/>
      <c r="AHG411" s="4"/>
      <c r="AHH411" s="4"/>
      <c r="AHI411" s="4"/>
      <c r="AHJ411" s="4"/>
      <c r="AHK411" s="4"/>
      <c r="AHL411" s="4"/>
      <c r="AHM411" s="4"/>
      <c r="AHN411" s="4"/>
      <c r="AHO411" s="4"/>
      <c r="AHP411" s="4"/>
      <c r="AHQ411" s="4"/>
      <c r="AHR411" s="4"/>
      <c r="AHS411" s="4"/>
      <c r="AHT411" s="4"/>
      <c r="AHU411" s="4"/>
      <c r="AHV411" s="4"/>
      <c r="AHW411" s="4"/>
      <c r="AHX411" s="4"/>
      <c r="AHY411" s="4"/>
      <c r="AHZ411" s="4"/>
      <c r="AIA411" s="4"/>
      <c r="AIB411" s="4"/>
      <c r="AIC411" s="4"/>
      <c r="AID411" s="4"/>
      <c r="AIE411" s="4"/>
      <c r="AIF411" s="4"/>
      <c r="AIG411" s="4"/>
      <c r="AIH411" s="4"/>
      <c r="AII411" s="4"/>
      <c r="AIJ411" s="4"/>
      <c r="AIK411" s="4"/>
      <c r="AIL411" s="4"/>
      <c r="AIM411" s="4"/>
      <c r="AIN411" s="4"/>
      <c r="AIO411" s="4"/>
      <c r="AIP411" s="4"/>
      <c r="AIQ411" s="4"/>
      <c r="AIR411" s="4"/>
      <c r="AIS411" s="4"/>
      <c r="AIT411" s="4"/>
      <c r="AIU411" s="4"/>
      <c r="AIV411" s="4"/>
      <c r="AIW411" s="4"/>
      <c r="AIX411" s="4"/>
      <c r="AIY411" s="4"/>
      <c r="AIZ411" s="4"/>
      <c r="AJA411" s="4"/>
      <c r="AJB411" s="4"/>
      <c r="AJC411" s="4"/>
      <c r="AJD411" s="4"/>
      <c r="AJE411" s="4"/>
      <c r="AJF411" s="4"/>
      <c r="AJG411" s="4"/>
      <c r="AJH411" s="4"/>
      <c r="AJI411" s="4"/>
      <c r="AJJ411" s="4"/>
      <c r="AJK411" s="4"/>
      <c r="AJL411" s="4"/>
      <c r="AJM411" s="4"/>
      <c r="AJN411" s="4"/>
      <c r="AJO411" s="4"/>
      <c r="AJP411" s="4"/>
      <c r="AJQ411" s="4"/>
      <c r="AJR411" s="4"/>
      <c r="AJS411" s="4"/>
      <c r="AJT411" s="4"/>
      <c r="AJU411" s="4"/>
      <c r="AJV411" s="4"/>
      <c r="AJW411" s="4"/>
      <c r="AJX411" s="4"/>
      <c r="AJY411" s="4"/>
      <c r="AJZ411" s="4"/>
      <c r="AKA411" s="4"/>
      <c r="AKB411" s="4"/>
      <c r="AKC411" s="4"/>
      <c r="AKD411" s="4"/>
      <c r="AKE411" s="4"/>
      <c r="AKF411" s="4"/>
      <c r="AKG411" s="4"/>
      <c r="AKH411" s="4"/>
      <c r="AKI411" s="4"/>
      <c r="AKJ411" s="4"/>
      <c r="AKK411" s="4"/>
      <c r="AKL411" s="4"/>
      <c r="AKM411" s="4"/>
      <c r="AKN411" s="4"/>
      <c r="AKO411" s="4"/>
      <c r="AKP411" s="4"/>
      <c r="AKQ411" s="4"/>
      <c r="AKR411" s="4"/>
      <c r="AKS411" s="4"/>
      <c r="AKT411" s="4"/>
      <c r="AKU411" s="4"/>
      <c r="AKV411" s="4"/>
      <c r="AKW411" s="4"/>
      <c r="AKX411" s="4"/>
      <c r="AKY411" s="4"/>
      <c r="AKZ411" s="4"/>
      <c r="ALA411" s="4"/>
      <c r="ALB411" s="4"/>
      <c r="ALC411" s="4"/>
      <c r="ALD411" s="4"/>
      <c r="ALE411" s="4"/>
      <c r="ALF411" s="4"/>
      <c r="ALG411" s="4"/>
      <c r="ALH411" s="4"/>
      <c r="ALI411" s="4"/>
      <c r="ALJ411" s="4"/>
      <c r="ALK411" s="4"/>
      <c r="ALL411" s="4"/>
      <c r="ALM411" s="4"/>
      <c r="ALN411" s="4"/>
      <c r="ALO411" s="4"/>
      <c r="ALP411" s="4"/>
      <c r="ALQ411" s="4"/>
      <c r="ALR411" s="4"/>
      <c r="ALS411" s="4"/>
      <c r="ALT411" s="4"/>
      <c r="ALU411" s="4"/>
      <c r="ALV411" s="4"/>
      <c r="ALW411" s="4"/>
      <c r="ALX411" s="4"/>
      <c r="ALY411" s="4"/>
      <c r="ALZ411" s="4"/>
      <c r="AMA411" s="4"/>
      <c r="AMB411" s="4"/>
      <c r="AMC411" s="4"/>
      <c r="AMD411" s="4"/>
      <c r="AME411" s="4"/>
      <c r="AMF411" s="4"/>
      <c r="AMG411" s="4"/>
      <c r="AMH411" s="4"/>
      <c r="AMI411" s="4"/>
      <c r="AMJ411" s="4"/>
      <c r="AMK411" s="4"/>
      <c r="AML411" s="4"/>
      <c r="AMM411" s="4"/>
      <c r="AMN411" s="4"/>
      <c r="AMO411" s="4"/>
      <c r="AMP411" s="4"/>
      <c r="AMQ411" s="4"/>
      <c r="AMR411" s="4"/>
      <c r="AMS411" s="4"/>
      <c r="AMT411" s="4"/>
      <c r="AMU411" s="4"/>
      <c r="AMV411" s="4"/>
      <c r="AMW411" s="4"/>
      <c r="AMX411" s="4"/>
      <c r="AMY411" s="4"/>
      <c r="AMZ411" s="4"/>
      <c r="ANA411" s="4"/>
      <c r="ANB411" s="4"/>
      <c r="ANC411" s="4"/>
      <c r="AND411" s="4"/>
      <c r="ANE411" s="4"/>
      <c r="ANF411" s="4"/>
      <c r="ANG411" s="4"/>
      <c r="ANH411" s="4"/>
      <c r="ANI411" s="4"/>
      <c r="ANJ411" s="4"/>
      <c r="ANK411" s="4"/>
      <c r="ANL411" s="4"/>
      <c r="ANM411" s="4"/>
      <c r="ANN411" s="4"/>
      <c r="ANO411" s="4"/>
      <c r="ANP411" s="4"/>
      <c r="ANQ411" s="4"/>
      <c r="ANR411" s="4"/>
      <c r="ANS411" s="4"/>
      <c r="ANT411" s="4"/>
      <c r="ANU411" s="4"/>
      <c r="ANV411" s="4"/>
      <c r="ANW411" s="4"/>
      <c r="ANX411" s="4"/>
      <c r="ANY411" s="4"/>
      <c r="ANZ411" s="4"/>
      <c r="AOA411" s="4"/>
      <c r="AOB411" s="4"/>
      <c r="AOC411" s="4"/>
    </row>
    <row r="412" spans="6:1069" x14ac:dyDescent="0.35">
      <c r="F412" s="4"/>
      <c r="H412" s="4"/>
      <c r="I412" s="4"/>
      <c r="J412" s="4"/>
      <c r="L412" s="4"/>
      <c r="M412" s="4"/>
      <c r="AJ412" s="4"/>
      <c r="AL412" s="4"/>
      <c r="AQ412" s="4"/>
      <c r="AR412" s="4"/>
      <c r="AS412" s="4"/>
      <c r="AT412" s="4"/>
      <c r="AU412" s="4"/>
      <c r="AV412" s="4"/>
      <c r="AW412" s="4"/>
      <c r="AX412" s="33"/>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c r="TV412" s="4"/>
      <c r="TW412" s="4"/>
      <c r="TX412" s="4"/>
      <c r="TY412" s="4"/>
      <c r="TZ412" s="4"/>
      <c r="UA412" s="4"/>
      <c r="UB412" s="4"/>
      <c r="UC412" s="4"/>
      <c r="UD412" s="4"/>
      <c r="UE412" s="4"/>
      <c r="UF412" s="4"/>
      <c r="UG412" s="4"/>
      <c r="UH412" s="4"/>
      <c r="UI412" s="4"/>
      <c r="UJ412" s="4"/>
      <c r="UK412" s="4"/>
      <c r="UL412" s="4"/>
      <c r="UM412" s="4"/>
      <c r="UN412" s="4"/>
      <c r="UO412" s="4"/>
      <c r="UP412" s="4"/>
      <c r="UQ412" s="4"/>
      <c r="UR412" s="4"/>
      <c r="US412" s="4"/>
      <c r="UT412" s="4"/>
      <c r="UU412" s="4"/>
      <c r="UV412" s="4"/>
      <c r="UW412" s="4"/>
      <c r="UX412" s="4"/>
      <c r="UY412" s="4"/>
      <c r="UZ412" s="4"/>
      <c r="VA412" s="4"/>
      <c r="VB412" s="4"/>
      <c r="VC412" s="4"/>
      <c r="VD412" s="4"/>
      <c r="VE412" s="4"/>
      <c r="VF412" s="4"/>
      <c r="VG412" s="4"/>
      <c r="VH412" s="4"/>
      <c r="VI412" s="4"/>
      <c r="VJ412" s="4"/>
      <c r="VK412" s="4"/>
      <c r="VL412" s="4"/>
      <c r="VM412" s="4"/>
      <c r="VN412" s="4"/>
      <c r="VO412" s="4"/>
      <c r="VP412" s="4"/>
      <c r="VQ412" s="4"/>
      <c r="VR412" s="4"/>
      <c r="VS412" s="4"/>
      <c r="VT412" s="4"/>
      <c r="VU412" s="4"/>
      <c r="VV412" s="4"/>
      <c r="VW412" s="4"/>
      <c r="VX412" s="4"/>
      <c r="VY412" s="4"/>
      <c r="VZ412" s="4"/>
      <c r="WA412" s="4"/>
      <c r="WB412" s="4"/>
      <c r="WC412" s="4"/>
      <c r="WD412" s="4"/>
      <c r="WE412" s="4"/>
      <c r="WF412" s="4"/>
      <c r="WG412" s="4"/>
      <c r="WH412" s="4"/>
      <c r="WI412" s="4"/>
      <c r="WJ412" s="4"/>
      <c r="WK412" s="4"/>
      <c r="WL412" s="4"/>
      <c r="WM412" s="4"/>
      <c r="WN412" s="4"/>
      <c r="WO412" s="4"/>
      <c r="WP412" s="4"/>
      <c r="WQ412" s="4"/>
      <c r="WR412" s="4"/>
      <c r="WS412" s="4"/>
      <c r="WT412" s="4"/>
      <c r="WU412" s="4"/>
      <c r="WV412" s="4"/>
      <c r="WW412" s="4"/>
      <c r="WX412" s="4"/>
      <c r="WY412" s="4"/>
      <c r="WZ412" s="4"/>
      <c r="XA412" s="4"/>
      <c r="XB412" s="4"/>
      <c r="XC412" s="4"/>
      <c r="XD412" s="4"/>
      <c r="XE412" s="4"/>
      <c r="XF412" s="4"/>
      <c r="XG412" s="4"/>
      <c r="XH412" s="4"/>
      <c r="XI412" s="4"/>
      <c r="XJ412" s="4"/>
      <c r="XK412" s="4"/>
      <c r="XL412" s="4"/>
      <c r="XM412" s="4"/>
      <c r="XN412" s="4"/>
      <c r="XO412" s="4"/>
      <c r="XP412" s="4"/>
      <c r="XQ412" s="4"/>
      <c r="XR412" s="4"/>
      <c r="XS412" s="4"/>
      <c r="XT412" s="4"/>
      <c r="XU412" s="4"/>
      <c r="XV412" s="4"/>
      <c r="XW412" s="4"/>
      <c r="XX412" s="4"/>
      <c r="XY412" s="4"/>
      <c r="XZ412" s="4"/>
      <c r="YA412" s="4"/>
      <c r="YB412" s="4"/>
      <c r="YC412" s="4"/>
      <c r="YD412" s="4"/>
      <c r="YE412" s="4"/>
      <c r="YF412" s="4"/>
      <c r="YG412" s="4"/>
      <c r="YH412" s="4"/>
      <c r="YI412" s="4"/>
      <c r="YJ412" s="4"/>
      <c r="YK412" s="4"/>
      <c r="YL412" s="4"/>
      <c r="YM412" s="4"/>
      <c r="YN412" s="4"/>
      <c r="YO412" s="4"/>
      <c r="YP412" s="4"/>
      <c r="YQ412" s="4"/>
      <c r="YR412" s="4"/>
      <c r="YS412" s="4"/>
      <c r="YT412" s="4"/>
      <c r="YU412" s="4"/>
      <c r="YV412" s="4"/>
      <c r="YW412" s="4"/>
      <c r="YX412" s="4"/>
      <c r="YY412" s="4"/>
      <c r="YZ412" s="4"/>
      <c r="ZA412" s="4"/>
      <c r="ZB412" s="4"/>
      <c r="ZC412" s="4"/>
      <c r="ZD412" s="4"/>
      <c r="ZE412" s="4"/>
      <c r="ZF412" s="4"/>
      <c r="ZG412" s="4"/>
      <c r="ZH412" s="4"/>
      <c r="ZI412" s="4"/>
      <c r="ZJ412" s="4"/>
      <c r="ZK412" s="4"/>
      <c r="ZL412" s="4"/>
      <c r="ZM412" s="4"/>
      <c r="ZN412" s="4"/>
      <c r="ZO412" s="4"/>
      <c r="ZP412" s="4"/>
      <c r="ZQ412" s="4"/>
      <c r="ZR412" s="4"/>
      <c r="ZS412" s="4"/>
      <c r="ZT412" s="4"/>
      <c r="ZU412" s="4"/>
      <c r="ZV412" s="4"/>
      <c r="ZW412" s="4"/>
      <c r="ZX412" s="4"/>
      <c r="ZY412" s="4"/>
      <c r="ZZ412" s="4"/>
      <c r="AAA412" s="4"/>
      <c r="AAB412" s="4"/>
      <c r="AAC412" s="4"/>
      <c r="AAD412" s="4"/>
      <c r="AAE412" s="4"/>
      <c r="AAF412" s="4"/>
      <c r="AAG412" s="4"/>
      <c r="AAH412" s="4"/>
      <c r="AAI412" s="4"/>
      <c r="AAJ412" s="4"/>
      <c r="AAK412" s="4"/>
      <c r="AAL412" s="4"/>
      <c r="AAM412" s="4"/>
      <c r="AAN412" s="4"/>
      <c r="AAO412" s="4"/>
      <c r="AAP412" s="4"/>
      <c r="AAQ412" s="4"/>
      <c r="AAR412" s="4"/>
      <c r="AAS412" s="4"/>
      <c r="AAT412" s="4"/>
      <c r="AAU412" s="4"/>
      <c r="AAV412" s="4"/>
      <c r="AAW412" s="4"/>
      <c r="AAX412" s="4"/>
      <c r="AAY412" s="4"/>
      <c r="AAZ412" s="4"/>
      <c r="ABA412" s="4"/>
      <c r="ABB412" s="4"/>
      <c r="ABC412" s="4"/>
      <c r="ABD412" s="4"/>
      <c r="ABE412" s="4"/>
      <c r="ABF412" s="4"/>
      <c r="ABG412" s="4"/>
      <c r="ABH412" s="4"/>
      <c r="ABI412" s="4"/>
      <c r="ABJ412" s="4"/>
      <c r="ABK412" s="4"/>
      <c r="ABL412" s="4"/>
      <c r="ABM412" s="4"/>
      <c r="ABN412" s="4"/>
      <c r="ABO412" s="4"/>
      <c r="ABP412" s="4"/>
      <c r="ABQ412" s="4"/>
      <c r="ABR412" s="4"/>
      <c r="ABS412" s="4"/>
      <c r="ABT412" s="4"/>
      <c r="ABU412" s="4"/>
      <c r="ABV412" s="4"/>
      <c r="ABW412" s="4"/>
      <c r="ABX412" s="4"/>
      <c r="ABY412" s="4"/>
      <c r="ABZ412" s="4"/>
      <c r="ACA412" s="4"/>
      <c r="ACB412" s="4"/>
      <c r="ACC412" s="4"/>
      <c r="ACD412" s="4"/>
      <c r="ACE412" s="4"/>
      <c r="ACF412" s="4"/>
      <c r="ACG412" s="4"/>
      <c r="ACH412" s="4"/>
      <c r="ACI412" s="4"/>
      <c r="ACJ412" s="4"/>
      <c r="ACK412" s="4"/>
      <c r="ACL412" s="4"/>
      <c r="ACM412" s="4"/>
      <c r="ACN412" s="4"/>
      <c r="ACO412" s="4"/>
      <c r="ACP412" s="4"/>
      <c r="ACQ412" s="4"/>
      <c r="ACR412" s="4"/>
      <c r="ACS412" s="4"/>
      <c r="ACT412" s="4"/>
      <c r="ACU412" s="4"/>
      <c r="ACV412" s="4"/>
      <c r="ACW412" s="4"/>
      <c r="ACX412" s="4"/>
      <c r="ACY412" s="4"/>
      <c r="ACZ412" s="4"/>
      <c r="ADA412" s="4"/>
      <c r="ADB412" s="4"/>
      <c r="ADC412" s="4"/>
      <c r="ADD412" s="4"/>
      <c r="ADE412" s="4"/>
      <c r="ADF412" s="4"/>
      <c r="ADG412" s="4"/>
      <c r="ADH412" s="4"/>
      <c r="ADI412" s="4"/>
      <c r="ADJ412" s="4"/>
      <c r="ADK412" s="4"/>
      <c r="ADL412" s="4"/>
      <c r="ADM412" s="4"/>
      <c r="ADN412" s="4"/>
      <c r="ADO412" s="4"/>
      <c r="ADP412" s="4"/>
      <c r="ADQ412" s="4"/>
      <c r="ADR412" s="4"/>
      <c r="ADS412" s="4"/>
      <c r="ADT412" s="4"/>
      <c r="ADU412" s="4"/>
      <c r="ADV412" s="4"/>
      <c r="ADW412" s="4"/>
      <c r="ADX412" s="4"/>
      <c r="ADY412" s="4"/>
      <c r="ADZ412" s="4"/>
      <c r="AEA412" s="4"/>
      <c r="AEB412" s="4"/>
      <c r="AEC412" s="4"/>
      <c r="AED412" s="4"/>
      <c r="AEE412" s="4"/>
      <c r="AEF412" s="4"/>
      <c r="AEG412" s="4"/>
      <c r="AEH412" s="4"/>
      <c r="AEI412" s="4"/>
      <c r="AEJ412" s="4"/>
      <c r="AEK412" s="4"/>
      <c r="AEL412" s="4"/>
      <c r="AEM412" s="4"/>
      <c r="AEN412" s="4"/>
      <c r="AEO412" s="4"/>
      <c r="AEP412" s="4"/>
      <c r="AEQ412" s="4"/>
      <c r="AER412" s="4"/>
      <c r="AES412" s="4"/>
      <c r="AET412" s="4"/>
      <c r="AEU412" s="4"/>
      <c r="AEV412" s="4"/>
      <c r="AEW412" s="4"/>
      <c r="AEX412" s="4"/>
      <c r="AEY412" s="4"/>
      <c r="AEZ412" s="4"/>
      <c r="AFA412" s="4"/>
      <c r="AFB412" s="4"/>
      <c r="AFC412" s="4"/>
      <c r="AFD412" s="4"/>
      <c r="AFE412" s="4"/>
      <c r="AFF412" s="4"/>
      <c r="AFG412" s="4"/>
      <c r="AFH412" s="4"/>
      <c r="AFI412" s="4"/>
      <c r="AFJ412" s="4"/>
      <c r="AFK412" s="4"/>
      <c r="AFL412" s="4"/>
      <c r="AFM412" s="4"/>
      <c r="AFN412" s="4"/>
      <c r="AFO412" s="4"/>
      <c r="AFP412" s="4"/>
      <c r="AFQ412" s="4"/>
      <c r="AFR412" s="4"/>
      <c r="AFS412" s="4"/>
      <c r="AFT412" s="4"/>
      <c r="AFU412" s="4"/>
      <c r="AFV412" s="4"/>
      <c r="AFW412" s="4"/>
      <c r="AFX412" s="4"/>
      <c r="AFY412" s="4"/>
      <c r="AFZ412" s="4"/>
      <c r="AGA412" s="4"/>
      <c r="AGB412" s="4"/>
      <c r="AGC412" s="4"/>
      <c r="AGD412" s="4"/>
      <c r="AGE412" s="4"/>
      <c r="AGF412" s="4"/>
      <c r="AGG412" s="4"/>
      <c r="AGH412" s="4"/>
      <c r="AGI412" s="4"/>
      <c r="AGJ412" s="4"/>
      <c r="AGK412" s="4"/>
      <c r="AGL412" s="4"/>
      <c r="AGM412" s="4"/>
      <c r="AGN412" s="4"/>
      <c r="AGO412" s="4"/>
      <c r="AGP412" s="4"/>
      <c r="AGQ412" s="4"/>
      <c r="AGR412" s="4"/>
      <c r="AGS412" s="4"/>
      <c r="AGT412" s="4"/>
      <c r="AGU412" s="4"/>
      <c r="AGV412" s="4"/>
      <c r="AGW412" s="4"/>
      <c r="AGX412" s="4"/>
      <c r="AGY412" s="4"/>
      <c r="AGZ412" s="4"/>
      <c r="AHA412" s="4"/>
      <c r="AHB412" s="4"/>
      <c r="AHC412" s="4"/>
      <c r="AHD412" s="4"/>
      <c r="AHE412" s="4"/>
      <c r="AHF412" s="4"/>
      <c r="AHG412" s="4"/>
      <c r="AHH412" s="4"/>
      <c r="AHI412" s="4"/>
      <c r="AHJ412" s="4"/>
      <c r="AHK412" s="4"/>
      <c r="AHL412" s="4"/>
      <c r="AHM412" s="4"/>
      <c r="AHN412" s="4"/>
      <c r="AHO412" s="4"/>
      <c r="AHP412" s="4"/>
      <c r="AHQ412" s="4"/>
      <c r="AHR412" s="4"/>
      <c r="AHS412" s="4"/>
      <c r="AHT412" s="4"/>
      <c r="AHU412" s="4"/>
      <c r="AHV412" s="4"/>
      <c r="AHW412" s="4"/>
      <c r="AHX412" s="4"/>
      <c r="AHY412" s="4"/>
      <c r="AHZ412" s="4"/>
      <c r="AIA412" s="4"/>
      <c r="AIB412" s="4"/>
      <c r="AIC412" s="4"/>
      <c r="AID412" s="4"/>
      <c r="AIE412" s="4"/>
      <c r="AIF412" s="4"/>
      <c r="AIG412" s="4"/>
      <c r="AIH412" s="4"/>
      <c r="AII412" s="4"/>
      <c r="AIJ412" s="4"/>
      <c r="AIK412" s="4"/>
      <c r="AIL412" s="4"/>
      <c r="AIM412" s="4"/>
      <c r="AIN412" s="4"/>
      <c r="AIO412" s="4"/>
      <c r="AIP412" s="4"/>
      <c r="AIQ412" s="4"/>
      <c r="AIR412" s="4"/>
      <c r="AIS412" s="4"/>
      <c r="AIT412" s="4"/>
      <c r="AIU412" s="4"/>
      <c r="AIV412" s="4"/>
      <c r="AIW412" s="4"/>
      <c r="AIX412" s="4"/>
      <c r="AIY412" s="4"/>
      <c r="AIZ412" s="4"/>
      <c r="AJA412" s="4"/>
      <c r="AJB412" s="4"/>
      <c r="AJC412" s="4"/>
      <c r="AJD412" s="4"/>
      <c r="AJE412" s="4"/>
      <c r="AJF412" s="4"/>
      <c r="AJG412" s="4"/>
      <c r="AJH412" s="4"/>
      <c r="AJI412" s="4"/>
      <c r="AJJ412" s="4"/>
      <c r="AJK412" s="4"/>
      <c r="AJL412" s="4"/>
      <c r="AJM412" s="4"/>
      <c r="AJN412" s="4"/>
      <c r="AJO412" s="4"/>
      <c r="AJP412" s="4"/>
      <c r="AJQ412" s="4"/>
      <c r="AJR412" s="4"/>
      <c r="AJS412" s="4"/>
      <c r="AJT412" s="4"/>
      <c r="AJU412" s="4"/>
      <c r="AJV412" s="4"/>
      <c r="AJW412" s="4"/>
      <c r="AJX412" s="4"/>
      <c r="AJY412" s="4"/>
      <c r="AJZ412" s="4"/>
      <c r="AKA412" s="4"/>
      <c r="AKB412" s="4"/>
      <c r="AKC412" s="4"/>
      <c r="AKD412" s="4"/>
      <c r="AKE412" s="4"/>
      <c r="AKF412" s="4"/>
      <c r="AKG412" s="4"/>
      <c r="AKH412" s="4"/>
      <c r="AKI412" s="4"/>
      <c r="AKJ412" s="4"/>
      <c r="AKK412" s="4"/>
      <c r="AKL412" s="4"/>
      <c r="AKM412" s="4"/>
      <c r="AKN412" s="4"/>
      <c r="AKO412" s="4"/>
      <c r="AKP412" s="4"/>
      <c r="AKQ412" s="4"/>
      <c r="AKR412" s="4"/>
      <c r="AKS412" s="4"/>
      <c r="AKT412" s="4"/>
      <c r="AKU412" s="4"/>
      <c r="AKV412" s="4"/>
      <c r="AKW412" s="4"/>
      <c r="AKX412" s="4"/>
      <c r="AKY412" s="4"/>
      <c r="AKZ412" s="4"/>
      <c r="ALA412" s="4"/>
      <c r="ALB412" s="4"/>
      <c r="ALC412" s="4"/>
      <c r="ALD412" s="4"/>
      <c r="ALE412" s="4"/>
      <c r="ALF412" s="4"/>
      <c r="ALG412" s="4"/>
      <c r="ALH412" s="4"/>
      <c r="ALI412" s="4"/>
      <c r="ALJ412" s="4"/>
      <c r="ALK412" s="4"/>
      <c r="ALL412" s="4"/>
      <c r="ALM412" s="4"/>
      <c r="ALN412" s="4"/>
      <c r="ALO412" s="4"/>
      <c r="ALP412" s="4"/>
      <c r="ALQ412" s="4"/>
      <c r="ALR412" s="4"/>
      <c r="ALS412" s="4"/>
      <c r="ALT412" s="4"/>
      <c r="ALU412" s="4"/>
      <c r="ALV412" s="4"/>
      <c r="ALW412" s="4"/>
      <c r="ALX412" s="4"/>
      <c r="ALY412" s="4"/>
      <c r="ALZ412" s="4"/>
      <c r="AMA412" s="4"/>
      <c r="AMB412" s="4"/>
      <c r="AMC412" s="4"/>
      <c r="AMD412" s="4"/>
      <c r="AME412" s="4"/>
      <c r="AMF412" s="4"/>
      <c r="AMG412" s="4"/>
      <c r="AMH412" s="4"/>
      <c r="AMI412" s="4"/>
      <c r="AMJ412" s="4"/>
      <c r="AMK412" s="4"/>
      <c r="AML412" s="4"/>
      <c r="AMM412" s="4"/>
      <c r="AMN412" s="4"/>
      <c r="AMO412" s="4"/>
      <c r="AMP412" s="4"/>
      <c r="AMQ412" s="4"/>
      <c r="AMR412" s="4"/>
      <c r="AMS412" s="4"/>
      <c r="AMT412" s="4"/>
      <c r="AMU412" s="4"/>
      <c r="AMV412" s="4"/>
      <c r="AMW412" s="4"/>
      <c r="AMX412" s="4"/>
      <c r="AMY412" s="4"/>
      <c r="AMZ412" s="4"/>
      <c r="ANA412" s="4"/>
      <c r="ANB412" s="4"/>
      <c r="ANC412" s="4"/>
      <c r="AND412" s="4"/>
      <c r="ANE412" s="4"/>
      <c r="ANF412" s="4"/>
      <c r="ANG412" s="4"/>
      <c r="ANH412" s="4"/>
      <c r="ANI412" s="4"/>
      <c r="ANJ412" s="4"/>
      <c r="ANK412" s="4"/>
      <c r="ANL412" s="4"/>
      <c r="ANM412" s="4"/>
      <c r="ANN412" s="4"/>
      <c r="ANO412" s="4"/>
      <c r="ANP412" s="4"/>
      <c r="ANQ412" s="4"/>
      <c r="ANR412" s="4"/>
      <c r="ANS412" s="4"/>
      <c r="ANT412" s="4"/>
      <c r="ANU412" s="4"/>
      <c r="ANV412" s="4"/>
      <c r="ANW412" s="4"/>
      <c r="ANX412" s="4"/>
      <c r="ANY412" s="4"/>
      <c r="ANZ412" s="4"/>
      <c r="AOA412" s="4"/>
      <c r="AOB412" s="4"/>
      <c r="AOC412" s="4"/>
    </row>
    <row r="413" spans="6:1069" x14ac:dyDescent="0.35">
      <c r="F413" s="4"/>
      <c r="H413" s="4"/>
      <c r="I413" s="4"/>
      <c r="J413" s="4"/>
      <c r="L413" s="4"/>
      <c r="M413" s="4"/>
      <c r="AJ413" s="4"/>
      <c r="AL413" s="4"/>
      <c r="AQ413" s="4"/>
      <c r="AR413" s="4"/>
      <c r="AS413" s="4"/>
      <c r="AT413" s="4"/>
      <c r="AU413" s="4"/>
      <c r="AV413" s="4"/>
      <c r="AW413" s="4"/>
      <c r="AX413" s="33"/>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c r="TV413" s="4"/>
      <c r="TW413" s="4"/>
      <c r="TX413" s="4"/>
      <c r="TY413" s="4"/>
      <c r="TZ413" s="4"/>
      <c r="UA413" s="4"/>
      <c r="UB413" s="4"/>
      <c r="UC413" s="4"/>
      <c r="UD413" s="4"/>
      <c r="UE413" s="4"/>
      <c r="UF413" s="4"/>
      <c r="UG413" s="4"/>
      <c r="UH413" s="4"/>
      <c r="UI413" s="4"/>
      <c r="UJ413" s="4"/>
      <c r="UK413" s="4"/>
      <c r="UL413" s="4"/>
      <c r="UM413" s="4"/>
      <c r="UN413" s="4"/>
      <c r="UO413" s="4"/>
      <c r="UP413" s="4"/>
      <c r="UQ413" s="4"/>
      <c r="UR413" s="4"/>
      <c r="US413" s="4"/>
      <c r="UT413" s="4"/>
      <c r="UU413" s="4"/>
      <c r="UV413" s="4"/>
      <c r="UW413" s="4"/>
      <c r="UX413" s="4"/>
      <c r="UY413" s="4"/>
      <c r="UZ413" s="4"/>
      <c r="VA413" s="4"/>
      <c r="VB413" s="4"/>
      <c r="VC413" s="4"/>
      <c r="VD413" s="4"/>
      <c r="VE413" s="4"/>
      <c r="VF413" s="4"/>
      <c r="VG413" s="4"/>
      <c r="VH413" s="4"/>
      <c r="VI413" s="4"/>
      <c r="VJ413" s="4"/>
      <c r="VK413" s="4"/>
      <c r="VL413" s="4"/>
      <c r="VM413" s="4"/>
      <c r="VN413" s="4"/>
      <c r="VO413" s="4"/>
      <c r="VP413" s="4"/>
      <c r="VQ413" s="4"/>
      <c r="VR413" s="4"/>
      <c r="VS413" s="4"/>
      <c r="VT413" s="4"/>
      <c r="VU413" s="4"/>
      <c r="VV413" s="4"/>
      <c r="VW413" s="4"/>
      <c r="VX413" s="4"/>
      <c r="VY413" s="4"/>
      <c r="VZ413" s="4"/>
      <c r="WA413" s="4"/>
      <c r="WB413" s="4"/>
      <c r="WC413" s="4"/>
      <c r="WD413" s="4"/>
      <c r="WE413" s="4"/>
      <c r="WF413" s="4"/>
      <c r="WG413" s="4"/>
      <c r="WH413" s="4"/>
      <c r="WI413" s="4"/>
      <c r="WJ413" s="4"/>
      <c r="WK413" s="4"/>
      <c r="WL413" s="4"/>
      <c r="WM413" s="4"/>
      <c r="WN413" s="4"/>
      <c r="WO413" s="4"/>
      <c r="WP413" s="4"/>
      <c r="WQ413" s="4"/>
      <c r="WR413" s="4"/>
      <c r="WS413" s="4"/>
      <c r="WT413" s="4"/>
      <c r="WU413" s="4"/>
      <c r="WV413" s="4"/>
      <c r="WW413" s="4"/>
      <c r="WX413" s="4"/>
      <c r="WY413" s="4"/>
      <c r="WZ413" s="4"/>
      <c r="XA413" s="4"/>
      <c r="XB413" s="4"/>
      <c r="XC413" s="4"/>
      <c r="XD413" s="4"/>
      <c r="XE413" s="4"/>
      <c r="XF413" s="4"/>
      <c r="XG413" s="4"/>
      <c r="XH413" s="4"/>
      <c r="XI413" s="4"/>
      <c r="XJ413" s="4"/>
      <c r="XK413" s="4"/>
      <c r="XL413" s="4"/>
      <c r="XM413" s="4"/>
      <c r="XN413" s="4"/>
      <c r="XO413" s="4"/>
      <c r="XP413" s="4"/>
      <c r="XQ413" s="4"/>
      <c r="XR413" s="4"/>
      <c r="XS413" s="4"/>
      <c r="XT413" s="4"/>
      <c r="XU413" s="4"/>
      <c r="XV413" s="4"/>
      <c r="XW413" s="4"/>
      <c r="XX413" s="4"/>
      <c r="XY413" s="4"/>
      <c r="XZ413" s="4"/>
      <c r="YA413" s="4"/>
      <c r="YB413" s="4"/>
      <c r="YC413" s="4"/>
      <c r="YD413" s="4"/>
      <c r="YE413" s="4"/>
      <c r="YF413" s="4"/>
      <c r="YG413" s="4"/>
      <c r="YH413" s="4"/>
      <c r="YI413" s="4"/>
      <c r="YJ413" s="4"/>
      <c r="YK413" s="4"/>
      <c r="YL413" s="4"/>
      <c r="YM413" s="4"/>
      <c r="YN413" s="4"/>
      <c r="YO413" s="4"/>
      <c r="YP413" s="4"/>
      <c r="YQ413" s="4"/>
      <c r="YR413" s="4"/>
      <c r="YS413" s="4"/>
      <c r="YT413" s="4"/>
      <c r="YU413" s="4"/>
      <c r="YV413" s="4"/>
      <c r="YW413" s="4"/>
      <c r="YX413" s="4"/>
      <c r="YY413" s="4"/>
      <c r="YZ413" s="4"/>
      <c r="ZA413" s="4"/>
      <c r="ZB413" s="4"/>
      <c r="ZC413" s="4"/>
      <c r="ZD413" s="4"/>
      <c r="ZE413" s="4"/>
      <c r="ZF413" s="4"/>
      <c r="ZG413" s="4"/>
      <c r="ZH413" s="4"/>
      <c r="ZI413" s="4"/>
      <c r="ZJ413" s="4"/>
      <c r="ZK413" s="4"/>
      <c r="ZL413" s="4"/>
      <c r="ZM413" s="4"/>
      <c r="ZN413" s="4"/>
      <c r="ZO413" s="4"/>
      <c r="ZP413" s="4"/>
      <c r="ZQ413" s="4"/>
      <c r="ZR413" s="4"/>
      <c r="ZS413" s="4"/>
      <c r="ZT413" s="4"/>
      <c r="ZU413" s="4"/>
      <c r="ZV413" s="4"/>
      <c r="ZW413" s="4"/>
      <c r="ZX413" s="4"/>
      <c r="ZY413" s="4"/>
      <c r="ZZ413" s="4"/>
      <c r="AAA413" s="4"/>
      <c r="AAB413" s="4"/>
      <c r="AAC413" s="4"/>
      <c r="AAD413" s="4"/>
      <c r="AAE413" s="4"/>
      <c r="AAF413" s="4"/>
      <c r="AAG413" s="4"/>
      <c r="AAH413" s="4"/>
      <c r="AAI413" s="4"/>
      <c r="AAJ413" s="4"/>
      <c r="AAK413" s="4"/>
      <c r="AAL413" s="4"/>
      <c r="AAM413" s="4"/>
      <c r="AAN413" s="4"/>
      <c r="AAO413" s="4"/>
      <c r="AAP413" s="4"/>
      <c r="AAQ413" s="4"/>
      <c r="AAR413" s="4"/>
      <c r="AAS413" s="4"/>
      <c r="AAT413" s="4"/>
      <c r="AAU413" s="4"/>
      <c r="AAV413" s="4"/>
      <c r="AAW413" s="4"/>
      <c r="AAX413" s="4"/>
      <c r="AAY413" s="4"/>
      <c r="AAZ413" s="4"/>
      <c r="ABA413" s="4"/>
      <c r="ABB413" s="4"/>
      <c r="ABC413" s="4"/>
      <c r="ABD413" s="4"/>
      <c r="ABE413" s="4"/>
      <c r="ABF413" s="4"/>
      <c r="ABG413" s="4"/>
      <c r="ABH413" s="4"/>
      <c r="ABI413" s="4"/>
      <c r="ABJ413" s="4"/>
      <c r="ABK413" s="4"/>
      <c r="ABL413" s="4"/>
      <c r="ABM413" s="4"/>
      <c r="ABN413" s="4"/>
      <c r="ABO413" s="4"/>
      <c r="ABP413" s="4"/>
      <c r="ABQ413" s="4"/>
      <c r="ABR413" s="4"/>
      <c r="ABS413" s="4"/>
      <c r="ABT413" s="4"/>
      <c r="ABU413" s="4"/>
      <c r="ABV413" s="4"/>
      <c r="ABW413" s="4"/>
      <c r="ABX413" s="4"/>
      <c r="ABY413" s="4"/>
      <c r="ABZ413" s="4"/>
      <c r="ACA413" s="4"/>
      <c r="ACB413" s="4"/>
      <c r="ACC413" s="4"/>
      <c r="ACD413" s="4"/>
      <c r="ACE413" s="4"/>
      <c r="ACF413" s="4"/>
      <c r="ACG413" s="4"/>
      <c r="ACH413" s="4"/>
      <c r="ACI413" s="4"/>
      <c r="ACJ413" s="4"/>
      <c r="ACK413" s="4"/>
      <c r="ACL413" s="4"/>
      <c r="ACM413" s="4"/>
      <c r="ACN413" s="4"/>
      <c r="ACO413" s="4"/>
      <c r="ACP413" s="4"/>
      <c r="ACQ413" s="4"/>
      <c r="ACR413" s="4"/>
      <c r="ACS413" s="4"/>
      <c r="ACT413" s="4"/>
      <c r="ACU413" s="4"/>
      <c r="ACV413" s="4"/>
      <c r="ACW413" s="4"/>
      <c r="ACX413" s="4"/>
      <c r="ACY413" s="4"/>
      <c r="ACZ413" s="4"/>
      <c r="ADA413" s="4"/>
      <c r="ADB413" s="4"/>
      <c r="ADC413" s="4"/>
      <c r="ADD413" s="4"/>
      <c r="ADE413" s="4"/>
      <c r="ADF413" s="4"/>
      <c r="ADG413" s="4"/>
      <c r="ADH413" s="4"/>
      <c r="ADI413" s="4"/>
      <c r="ADJ413" s="4"/>
      <c r="ADK413" s="4"/>
      <c r="ADL413" s="4"/>
      <c r="ADM413" s="4"/>
      <c r="ADN413" s="4"/>
      <c r="ADO413" s="4"/>
      <c r="ADP413" s="4"/>
      <c r="ADQ413" s="4"/>
      <c r="ADR413" s="4"/>
      <c r="ADS413" s="4"/>
      <c r="ADT413" s="4"/>
      <c r="ADU413" s="4"/>
      <c r="ADV413" s="4"/>
      <c r="ADW413" s="4"/>
      <c r="ADX413" s="4"/>
      <c r="ADY413" s="4"/>
      <c r="ADZ413" s="4"/>
      <c r="AEA413" s="4"/>
      <c r="AEB413" s="4"/>
      <c r="AEC413" s="4"/>
      <c r="AED413" s="4"/>
      <c r="AEE413" s="4"/>
      <c r="AEF413" s="4"/>
      <c r="AEG413" s="4"/>
      <c r="AEH413" s="4"/>
      <c r="AEI413" s="4"/>
      <c r="AEJ413" s="4"/>
      <c r="AEK413" s="4"/>
      <c r="AEL413" s="4"/>
      <c r="AEM413" s="4"/>
      <c r="AEN413" s="4"/>
      <c r="AEO413" s="4"/>
      <c r="AEP413" s="4"/>
      <c r="AEQ413" s="4"/>
      <c r="AER413" s="4"/>
      <c r="AES413" s="4"/>
      <c r="AET413" s="4"/>
      <c r="AEU413" s="4"/>
      <c r="AEV413" s="4"/>
      <c r="AEW413" s="4"/>
      <c r="AEX413" s="4"/>
      <c r="AEY413" s="4"/>
      <c r="AEZ413" s="4"/>
      <c r="AFA413" s="4"/>
      <c r="AFB413" s="4"/>
      <c r="AFC413" s="4"/>
      <c r="AFD413" s="4"/>
      <c r="AFE413" s="4"/>
      <c r="AFF413" s="4"/>
      <c r="AFG413" s="4"/>
      <c r="AFH413" s="4"/>
      <c r="AFI413" s="4"/>
      <c r="AFJ413" s="4"/>
      <c r="AFK413" s="4"/>
      <c r="AFL413" s="4"/>
      <c r="AFM413" s="4"/>
      <c r="AFN413" s="4"/>
      <c r="AFO413" s="4"/>
      <c r="AFP413" s="4"/>
      <c r="AFQ413" s="4"/>
      <c r="AFR413" s="4"/>
      <c r="AFS413" s="4"/>
      <c r="AFT413" s="4"/>
      <c r="AFU413" s="4"/>
      <c r="AFV413" s="4"/>
      <c r="AFW413" s="4"/>
      <c r="AFX413" s="4"/>
      <c r="AFY413" s="4"/>
      <c r="AFZ413" s="4"/>
      <c r="AGA413" s="4"/>
      <c r="AGB413" s="4"/>
      <c r="AGC413" s="4"/>
      <c r="AGD413" s="4"/>
      <c r="AGE413" s="4"/>
      <c r="AGF413" s="4"/>
      <c r="AGG413" s="4"/>
      <c r="AGH413" s="4"/>
      <c r="AGI413" s="4"/>
      <c r="AGJ413" s="4"/>
      <c r="AGK413" s="4"/>
      <c r="AGL413" s="4"/>
      <c r="AGM413" s="4"/>
      <c r="AGN413" s="4"/>
      <c r="AGO413" s="4"/>
      <c r="AGP413" s="4"/>
      <c r="AGQ413" s="4"/>
      <c r="AGR413" s="4"/>
      <c r="AGS413" s="4"/>
      <c r="AGT413" s="4"/>
      <c r="AGU413" s="4"/>
      <c r="AGV413" s="4"/>
      <c r="AGW413" s="4"/>
      <c r="AGX413" s="4"/>
      <c r="AGY413" s="4"/>
      <c r="AGZ413" s="4"/>
      <c r="AHA413" s="4"/>
      <c r="AHB413" s="4"/>
      <c r="AHC413" s="4"/>
      <c r="AHD413" s="4"/>
      <c r="AHE413" s="4"/>
      <c r="AHF413" s="4"/>
      <c r="AHG413" s="4"/>
      <c r="AHH413" s="4"/>
      <c r="AHI413" s="4"/>
      <c r="AHJ413" s="4"/>
      <c r="AHK413" s="4"/>
      <c r="AHL413" s="4"/>
      <c r="AHM413" s="4"/>
      <c r="AHN413" s="4"/>
      <c r="AHO413" s="4"/>
      <c r="AHP413" s="4"/>
      <c r="AHQ413" s="4"/>
      <c r="AHR413" s="4"/>
      <c r="AHS413" s="4"/>
      <c r="AHT413" s="4"/>
      <c r="AHU413" s="4"/>
      <c r="AHV413" s="4"/>
      <c r="AHW413" s="4"/>
      <c r="AHX413" s="4"/>
      <c r="AHY413" s="4"/>
      <c r="AHZ413" s="4"/>
      <c r="AIA413" s="4"/>
      <c r="AIB413" s="4"/>
      <c r="AIC413" s="4"/>
      <c r="AID413" s="4"/>
      <c r="AIE413" s="4"/>
      <c r="AIF413" s="4"/>
      <c r="AIG413" s="4"/>
      <c r="AIH413" s="4"/>
      <c r="AII413" s="4"/>
      <c r="AIJ413" s="4"/>
      <c r="AIK413" s="4"/>
      <c r="AIL413" s="4"/>
      <c r="AIM413" s="4"/>
      <c r="AIN413" s="4"/>
      <c r="AIO413" s="4"/>
      <c r="AIP413" s="4"/>
      <c r="AIQ413" s="4"/>
      <c r="AIR413" s="4"/>
      <c r="AIS413" s="4"/>
      <c r="AIT413" s="4"/>
      <c r="AIU413" s="4"/>
      <c r="AIV413" s="4"/>
      <c r="AIW413" s="4"/>
      <c r="AIX413" s="4"/>
      <c r="AIY413" s="4"/>
      <c r="AIZ413" s="4"/>
      <c r="AJA413" s="4"/>
      <c r="AJB413" s="4"/>
      <c r="AJC413" s="4"/>
      <c r="AJD413" s="4"/>
      <c r="AJE413" s="4"/>
      <c r="AJF413" s="4"/>
      <c r="AJG413" s="4"/>
      <c r="AJH413" s="4"/>
      <c r="AJI413" s="4"/>
      <c r="AJJ413" s="4"/>
      <c r="AJK413" s="4"/>
      <c r="AJL413" s="4"/>
      <c r="AJM413" s="4"/>
      <c r="AJN413" s="4"/>
      <c r="AJO413" s="4"/>
      <c r="AJP413" s="4"/>
      <c r="AJQ413" s="4"/>
      <c r="AJR413" s="4"/>
      <c r="AJS413" s="4"/>
      <c r="AJT413" s="4"/>
      <c r="AJU413" s="4"/>
      <c r="AJV413" s="4"/>
      <c r="AJW413" s="4"/>
      <c r="AJX413" s="4"/>
      <c r="AJY413" s="4"/>
      <c r="AJZ413" s="4"/>
      <c r="AKA413" s="4"/>
      <c r="AKB413" s="4"/>
      <c r="AKC413" s="4"/>
      <c r="AKD413" s="4"/>
      <c r="AKE413" s="4"/>
      <c r="AKF413" s="4"/>
      <c r="AKG413" s="4"/>
      <c r="AKH413" s="4"/>
      <c r="AKI413" s="4"/>
      <c r="AKJ413" s="4"/>
      <c r="AKK413" s="4"/>
      <c r="AKL413" s="4"/>
      <c r="AKM413" s="4"/>
      <c r="AKN413" s="4"/>
      <c r="AKO413" s="4"/>
      <c r="AKP413" s="4"/>
      <c r="AKQ413" s="4"/>
      <c r="AKR413" s="4"/>
      <c r="AKS413" s="4"/>
      <c r="AKT413" s="4"/>
      <c r="AKU413" s="4"/>
      <c r="AKV413" s="4"/>
      <c r="AKW413" s="4"/>
      <c r="AKX413" s="4"/>
      <c r="AKY413" s="4"/>
      <c r="AKZ413" s="4"/>
      <c r="ALA413" s="4"/>
      <c r="ALB413" s="4"/>
      <c r="ALC413" s="4"/>
      <c r="ALD413" s="4"/>
      <c r="ALE413" s="4"/>
      <c r="ALF413" s="4"/>
      <c r="ALG413" s="4"/>
      <c r="ALH413" s="4"/>
      <c r="ALI413" s="4"/>
      <c r="ALJ413" s="4"/>
      <c r="ALK413" s="4"/>
      <c r="ALL413" s="4"/>
      <c r="ALM413" s="4"/>
      <c r="ALN413" s="4"/>
      <c r="ALO413" s="4"/>
      <c r="ALP413" s="4"/>
      <c r="ALQ413" s="4"/>
      <c r="ALR413" s="4"/>
      <c r="ALS413" s="4"/>
      <c r="ALT413" s="4"/>
      <c r="ALU413" s="4"/>
      <c r="ALV413" s="4"/>
      <c r="ALW413" s="4"/>
      <c r="ALX413" s="4"/>
      <c r="ALY413" s="4"/>
      <c r="ALZ413" s="4"/>
      <c r="AMA413" s="4"/>
      <c r="AMB413" s="4"/>
      <c r="AMC413" s="4"/>
      <c r="AMD413" s="4"/>
      <c r="AME413" s="4"/>
      <c r="AMF413" s="4"/>
      <c r="AMG413" s="4"/>
      <c r="AMH413" s="4"/>
      <c r="AMI413" s="4"/>
      <c r="AMJ413" s="4"/>
      <c r="AMK413" s="4"/>
      <c r="AML413" s="4"/>
      <c r="AMM413" s="4"/>
      <c r="AMN413" s="4"/>
      <c r="AMO413" s="4"/>
      <c r="AMP413" s="4"/>
      <c r="AMQ413" s="4"/>
      <c r="AMR413" s="4"/>
      <c r="AMS413" s="4"/>
      <c r="AMT413" s="4"/>
      <c r="AMU413" s="4"/>
      <c r="AMV413" s="4"/>
      <c r="AMW413" s="4"/>
      <c r="AMX413" s="4"/>
      <c r="AMY413" s="4"/>
      <c r="AMZ413" s="4"/>
      <c r="ANA413" s="4"/>
      <c r="ANB413" s="4"/>
      <c r="ANC413" s="4"/>
      <c r="AND413" s="4"/>
      <c r="ANE413" s="4"/>
      <c r="ANF413" s="4"/>
      <c r="ANG413" s="4"/>
      <c r="ANH413" s="4"/>
      <c r="ANI413" s="4"/>
      <c r="ANJ413" s="4"/>
      <c r="ANK413" s="4"/>
      <c r="ANL413" s="4"/>
      <c r="ANM413" s="4"/>
      <c r="ANN413" s="4"/>
      <c r="ANO413" s="4"/>
      <c r="ANP413" s="4"/>
      <c r="ANQ413" s="4"/>
      <c r="ANR413" s="4"/>
      <c r="ANS413" s="4"/>
      <c r="ANT413" s="4"/>
      <c r="ANU413" s="4"/>
      <c r="ANV413" s="4"/>
      <c r="ANW413" s="4"/>
      <c r="ANX413" s="4"/>
      <c r="ANY413" s="4"/>
      <c r="ANZ413" s="4"/>
      <c r="AOA413" s="4"/>
      <c r="AOB413" s="4"/>
      <c r="AOC413" s="4"/>
    </row>
    <row r="414" spans="6:1069" x14ac:dyDescent="0.35">
      <c r="F414" s="4"/>
      <c r="H414" s="4"/>
      <c r="I414" s="4"/>
      <c r="J414" s="4"/>
      <c r="L414" s="4"/>
      <c r="M414" s="4"/>
      <c r="AJ414" s="4"/>
      <c r="AL414" s="4"/>
      <c r="AQ414" s="4"/>
      <c r="AR414" s="4"/>
      <c r="AS414" s="4"/>
      <c r="AT414" s="4"/>
      <c r="AU414" s="4"/>
      <c r="AV414" s="4"/>
      <c r="AW414" s="4"/>
      <c r="AX414" s="33"/>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c r="TV414" s="4"/>
      <c r="TW414" s="4"/>
      <c r="TX414" s="4"/>
      <c r="TY414" s="4"/>
      <c r="TZ414" s="4"/>
      <c r="UA414" s="4"/>
      <c r="UB414" s="4"/>
      <c r="UC414" s="4"/>
      <c r="UD414" s="4"/>
      <c r="UE414" s="4"/>
      <c r="UF414" s="4"/>
      <c r="UG414" s="4"/>
      <c r="UH414" s="4"/>
      <c r="UI414" s="4"/>
      <c r="UJ414" s="4"/>
      <c r="UK414" s="4"/>
      <c r="UL414" s="4"/>
      <c r="UM414" s="4"/>
      <c r="UN414" s="4"/>
      <c r="UO414" s="4"/>
      <c r="UP414" s="4"/>
      <c r="UQ414" s="4"/>
      <c r="UR414" s="4"/>
      <c r="US414" s="4"/>
      <c r="UT414" s="4"/>
      <c r="UU414" s="4"/>
      <c r="UV414" s="4"/>
      <c r="UW414" s="4"/>
      <c r="UX414" s="4"/>
      <c r="UY414" s="4"/>
      <c r="UZ414" s="4"/>
      <c r="VA414" s="4"/>
      <c r="VB414" s="4"/>
      <c r="VC414" s="4"/>
      <c r="VD414" s="4"/>
      <c r="VE414" s="4"/>
      <c r="VF414" s="4"/>
      <c r="VG414" s="4"/>
      <c r="VH414" s="4"/>
      <c r="VI414" s="4"/>
      <c r="VJ414" s="4"/>
      <c r="VK414" s="4"/>
      <c r="VL414" s="4"/>
      <c r="VM414" s="4"/>
      <c r="VN414" s="4"/>
      <c r="VO414" s="4"/>
      <c r="VP414" s="4"/>
      <c r="VQ414" s="4"/>
      <c r="VR414" s="4"/>
      <c r="VS414" s="4"/>
      <c r="VT414" s="4"/>
      <c r="VU414" s="4"/>
      <c r="VV414" s="4"/>
      <c r="VW414" s="4"/>
      <c r="VX414" s="4"/>
      <c r="VY414" s="4"/>
      <c r="VZ414" s="4"/>
      <c r="WA414" s="4"/>
      <c r="WB414" s="4"/>
      <c r="WC414" s="4"/>
      <c r="WD414" s="4"/>
      <c r="WE414" s="4"/>
      <c r="WF414" s="4"/>
      <c r="WG414" s="4"/>
      <c r="WH414" s="4"/>
      <c r="WI414" s="4"/>
      <c r="WJ414" s="4"/>
      <c r="WK414" s="4"/>
      <c r="WL414" s="4"/>
      <c r="WM414" s="4"/>
      <c r="WN414" s="4"/>
      <c r="WO414" s="4"/>
      <c r="WP414" s="4"/>
      <c r="WQ414" s="4"/>
      <c r="WR414" s="4"/>
      <c r="WS414" s="4"/>
      <c r="WT414" s="4"/>
      <c r="WU414" s="4"/>
      <c r="WV414" s="4"/>
      <c r="WW414" s="4"/>
      <c r="WX414" s="4"/>
      <c r="WY414" s="4"/>
      <c r="WZ414" s="4"/>
      <c r="XA414" s="4"/>
      <c r="XB414" s="4"/>
      <c r="XC414" s="4"/>
      <c r="XD414" s="4"/>
      <c r="XE414" s="4"/>
      <c r="XF414" s="4"/>
      <c r="XG414" s="4"/>
      <c r="XH414" s="4"/>
      <c r="XI414" s="4"/>
      <c r="XJ414" s="4"/>
      <c r="XK414" s="4"/>
      <c r="XL414" s="4"/>
      <c r="XM414" s="4"/>
      <c r="XN414" s="4"/>
      <c r="XO414" s="4"/>
      <c r="XP414" s="4"/>
      <c r="XQ414" s="4"/>
      <c r="XR414" s="4"/>
      <c r="XS414" s="4"/>
      <c r="XT414" s="4"/>
      <c r="XU414" s="4"/>
      <c r="XV414" s="4"/>
      <c r="XW414" s="4"/>
      <c r="XX414" s="4"/>
      <c r="XY414" s="4"/>
      <c r="XZ414" s="4"/>
      <c r="YA414" s="4"/>
      <c r="YB414" s="4"/>
      <c r="YC414" s="4"/>
      <c r="YD414" s="4"/>
      <c r="YE414" s="4"/>
      <c r="YF414" s="4"/>
      <c r="YG414" s="4"/>
      <c r="YH414" s="4"/>
      <c r="YI414" s="4"/>
      <c r="YJ414" s="4"/>
      <c r="YK414" s="4"/>
      <c r="YL414" s="4"/>
      <c r="YM414" s="4"/>
      <c r="YN414" s="4"/>
      <c r="YO414" s="4"/>
      <c r="YP414" s="4"/>
      <c r="YQ414" s="4"/>
      <c r="YR414" s="4"/>
      <c r="YS414" s="4"/>
      <c r="YT414" s="4"/>
      <c r="YU414" s="4"/>
      <c r="YV414" s="4"/>
      <c r="YW414" s="4"/>
      <c r="YX414" s="4"/>
      <c r="YY414" s="4"/>
      <c r="YZ414" s="4"/>
      <c r="ZA414" s="4"/>
      <c r="ZB414" s="4"/>
      <c r="ZC414" s="4"/>
      <c r="ZD414" s="4"/>
      <c r="ZE414" s="4"/>
      <c r="ZF414" s="4"/>
      <c r="ZG414" s="4"/>
      <c r="ZH414" s="4"/>
      <c r="ZI414" s="4"/>
      <c r="ZJ414" s="4"/>
      <c r="ZK414" s="4"/>
      <c r="ZL414" s="4"/>
      <c r="ZM414" s="4"/>
      <c r="ZN414" s="4"/>
      <c r="ZO414" s="4"/>
      <c r="ZP414" s="4"/>
      <c r="ZQ414" s="4"/>
      <c r="ZR414" s="4"/>
      <c r="ZS414" s="4"/>
      <c r="ZT414" s="4"/>
      <c r="ZU414" s="4"/>
      <c r="ZV414" s="4"/>
      <c r="ZW414" s="4"/>
      <c r="ZX414" s="4"/>
      <c r="ZY414" s="4"/>
      <c r="ZZ414" s="4"/>
      <c r="AAA414" s="4"/>
      <c r="AAB414" s="4"/>
      <c r="AAC414" s="4"/>
      <c r="AAD414" s="4"/>
      <c r="AAE414" s="4"/>
      <c r="AAF414" s="4"/>
      <c r="AAG414" s="4"/>
      <c r="AAH414" s="4"/>
      <c r="AAI414" s="4"/>
      <c r="AAJ414" s="4"/>
      <c r="AAK414" s="4"/>
      <c r="AAL414" s="4"/>
      <c r="AAM414" s="4"/>
      <c r="AAN414" s="4"/>
      <c r="AAO414" s="4"/>
      <c r="AAP414" s="4"/>
      <c r="AAQ414" s="4"/>
      <c r="AAR414" s="4"/>
      <c r="AAS414" s="4"/>
      <c r="AAT414" s="4"/>
      <c r="AAU414" s="4"/>
      <c r="AAV414" s="4"/>
      <c r="AAW414" s="4"/>
      <c r="AAX414" s="4"/>
      <c r="AAY414" s="4"/>
      <c r="AAZ414" s="4"/>
      <c r="ABA414" s="4"/>
      <c r="ABB414" s="4"/>
      <c r="ABC414" s="4"/>
      <c r="ABD414" s="4"/>
      <c r="ABE414" s="4"/>
      <c r="ABF414" s="4"/>
      <c r="ABG414" s="4"/>
      <c r="ABH414" s="4"/>
      <c r="ABI414" s="4"/>
      <c r="ABJ414" s="4"/>
      <c r="ABK414" s="4"/>
      <c r="ABL414" s="4"/>
      <c r="ABM414" s="4"/>
      <c r="ABN414" s="4"/>
      <c r="ABO414" s="4"/>
      <c r="ABP414" s="4"/>
      <c r="ABQ414" s="4"/>
      <c r="ABR414" s="4"/>
      <c r="ABS414" s="4"/>
      <c r="ABT414" s="4"/>
      <c r="ABU414" s="4"/>
      <c r="ABV414" s="4"/>
      <c r="ABW414" s="4"/>
      <c r="ABX414" s="4"/>
      <c r="ABY414" s="4"/>
      <c r="ABZ414" s="4"/>
      <c r="ACA414" s="4"/>
      <c r="ACB414" s="4"/>
      <c r="ACC414" s="4"/>
      <c r="ACD414" s="4"/>
      <c r="ACE414" s="4"/>
      <c r="ACF414" s="4"/>
      <c r="ACG414" s="4"/>
      <c r="ACH414" s="4"/>
      <c r="ACI414" s="4"/>
      <c r="ACJ414" s="4"/>
      <c r="ACK414" s="4"/>
      <c r="ACL414" s="4"/>
      <c r="ACM414" s="4"/>
      <c r="ACN414" s="4"/>
      <c r="ACO414" s="4"/>
      <c r="ACP414" s="4"/>
      <c r="ACQ414" s="4"/>
      <c r="ACR414" s="4"/>
      <c r="ACS414" s="4"/>
      <c r="ACT414" s="4"/>
      <c r="ACU414" s="4"/>
      <c r="ACV414" s="4"/>
      <c r="ACW414" s="4"/>
      <c r="ACX414" s="4"/>
      <c r="ACY414" s="4"/>
      <c r="ACZ414" s="4"/>
      <c r="ADA414" s="4"/>
      <c r="ADB414" s="4"/>
      <c r="ADC414" s="4"/>
      <c r="ADD414" s="4"/>
      <c r="ADE414" s="4"/>
      <c r="ADF414" s="4"/>
      <c r="ADG414" s="4"/>
      <c r="ADH414" s="4"/>
      <c r="ADI414" s="4"/>
      <c r="ADJ414" s="4"/>
      <c r="ADK414" s="4"/>
      <c r="ADL414" s="4"/>
      <c r="ADM414" s="4"/>
      <c r="ADN414" s="4"/>
      <c r="ADO414" s="4"/>
      <c r="ADP414" s="4"/>
      <c r="ADQ414" s="4"/>
      <c r="ADR414" s="4"/>
      <c r="ADS414" s="4"/>
      <c r="ADT414" s="4"/>
      <c r="ADU414" s="4"/>
      <c r="ADV414" s="4"/>
      <c r="ADW414" s="4"/>
      <c r="ADX414" s="4"/>
      <c r="ADY414" s="4"/>
      <c r="ADZ414" s="4"/>
      <c r="AEA414" s="4"/>
      <c r="AEB414" s="4"/>
      <c r="AEC414" s="4"/>
      <c r="AED414" s="4"/>
      <c r="AEE414" s="4"/>
      <c r="AEF414" s="4"/>
      <c r="AEG414" s="4"/>
      <c r="AEH414" s="4"/>
      <c r="AEI414" s="4"/>
      <c r="AEJ414" s="4"/>
      <c r="AEK414" s="4"/>
      <c r="AEL414" s="4"/>
      <c r="AEM414" s="4"/>
      <c r="AEN414" s="4"/>
      <c r="AEO414" s="4"/>
      <c r="AEP414" s="4"/>
      <c r="AEQ414" s="4"/>
      <c r="AER414" s="4"/>
      <c r="AES414" s="4"/>
      <c r="AET414" s="4"/>
      <c r="AEU414" s="4"/>
      <c r="AEV414" s="4"/>
      <c r="AEW414" s="4"/>
      <c r="AEX414" s="4"/>
      <c r="AEY414" s="4"/>
      <c r="AEZ414" s="4"/>
      <c r="AFA414" s="4"/>
      <c r="AFB414" s="4"/>
      <c r="AFC414" s="4"/>
      <c r="AFD414" s="4"/>
      <c r="AFE414" s="4"/>
      <c r="AFF414" s="4"/>
      <c r="AFG414" s="4"/>
      <c r="AFH414" s="4"/>
      <c r="AFI414" s="4"/>
      <c r="AFJ414" s="4"/>
      <c r="AFK414" s="4"/>
      <c r="AFL414" s="4"/>
      <c r="AFM414" s="4"/>
      <c r="AFN414" s="4"/>
      <c r="AFO414" s="4"/>
      <c r="AFP414" s="4"/>
      <c r="AFQ414" s="4"/>
      <c r="AFR414" s="4"/>
      <c r="AFS414" s="4"/>
      <c r="AFT414" s="4"/>
      <c r="AFU414" s="4"/>
      <c r="AFV414" s="4"/>
      <c r="AFW414" s="4"/>
      <c r="AFX414" s="4"/>
      <c r="AFY414" s="4"/>
      <c r="AFZ414" s="4"/>
      <c r="AGA414" s="4"/>
      <c r="AGB414" s="4"/>
      <c r="AGC414" s="4"/>
      <c r="AGD414" s="4"/>
      <c r="AGE414" s="4"/>
      <c r="AGF414" s="4"/>
      <c r="AGG414" s="4"/>
      <c r="AGH414" s="4"/>
      <c r="AGI414" s="4"/>
      <c r="AGJ414" s="4"/>
      <c r="AGK414" s="4"/>
      <c r="AGL414" s="4"/>
      <c r="AGM414" s="4"/>
      <c r="AGN414" s="4"/>
      <c r="AGO414" s="4"/>
      <c r="AGP414" s="4"/>
      <c r="AGQ414" s="4"/>
      <c r="AGR414" s="4"/>
      <c r="AGS414" s="4"/>
      <c r="AGT414" s="4"/>
      <c r="AGU414" s="4"/>
      <c r="AGV414" s="4"/>
      <c r="AGW414" s="4"/>
      <c r="AGX414" s="4"/>
      <c r="AGY414" s="4"/>
      <c r="AGZ414" s="4"/>
      <c r="AHA414" s="4"/>
      <c r="AHB414" s="4"/>
      <c r="AHC414" s="4"/>
      <c r="AHD414" s="4"/>
      <c r="AHE414" s="4"/>
      <c r="AHF414" s="4"/>
      <c r="AHG414" s="4"/>
      <c r="AHH414" s="4"/>
      <c r="AHI414" s="4"/>
      <c r="AHJ414" s="4"/>
      <c r="AHK414" s="4"/>
      <c r="AHL414" s="4"/>
      <c r="AHM414" s="4"/>
      <c r="AHN414" s="4"/>
      <c r="AHO414" s="4"/>
      <c r="AHP414" s="4"/>
      <c r="AHQ414" s="4"/>
      <c r="AHR414" s="4"/>
      <c r="AHS414" s="4"/>
      <c r="AHT414" s="4"/>
      <c r="AHU414" s="4"/>
      <c r="AHV414" s="4"/>
      <c r="AHW414" s="4"/>
      <c r="AHX414" s="4"/>
      <c r="AHY414" s="4"/>
      <c r="AHZ414" s="4"/>
      <c r="AIA414" s="4"/>
      <c r="AIB414" s="4"/>
      <c r="AIC414" s="4"/>
      <c r="AID414" s="4"/>
      <c r="AIE414" s="4"/>
      <c r="AIF414" s="4"/>
      <c r="AIG414" s="4"/>
      <c r="AIH414" s="4"/>
      <c r="AII414" s="4"/>
      <c r="AIJ414" s="4"/>
      <c r="AIK414" s="4"/>
      <c r="AIL414" s="4"/>
      <c r="AIM414" s="4"/>
      <c r="AIN414" s="4"/>
      <c r="AIO414" s="4"/>
      <c r="AIP414" s="4"/>
      <c r="AIQ414" s="4"/>
      <c r="AIR414" s="4"/>
      <c r="AIS414" s="4"/>
      <c r="AIT414" s="4"/>
      <c r="AIU414" s="4"/>
      <c r="AIV414" s="4"/>
      <c r="AIW414" s="4"/>
      <c r="AIX414" s="4"/>
      <c r="AIY414" s="4"/>
      <c r="AIZ414" s="4"/>
      <c r="AJA414" s="4"/>
      <c r="AJB414" s="4"/>
      <c r="AJC414" s="4"/>
      <c r="AJD414" s="4"/>
      <c r="AJE414" s="4"/>
      <c r="AJF414" s="4"/>
      <c r="AJG414" s="4"/>
      <c r="AJH414" s="4"/>
      <c r="AJI414" s="4"/>
      <c r="AJJ414" s="4"/>
      <c r="AJK414" s="4"/>
      <c r="AJL414" s="4"/>
      <c r="AJM414" s="4"/>
      <c r="AJN414" s="4"/>
      <c r="AJO414" s="4"/>
      <c r="AJP414" s="4"/>
      <c r="AJQ414" s="4"/>
      <c r="AJR414" s="4"/>
      <c r="AJS414" s="4"/>
      <c r="AJT414" s="4"/>
      <c r="AJU414" s="4"/>
      <c r="AJV414" s="4"/>
      <c r="AJW414" s="4"/>
      <c r="AJX414" s="4"/>
      <c r="AJY414" s="4"/>
      <c r="AJZ414" s="4"/>
      <c r="AKA414" s="4"/>
      <c r="AKB414" s="4"/>
      <c r="AKC414" s="4"/>
      <c r="AKD414" s="4"/>
      <c r="AKE414" s="4"/>
      <c r="AKF414" s="4"/>
      <c r="AKG414" s="4"/>
      <c r="AKH414" s="4"/>
      <c r="AKI414" s="4"/>
      <c r="AKJ414" s="4"/>
      <c r="AKK414" s="4"/>
      <c r="AKL414" s="4"/>
      <c r="AKM414" s="4"/>
      <c r="AKN414" s="4"/>
      <c r="AKO414" s="4"/>
      <c r="AKP414" s="4"/>
      <c r="AKQ414" s="4"/>
      <c r="AKR414" s="4"/>
      <c r="AKS414" s="4"/>
      <c r="AKT414" s="4"/>
      <c r="AKU414" s="4"/>
      <c r="AKV414" s="4"/>
      <c r="AKW414" s="4"/>
      <c r="AKX414" s="4"/>
      <c r="AKY414" s="4"/>
      <c r="AKZ414" s="4"/>
      <c r="ALA414" s="4"/>
      <c r="ALB414" s="4"/>
      <c r="ALC414" s="4"/>
      <c r="ALD414" s="4"/>
      <c r="ALE414" s="4"/>
      <c r="ALF414" s="4"/>
      <c r="ALG414" s="4"/>
      <c r="ALH414" s="4"/>
      <c r="ALI414" s="4"/>
      <c r="ALJ414" s="4"/>
      <c r="ALK414" s="4"/>
      <c r="ALL414" s="4"/>
      <c r="ALM414" s="4"/>
      <c r="ALN414" s="4"/>
      <c r="ALO414" s="4"/>
      <c r="ALP414" s="4"/>
      <c r="ALQ414" s="4"/>
      <c r="ALR414" s="4"/>
      <c r="ALS414" s="4"/>
      <c r="ALT414" s="4"/>
      <c r="ALU414" s="4"/>
      <c r="ALV414" s="4"/>
      <c r="ALW414" s="4"/>
      <c r="ALX414" s="4"/>
      <c r="ALY414" s="4"/>
      <c r="ALZ414" s="4"/>
      <c r="AMA414" s="4"/>
      <c r="AMB414" s="4"/>
      <c r="AMC414" s="4"/>
      <c r="AMD414" s="4"/>
      <c r="AME414" s="4"/>
      <c r="AMF414" s="4"/>
      <c r="AMG414" s="4"/>
      <c r="AMH414" s="4"/>
      <c r="AMI414" s="4"/>
      <c r="AMJ414" s="4"/>
      <c r="AMK414" s="4"/>
      <c r="AML414" s="4"/>
      <c r="AMM414" s="4"/>
      <c r="AMN414" s="4"/>
      <c r="AMO414" s="4"/>
      <c r="AMP414" s="4"/>
      <c r="AMQ414" s="4"/>
      <c r="AMR414" s="4"/>
      <c r="AMS414" s="4"/>
      <c r="AMT414" s="4"/>
      <c r="AMU414" s="4"/>
      <c r="AMV414" s="4"/>
      <c r="AMW414" s="4"/>
      <c r="AMX414" s="4"/>
      <c r="AMY414" s="4"/>
      <c r="AMZ414" s="4"/>
      <c r="ANA414" s="4"/>
      <c r="ANB414" s="4"/>
      <c r="ANC414" s="4"/>
      <c r="AND414" s="4"/>
      <c r="ANE414" s="4"/>
      <c r="ANF414" s="4"/>
      <c r="ANG414" s="4"/>
      <c r="ANH414" s="4"/>
      <c r="ANI414" s="4"/>
      <c r="ANJ414" s="4"/>
      <c r="ANK414" s="4"/>
      <c r="ANL414" s="4"/>
      <c r="ANM414" s="4"/>
      <c r="ANN414" s="4"/>
      <c r="ANO414" s="4"/>
      <c r="ANP414" s="4"/>
      <c r="ANQ414" s="4"/>
      <c r="ANR414" s="4"/>
      <c r="ANS414" s="4"/>
      <c r="ANT414" s="4"/>
      <c r="ANU414" s="4"/>
      <c r="ANV414" s="4"/>
      <c r="ANW414" s="4"/>
      <c r="ANX414" s="4"/>
      <c r="ANY414" s="4"/>
      <c r="ANZ414" s="4"/>
      <c r="AOA414" s="4"/>
      <c r="AOB414" s="4"/>
      <c r="AOC414" s="4"/>
    </row>
    <row r="415" spans="6:1069" x14ac:dyDescent="0.35">
      <c r="F415" s="4"/>
      <c r="H415" s="4"/>
      <c r="I415" s="4"/>
      <c r="J415" s="4"/>
      <c r="L415" s="4"/>
      <c r="M415" s="4"/>
      <c r="AJ415" s="4"/>
      <c r="AL415" s="4"/>
      <c r="AQ415" s="4"/>
      <c r="AR415" s="4"/>
      <c r="AS415" s="4"/>
      <c r="AT415" s="4"/>
      <c r="AU415" s="4"/>
      <c r="AV415" s="4"/>
      <c r="AW415" s="4"/>
      <c r="AX415" s="33"/>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c r="TO415" s="4"/>
      <c r="TP415" s="4"/>
      <c r="TQ415" s="4"/>
      <c r="TR415" s="4"/>
      <c r="TS415" s="4"/>
      <c r="TT415" s="4"/>
      <c r="TU415" s="4"/>
      <c r="TV415" s="4"/>
      <c r="TW415" s="4"/>
      <c r="TX415" s="4"/>
      <c r="TY415" s="4"/>
      <c r="TZ415" s="4"/>
      <c r="UA415" s="4"/>
      <c r="UB415" s="4"/>
      <c r="UC415" s="4"/>
      <c r="UD415" s="4"/>
      <c r="UE415" s="4"/>
      <c r="UF415" s="4"/>
      <c r="UG415" s="4"/>
      <c r="UH415" s="4"/>
      <c r="UI415" s="4"/>
      <c r="UJ415" s="4"/>
      <c r="UK415" s="4"/>
      <c r="UL415" s="4"/>
      <c r="UM415" s="4"/>
      <c r="UN415" s="4"/>
      <c r="UO415" s="4"/>
      <c r="UP415" s="4"/>
      <c r="UQ415" s="4"/>
      <c r="UR415" s="4"/>
      <c r="US415" s="4"/>
      <c r="UT415" s="4"/>
      <c r="UU415" s="4"/>
      <c r="UV415" s="4"/>
      <c r="UW415" s="4"/>
      <c r="UX415" s="4"/>
      <c r="UY415" s="4"/>
      <c r="UZ415" s="4"/>
      <c r="VA415" s="4"/>
      <c r="VB415" s="4"/>
      <c r="VC415" s="4"/>
      <c r="VD415" s="4"/>
      <c r="VE415" s="4"/>
      <c r="VF415" s="4"/>
      <c r="VG415" s="4"/>
      <c r="VH415" s="4"/>
      <c r="VI415" s="4"/>
      <c r="VJ415" s="4"/>
      <c r="VK415" s="4"/>
      <c r="VL415" s="4"/>
      <c r="VM415" s="4"/>
      <c r="VN415" s="4"/>
      <c r="VO415" s="4"/>
      <c r="VP415" s="4"/>
      <c r="VQ415" s="4"/>
      <c r="VR415" s="4"/>
      <c r="VS415" s="4"/>
      <c r="VT415" s="4"/>
      <c r="VU415" s="4"/>
      <c r="VV415" s="4"/>
      <c r="VW415" s="4"/>
      <c r="VX415" s="4"/>
      <c r="VY415" s="4"/>
      <c r="VZ415" s="4"/>
      <c r="WA415" s="4"/>
      <c r="WB415" s="4"/>
      <c r="WC415" s="4"/>
      <c r="WD415" s="4"/>
      <c r="WE415" s="4"/>
      <c r="WF415" s="4"/>
      <c r="WG415" s="4"/>
      <c r="WH415" s="4"/>
      <c r="WI415" s="4"/>
      <c r="WJ415" s="4"/>
      <c r="WK415" s="4"/>
      <c r="WL415" s="4"/>
      <c r="WM415" s="4"/>
      <c r="WN415" s="4"/>
      <c r="WO415" s="4"/>
      <c r="WP415" s="4"/>
      <c r="WQ415" s="4"/>
      <c r="WR415" s="4"/>
      <c r="WS415" s="4"/>
      <c r="WT415" s="4"/>
      <c r="WU415" s="4"/>
      <c r="WV415" s="4"/>
      <c r="WW415" s="4"/>
      <c r="WX415" s="4"/>
      <c r="WY415" s="4"/>
      <c r="WZ415" s="4"/>
      <c r="XA415" s="4"/>
      <c r="XB415" s="4"/>
      <c r="XC415" s="4"/>
      <c r="XD415" s="4"/>
      <c r="XE415" s="4"/>
      <c r="XF415" s="4"/>
      <c r="XG415" s="4"/>
      <c r="XH415" s="4"/>
      <c r="XI415" s="4"/>
      <c r="XJ415" s="4"/>
      <c r="XK415" s="4"/>
      <c r="XL415" s="4"/>
      <c r="XM415" s="4"/>
      <c r="XN415" s="4"/>
      <c r="XO415" s="4"/>
      <c r="XP415" s="4"/>
      <c r="XQ415" s="4"/>
      <c r="XR415" s="4"/>
      <c r="XS415" s="4"/>
      <c r="XT415" s="4"/>
      <c r="XU415" s="4"/>
      <c r="XV415" s="4"/>
      <c r="XW415" s="4"/>
      <c r="XX415" s="4"/>
      <c r="XY415" s="4"/>
      <c r="XZ415" s="4"/>
      <c r="YA415" s="4"/>
      <c r="YB415" s="4"/>
      <c r="YC415" s="4"/>
      <c r="YD415" s="4"/>
      <c r="YE415" s="4"/>
      <c r="YF415" s="4"/>
      <c r="YG415" s="4"/>
      <c r="YH415" s="4"/>
      <c r="YI415" s="4"/>
      <c r="YJ415" s="4"/>
      <c r="YK415" s="4"/>
      <c r="YL415" s="4"/>
      <c r="YM415" s="4"/>
      <c r="YN415" s="4"/>
      <c r="YO415" s="4"/>
      <c r="YP415" s="4"/>
      <c r="YQ415" s="4"/>
      <c r="YR415" s="4"/>
      <c r="YS415" s="4"/>
      <c r="YT415" s="4"/>
      <c r="YU415" s="4"/>
      <c r="YV415" s="4"/>
      <c r="YW415" s="4"/>
      <c r="YX415" s="4"/>
      <c r="YY415" s="4"/>
      <c r="YZ415" s="4"/>
      <c r="ZA415" s="4"/>
      <c r="ZB415" s="4"/>
      <c r="ZC415" s="4"/>
      <c r="ZD415" s="4"/>
      <c r="ZE415" s="4"/>
      <c r="ZF415" s="4"/>
      <c r="ZG415" s="4"/>
      <c r="ZH415" s="4"/>
      <c r="ZI415" s="4"/>
      <c r="ZJ415" s="4"/>
      <c r="ZK415" s="4"/>
      <c r="ZL415" s="4"/>
      <c r="ZM415" s="4"/>
      <c r="ZN415" s="4"/>
      <c r="ZO415" s="4"/>
      <c r="ZP415" s="4"/>
      <c r="ZQ415" s="4"/>
      <c r="ZR415" s="4"/>
      <c r="ZS415" s="4"/>
      <c r="ZT415" s="4"/>
      <c r="ZU415" s="4"/>
      <c r="ZV415" s="4"/>
      <c r="ZW415" s="4"/>
      <c r="ZX415" s="4"/>
      <c r="ZY415" s="4"/>
      <c r="ZZ415" s="4"/>
      <c r="AAA415" s="4"/>
      <c r="AAB415" s="4"/>
      <c r="AAC415" s="4"/>
      <c r="AAD415" s="4"/>
      <c r="AAE415" s="4"/>
      <c r="AAF415" s="4"/>
      <c r="AAG415" s="4"/>
      <c r="AAH415" s="4"/>
      <c r="AAI415" s="4"/>
      <c r="AAJ415" s="4"/>
      <c r="AAK415" s="4"/>
      <c r="AAL415" s="4"/>
      <c r="AAM415" s="4"/>
      <c r="AAN415" s="4"/>
      <c r="AAO415" s="4"/>
      <c r="AAP415" s="4"/>
      <c r="AAQ415" s="4"/>
      <c r="AAR415" s="4"/>
      <c r="AAS415" s="4"/>
      <c r="AAT415" s="4"/>
      <c r="AAU415" s="4"/>
      <c r="AAV415" s="4"/>
      <c r="AAW415" s="4"/>
      <c r="AAX415" s="4"/>
      <c r="AAY415" s="4"/>
      <c r="AAZ415" s="4"/>
      <c r="ABA415" s="4"/>
      <c r="ABB415" s="4"/>
      <c r="ABC415" s="4"/>
      <c r="ABD415" s="4"/>
      <c r="ABE415" s="4"/>
      <c r="ABF415" s="4"/>
      <c r="ABG415" s="4"/>
      <c r="ABH415" s="4"/>
      <c r="ABI415" s="4"/>
      <c r="ABJ415" s="4"/>
      <c r="ABK415" s="4"/>
      <c r="ABL415" s="4"/>
      <c r="ABM415" s="4"/>
      <c r="ABN415" s="4"/>
      <c r="ABO415" s="4"/>
      <c r="ABP415" s="4"/>
      <c r="ABQ415" s="4"/>
      <c r="ABR415" s="4"/>
      <c r="ABS415" s="4"/>
      <c r="ABT415" s="4"/>
      <c r="ABU415" s="4"/>
      <c r="ABV415" s="4"/>
      <c r="ABW415" s="4"/>
      <c r="ABX415" s="4"/>
      <c r="ABY415" s="4"/>
      <c r="ABZ415" s="4"/>
      <c r="ACA415" s="4"/>
      <c r="ACB415" s="4"/>
      <c r="ACC415" s="4"/>
      <c r="ACD415" s="4"/>
      <c r="ACE415" s="4"/>
      <c r="ACF415" s="4"/>
      <c r="ACG415" s="4"/>
      <c r="ACH415" s="4"/>
      <c r="ACI415" s="4"/>
      <c r="ACJ415" s="4"/>
      <c r="ACK415" s="4"/>
      <c r="ACL415" s="4"/>
      <c r="ACM415" s="4"/>
      <c r="ACN415" s="4"/>
      <c r="ACO415" s="4"/>
      <c r="ACP415" s="4"/>
      <c r="ACQ415" s="4"/>
      <c r="ACR415" s="4"/>
      <c r="ACS415" s="4"/>
      <c r="ACT415" s="4"/>
      <c r="ACU415" s="4"/>
      <c r="ACV415" s="4"/>
      <c r="ACW415" s="4"/>
      <c r="ACX415" s="4"/>
      <c r="ACY415" s="4"/>
      <c r="ACZ415" s="4"/>
      <c r="ADA415" s="4"/>
      <c r="ADB415" s="4"/>
      <c r="ADC415" s="4"/>
      <c r="ADD415" s="4"/>
      <c r="ADE415" s="4"/>
      <c r="ADF415" s="4"/>
      <c r="ADG415" s="4"/>
      <c r="ADH415" s="4"/>
      <c r="ADI415" s="4"/>
      <c r="ADJ415" s="4"/>
      <c r="ADK415" s="4"/>
      <c r="ADL415" s="4"/>
      <c r="ADM415" s="4"/>
      <c r="ADN415" s="4"/>
      <c r="ADO415" s="4"/>
      <c r="ADP415" s="4"/>
      <c r="ADQ415" s="4"/>
      <c r="ADR415" s="4"/>
      <c r="ADS415" s="4"/>
      <c r="ADT415" s="4"/>
      <c r="ADU415" s="4"/>
      <c r="ADV415" s="4"/>
      <c r="ADW415" s="4"/>
      <c r="ADX415" s="4"/>
      <c r="ADY415" s="4"/>
      <c r="ADZ415" s="4"/>
      <c r="AEA415" s="4"/>
      <c r="AEB415" s="4"/>
      <c r="AEC415" s="4"/>
      <c r="AED415" s="4"/>
      <c r="AEE415" s="4"/>
      <c r="AEF415" s="4"/>
      <c r="AEG415" s="4"/>
      <c r="AEH415" s="4"/>
      <c r="AEI415" s="4"/>
      <c r="AEJ415" s="4"/>
      <c r="AEK415" s="4"/>
      <c r="AEL415" s="4"/>
      <c r="AEM415" s="4"/>
      <c r="AEN415" s="4"/>
      <c r="AEO415" s="4"/>
      <c r="AEP415" s="4"/>
      <c r="AEQ415" s="4"/>
      <c r="AER415" s="4"/>
      <c r="AES415" s="4"/>
      <c r="AET415" s="4"/>
      <c r="AEU415" s="4"/>
      <c r="AEV415" s="4"/>
      <c r="AEW415" s="4"/>
      <c r="AEX415" s="4"/>
      <c r="AEY415" s="4"/>
      <c r="AEZ415" s="4"/>
      <c r="AFA415" s="4"/>
      <c r="AFB415" s="4"/>
      <c r="AFC415" s="4"/>
      <c r="AFD415" s="4"/>
      <c r="AFE415" s="4"/>
      <c r="AFF415" s="4"/>
      <c r="AFG415" s="4"/>
      <c r="AFH415" s="4"/>
      <c r="AFI415" s="4"/>
      <c r="AFJ415" s="4"/>
      <c r="AFK415" s="4"/>
      <c r="AFL415" s="4"/>
      <c r="AFM415" s="4"/>
      <c r="AFN415" s="4"/>
      <c r="AFO415" s="4"/>
      <c r="AFP415" s="4"/>
      <c r="AFQ415" s="4"/>
      <c r="AFR415" s="4"/>
      <c r="AFS415" s="4"/>
      <c r="AFT415" s="4"/>
      <c r="AFU415" s="4"/>
      <c r="AFV415" s="4"/>
      <c r="AFW415" s="4"/>
      <c r="AFX415" s="4"/>
      <c r="AFY415" s="4"/>
      <c r="AFZ415" s="4"/>
      <c r="AGA415" s="4"/>
      <c r="AGB415" s="4"/>
      <c r="AGC415" s="4"/>
      <c r="AGD415" s="4"/>
      <c r="AGE415" s="4"/>
      <c r="AGF415" s="4"/>
      <c r="AGG415" s="4"/>
      <c r="AGH415" s="4"/>
      <c r="AGI415" s="4"/>
      <c r="AGJ415" s="4"/>
      <c r="AGK415" s="4"/>
      <c r="AGL415" s="4"/>
      <c r="AGM415" s="4"/>
      <c r="AGN415" s="4"/>
      <c r="AGO415" s="4"/>
      <c r="AGP415" s="4"/>
      <c r="AGQ415" s="4"/>
      <c r="AGR415" s="4"/>
      <c r="AGS415" s="4"/>
      <c r="AGT415" s="4"/>
      <c r="AGU415" s="4"/>
      <c r="AGV415" s="4"/>
      <c r="AGW415" s="4"/>
      <c r="AGX415" s="4"/>
      <c r="AGY415" s="4"/>
      <c r="AGZ415" s="4"/>
      <c r="AHA415" s="4"/>
      <c r="AHB415" s="4"/>
      <c r="AHC415" s="4"/>
      <c r="AHD415" s="4"/>
      <c r="AHE415" s="4"/>
      <c r="AHF415" s="4"/>
      <c r="AHG415" s="4"/>
      <c r="AHH415" s="4"/>
      <c r="AHI415" s="4"/>
      <c r="AHJ415" s="4"/>
      <c r="AHK415" s="4"/>
      <c r="AHL415" s="4"/>
      <c r="AHM415" s="4"/>
      <c r="AHN415" s="4"/>
      <c r="AHO415" s="4"/>
      <c r="AHP415" s="4"/>
      <c r="AHQ415" s="4"/>
      <c r="AHR415" s="4"/>
      <c r="AHS415" s="4"/>
      <c r="AHT415" s="4"/>
      <c r="AHU415" s="4"/>
      <c r="AHV415" s="4"/>
      <c r="AHW415" s="4"/>
      <c r="AHX415" s="4"/>
      <c r="AHY415" s="4"/>
      <c r="AHZ415" s="4"/>
      <c r="AIA415" s="4"/>
      <c r="AIB415" s="4"/>
      <c r="AIC415" s="4"/>
      <c r="AID415" s="4"/>
      <c r="AIE415" s="4"/>
      <c r="AIF415" s="4"/>
      <c r="AIG415" s="4"/>
      <c r="AIH415" s="4"/>
      <c r="AII415" s="4"/>
      <c r="AIJ415" s="4"/>
      <c r="AIK415" s="4"/>
      <c r="AIL415" s="4"/>
      <c r="AIM415" s="4"/>
      <c r="AIN415" s="4"/>
      <c r="AIO415" s="4"/>
      <c r="AIP415" s="4"/>
      <c r="AIQ415" s="4"/>
      <c r="AIR415" s="4"/>
      <c r="AIS415" s="4"/>
      <c r="AIT415" s="4"/>
      <c r="AIU415" s="4"/>
      <c r="AIV415" s="4"/>
      <c r="AIW415" s="4"/>
      <c r="AIX415" s="4"/>
      <c r="AIY415" s="4"/>
      <c r="AIZ415" s="4"/>
      <c r="AJA415" s="4"/>
      <c r="AJB415" s="4"/>
      <c r="AJC415" s="4"/>
      <c r="AJD415" s="4"/>
      <c r="AJE415" s="4"/>
      <c r="AJF415" s="4"/>
      <c r="AJG415" s="4"/>
      <c r="AJH415" s="4"/>
      <c r="AJI415" s="4"/>
      <c r="AJJ415" s="4"/>
      <c r="AJK415" s="4"/>
      <c r="AJL415" s="4"/>
      <c r="AJM415" s="4"/>
      <c r="AJN415" s="4"/>
      <c r="AJO415" s="4"/>
      <c r="AJP415" s="4"/>
      <c r="AJQ415" s="4"/>
      <c r="AJR415" s="4"/>
      <c r="AJS415" s="4"/>
      <c r="AJT415" s="4"/>
      <c r="AJU415" s="4"/>
      <c r="AJV415" s="4"/>
      <c r="AJW415" s="4"/>
      <c r="AJX415" s="4"/>
      <c r="AJY415" s="4"/>
      <c r="AJZ415" s="4"/>
      <c r="AKA415" s="4"/>
      <c r="AKB415" s="4"/>
      <c r="AKC415" s="4"/>
      <c r="AKD415" s="4"/>
      <c r="AKE415" s="4"/>
      <c r="AKF415" s="4"/>
      <c r="AKG415" s="4"/>
      <c r="AKH415" s="4"/>
      <c r="AKI415" s="4"/>
      <c r="AKJ415" s="4"/>
      <c r="AKK415" s="4"/>
      <c r="AKL415" s="4"/>
      <c r="AKM415" s="4"/>
      <c r="AKN415" s="4"/>
      <c r="AKO415" s="4"/>
      <c r="AKP415" s="4"/>
      <c r="AKQ415" s="4"/>
      <c r="AKR415" s="4"/>
      <c r="AKS415" s="4"/>
      <c r="AKT415" s="4"/>
      <c r="AKU415" s="4"/>
      <c r="AKV415" s="4"/>
      <c r="AKW415" s="4"/>
      <c r="AKX415" s="4"/>
      <c r="AKY415" s="4"/>
      <c r="AKZ415" s="4"/>
      <c r="ALA415" s="4"/>
      <c r="ALB415" s="4"/>
      <c r="ALC415" s="4"/>
      <c r="ALD415" s="4"/>
      <c r="ALE415" s="4"/>
      <c r="ALF415" s="4"/>
      <c r="ALG415" s="4"/>
      <c r="ALH415" s="4"/>
      <c r="ALI415" s="4"/>
      <c r="ALJ415" s="4"/>
      <c r="ALK415" s="4"/>
      <c r="ALL415" s="4"/>
      <c r="ALM415" s="4"/>
      <c r="ALN415" s="4"/>
      <c r="ALO415" s="4"/>
      <c r="ALP415" s="4"/>
      <c r="ALQ415" s="4"/>
      <c r="ALR415" s="4"/>
      <c r="ALS415" s="4"/>
      <c r="ALT415" s="4"/>
      <c r="ALU415" s="4"/>
      <c r="ALV415" s="4"/>
      <c r="ALW415" s="4"/>
      <c r="ALX415" s="4"/>
      <c r="ALY415" s="4"/>
      <c r="ALZ415" s="4"/>
      <c r="AMA415" s="4"/>
      <c r="AMB415" s="4"/>
      <c r="AMC415" s="4"/>
      <c r="AMD415" s="4"/>
      <c r="AME415" s="4"/>
      <c r="AMF415" s="4"/>
      <c r="AMG415" s="4"/>
      <c r="AMH415" s="4"/>
      <c r="AMI415" s="4"/>
      <c r="AMJ415" s="4"/>
      <c r="AMK415" s="4"/>
      <c r="AML415" s="4"/>
      <c r="AMM415" s="4"/>
      <c r="AMN415" s="4"/>
      <c r="AMO415" s="4"/>
      <c r="AMP415" s="4"/>
      <c r="AMQ415" s="4"/>
      <c r="AMR415" s="4"/>
      <c r="AMS415" s="4"/>
      <c r="AMT415" s="4"/>
      <c r="AMU415" s="4"/>
      <c r="AMV415" s="4"/>
      <c r="AMW415" s="4"/>
      <c r="AMX415" s="4"/>
      <c r="AMY415" s="4"/>
      <c r="AMZ415" s="4"/>
      <c r="ANA415" s="4"/>
      <c r="ANB415" s="4"/>
      <c r="ANC415" s="4"/>
      <c r="AND415" s="4"/>
      <c r="ANE415" s="4"/>
      <c r="ANF415" s="4"/>
      <c r="ANG415" s="4"/>
      <c r="ANH415" s="4"/>
      <c r="ANI415" s="4"/>
      <c r="ANJ415" s="4"/>
      <c r="ANK415" s="4"/>
      <c r="ANL415" s="4"/>
      <c r="ANM415" s="4"/>
      <c r="ANN415" s="4"/>
      <c r="ANO415" s="4"/>
      <c r="ANP415" s="4"/>
      <c r="ANQ415" s="4"/>
      <c r="ANR415" s="4"/>
      <c r="ANS415" s="4"/>
      <c r="ANT415" s="4"/>
      <c r="ANU415" s="4"/>
      <c r="ANV415" s="4"/>
      <c r="ANW415" s="4"/>
      <c r="ANX415" s="4"/>
      <c r="ANY415" s="4"/>
      <c r="ANZ415" s="4"/>
      <c r="AOA415" s="4"/>
      <c r="AOB415" s="4"/>
      <c r="AOC415" s="4"/>
    </row>
    <row r="416" spans="6:1069" x14ac:dyDescent="0.35">
      <c r="F416" s="4"/>
      <c r="H416" s="4"/>
      <c r="I416" s="4"/>
      <c r="J416" s="4"/>
      <c r="L416" s="4"/>
      <c r="M416" s="4"/>
      <c r="AJ416" s="4"/>
      <c r="AL416" s="4"/>
      <c r="AQ416" s="4"/>
      <c r="AR416" s="4"/>
      <c r="AS416" s="4"/>
      <c r="AT416" s="4"/>
      <c r="AU416" s="4"/>
      <c r="AV416" s="4"/>
      <c r="AW416" s="4"/>
      <c r="AX416" s="33"/>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c r="TV416" s="4"/>
      <c r="TW416" s="4"/>
      <c r="TX416" s="4"/>
      <c r="TY416" s="4"/>
      <c r="TZ416" s="4"/>
      <c r="UA416" s="4"/>
      <c r="UB416" s="4"/>
      <c r="UC416" s="4"/>
      <c r="UD416" s="4"/>
      <c r="UE416" s="4"/>
      <c r="UF416" s="4"/>
      <c r="UG416" s="4"/>
      <c r="UH416" s="4"/>
      <c r="UI416" s="4"/>
      <c r="UJ416" s="4"/>
      <c r="UK416" s="4"/>
      <c r="UL416" s="4"/>
      <c r="UM416" s="4"/>
      <c r="UN416" s="4"/>
      <c r="UO416" s="4"/>
      <c r="UP416" s="4"/>
      <c r="UQ416" s="4"/>
      <c r="UR416" s="4"/>
      <c r="US416" s="4"/>
      <c r="UT416" s="4"/>
      <c r="UU416" s="4"/>
      <c r="UV416" s="4"/>
      <c r="UW416" s="4"/>
      <c r="UX416" s="4"/>
      <c r="UY416" s="4"/>
      <c r="UZ416" s="4"/>
      <c r="VA416" s="4"/>
      <c r="VB416" s="4"/>
      <c r="VC416" s="4"/>
      <c r="VD416" s="4"/>
      <c r="VE416" s="4"/>
      <c r="VF416" s="4"/>
      <c r="VG416" s="4"/>
      <c r="VH416" s="4"/>
      <c r="VI416" s="4"/>
      <c r="VJ416" s="4"/>
      <c r="VK416" s="4"/>
      <c r="VL416" s="4"/>
      <c r="VM416" s="4"/>
      <c r="VN416" s="4"/>
      <c r="VO416" s="4"/>
      <c r="VP416" s="4"/>
      <c r="VQ416" s="4"/>
      <c r="VR416" s="4"/>
      <c r="VS416" s="4"/>
      <c r="VT416" s="4"/>
      <c r="VU416" s="4"/>
      <c r="VV416" s="4"/>
      <c r="VW416" s="4"/>
      <c r="VX416" s="4"/>
      <c r="VY416" s="4"/>
      <c r="VZ416" s="4"/>
      <c r="WA416" s="4"/>
      <c r="WB416" s="4"/>
      <c r="WC416" s="4"/>
      <c r="WD416" s="4"/>
      <c r="WE416" s="4"/>
      <c r="WF416" s="4"/>
      <c r="WG416" s="4"/>
      <c r="WH416" s="4"/>
      <c r="WI416" s="4"/>
      <c r="WJ416" s="4"/>
      <c r="WK416" s="4"/>
      <c r="WL416" s="4"/>
      <c r="WM416" s="4"/>
      <c r="WN416" s="4"/>
      <c r="WO416" s="4"/>
      <c r="WP416" s="4"/>
      <c r="WQ416" s="4"/>
      <c r="WR416" s="4"/>
      <c r="WS416" s="4"/>
      <c r="WT416" s="4"/>
      <c r="WU416" s="4"/>
      <c r="WV416" s="4"/>
      <c r="WW416" s="4"/>
      <c r="WX416" s="4"/>
      <c r="WY416" s="4"/>
      <c r="WZ416" s="4"/>
      <c r="XA416" s="4"/>
      <c r="XB416" s="4"/>
      <c r="XC416" s="4"/>
      <c r="XD416" s="4"/>
      <c r="XE416" s="4"/>
      <c r="XF416" s="4"/>
      <c r="XG416" s="4"/>
      <c r="XH416" s="4"/>
      <c r="XI416" s="4"/>
      <c r="XJ416" s="4"/>
      <c r="XK416" s="4"/>
      <c r="XL416" s="4"/>
      <c r="XM416" s="4"/>
      <c r="XN416" s="4"/>
      <c r="XO416" s="4"/>
      <c r="XP416" s="4"/>
      <c r="XQ416" s="4"/>
      <c r="XR416" s="4"/>
      <c r="XS416" s="4"/>
      <c r="XT416" s="4"/>
      <c r="XU416" s="4"/>
      <c r="XV416" s="4"/>
      <c r="XW416" s="4"/>
      <c r="XX416" s="4"/>
      <c r="XY416" s="4"/>
      <c r="XZ416" s="4"/>
      <c r="YA416" s="4"/>
      <c r="YB416" s="4"/>
      <c r="YC416" s="4"/>
      <c r="YD416" s="4"/>
      <c r="YE416" s="4"/>
      <c r="YF416" s="4"/>
      <c r="YG416" s="4"/>
      <c r="YH416" s="4"/>
      <c r="YI416" s="4"/>
      <c r="YJ416" s="4"/>
      <c r="YK416" s="4"/>
      <c r="YL416" s="4"/>
      <c r="YM416" s="4"/>
      <c r="YN416" s="4"/>
      <c r="YO416" s="4"/>
      <c r="YP416" s="4"/>
      <c r="YQ416" s="4"/>
      <c r="YR416" s="4"/>
      <c r="YS416" s="4"/>
      <c r="YT416" s="4"/>
      <c r="YU416" s="4"/>
      <c r="YV416" s="4"/>
      <c r="YW416" s="4"/>
      <c r="YX416" s="4"/>
      <c r="YY416" s="4"/>
      <c r="YZ416" s="4"/>
      <c r="ZA416" s="4"/>
      <c r="ZB416" s="4"/>
      <c r="ZC416" s="4"/>
      <c r="ZD416" s="4"/>
      <c r="ZE416" s="4"/>
      <c r="ZF416" s="4"/>
      <c r="ZG416" s="4"/>
      <c r="ZH416" s="4"/>
      <c r="ZI416" s="4"/>
      <c r="ZJ416" s="4"/>
      <c r="ZK416" s="4"/>
      <c r="ZL416" s="4"/>
      <c r="ZM416" s="4"/>
      <c r="ZN416" s="4"/>
      <c r="ZO416" s="4"/>
      <c r="ZP416" s="4"/>
      <c r="ZQ416" s="4"/>
      <c r="ZR416" s="4"/>
      <c r="ZS416" s="4"/>
      <c r="ZT416" s="4"/>
      <c r="ZU416" s="4"/>
      <c r="ZV416" s="4"/>
      <c r="ZW416" s="4"/>
      <c r="ZX416" s="4"/>
      <c r="ZY416" s="4"/>
      <c r="ZZ416" s="4"/>
      <c r="AAA416" s="4"/>
      <c r="AAB416" s="4"/>
      <c r="AAC416" s="4"/>
      <c r="AAD416" s="4"/>
      <c r="AAE416" s="4"/>
      <c r="AAF416" s="4"/>
      <c r="AAG416" s="4"/>
      <c r="AAH416" s="4"/>
      <c r="AAI416" s="4"/>
      <c r="AAJ416" s="4"/>
      <c r="AAK416" s="4"/>
      <c r="AAL416" s="4"/>
      <c r="AAM416" s="4"/>
      <c r="AAN416" s="4"/>
      <c r="AAO416" s="4"/>
      <c r="AAP416" s="4"/>
      <c r="AAQ416" s="4"/>
      <c r="AAR416" s="4"/>
      <c r="AAS416" s="4"/>
      <c r="AAT416" s="4"/>
      <c r="AAU416" s="4"/>
      <c r="AAV416" s="4"/>
      <c r="AAW416" s="4"/>
      <c r="AAX416" s="4"/>
      <c r="AAY416" s="4"/>
      <c r="AAZ416" s="4"/>
      <c r="ABA416" s="4"/>
      <c r="ABB416" s="4"/>
      <c r="ABC416" s="4"/>
      <c r="ABD416" s="4"/>
      <c r="ABE416" s="4"/>
      <c r="ABF416" s="4"/>
      <c r="ABG416" s="4"/>
      <c r="ABH416" s="4"/>
      <c r="ABI416" s="4"/>
      <c r="ABJ416" s="4"/>
      <c r="ABK416" s="4"/>
      <c r="ABL416" s="4"/>
      <c r="ABM416" s="4"/>
      <c r="ABN416" s="4"/>
      <c r="ABO416" s="4"/>
      <c r="ABP416" s="4"/>
      <c r="ABQ416" s="4"/>
      <c r="ABR416" s="4"/>
      <c r="ABS416" s="4"/>
      <c r="ABT416" s="4"/>
      <c r="ABU416" s="4"/>
      <c r="ABV416" s="4"/>
      <c r="ABW416" s="4"/>
      <c r="ABX416" s="4"/>
      <c r="ABY416" s="4"/>
      <c r="ABZ416" s="4"/>
      <c r="ACA416" s="4"/>
      <c r="ACB416" s="4"/>
      <c r="ACC416" s="4"/>
      <c r="ACD416" s="4"/>
      <c r="ACE416" s="4"/>
      <c r="ACF416" s="4"/>
      <c r="ACG416" s="4"/>
      <c r="ACH416" s="4"/>
      <c r="ACI416" s="4"/>
      <c r="ACJ416" s="4"/>
      <c r="ACK416" s="4"/>
      <c r="ACL416" s="4"/>
      <c r="ACM416" s="4"/>
      <c r="ACN416" s="4"/>
      <c r="ACO416" s="4"/>
      <c r="ACP416" s="4"/>
      <c r="ACQ416" s="4"/>
      <c r="ACR416" s="4"/>
      <c r="ACS416" s="4"/>
      <c r="ACT416" s="4"/>
      <c r="ACU416" s="4"/>
      <c r="ACV416" s="4"/>
      <c r="ACW416" s="4"/>
      <c r="ACX416" s="4"/>
      <c r="ACY416" s="4"/>
      <c r="ACZ416" s="4"/>
      <c r="ADA416" s="4"/>
      <c r="ADB416" s="4"/>
      <c r="ADC416" s="4"/>
      <c r="ADD416" s="4"/>
      <c r="ADE416" s="4"/>
      <c r="ADF416" s="4"/>
      <c r="ADG416" s="4"/>
      <c r="ADH416" s="4"/>
      <c r="ADI416" s="4"/>
      <c r="ADJ416" s="4"/>
      <c r="ADK416" s="4"/>
      <c r="ADL416" s="4"/>
      <c r="ADM416" s="4"/>
      <c r="ADN416" s="4"/>
      <c r="ADO416" s="4"/>
      <c r="ADP416" s="4"/>
      <c r="ADQ416" s="4"/>
      <c r="ADR416" s="4"/>
      <c r="ADS416" s="4"/>
      <c r="ADT416" s="4"/>
      <c r="ADU416" s="4"/>
      <c r="ADV416" s="4"/>
      <c r="ADW416" s="4"/>
      <c r="ADX416" s="4"/>
      <c r="ADY416" s="4"/>
      <c r="ADZ416" s="4"/>
      <c r="AEA416" s="4"/>
      <c r="AEB416" s="4"/>
      <c r="AEC416" s="4"/>
      <c r="AED416" s="4"/>
      <c r="AEE416" s="4"/>
      <c r="AEF416" s="4"/>
      <c r="AEG416" s="4"/>
      <c r="AEH416" s="4"/>
      <c r="AEI416" s="4"/>
      <c r="AEJ416" s="4"/>
      <c r="AEK416" s="4"/>
      <c r="AEL416" s="4"/>
      <c r="AEM416" s="4"/>
      <c r="AEN416" s="4"/>
      <c r="AEO416" s="4"/>
      <c r="AEP416" s="4"/>
      <c r="AEQ416" s="4"/>
      <c r="AER416" s="4"/>
      <c r="AES416" s="4"/>
      <c r="AET416" s="4"/>
      <c r="AEU416" s="4"/>
      <c r="AEV416" s="4"/>
      <c r="AEW416" s="4"/>
      <c r="AEX416" s="4"/>
      <c r="AEY416" s="4"/>
      <c r="AEZ416" s="4"/>
      <c r="AFA416" s="4"/>
      <c r="AFB416" s="4"/>
      <c r="AFC416" s="4"/>
      <c r="AFD416" s="4"/>
      <c r="AFE416" s="4"/>
      <c r="AFF416" s="4"/>
      <c r="AFG416" s="4"/>
      <c r="AFH416" s="4"/>
      <c r="AFI416" s="4"/>
      <c r="AFJ416" s="4"/>
      <c r="AFK416" s="4"/>
      <c r="AFL416" s="4"/>
      <c r="AFM416" s="4"/>
      <c r="AFN416" s="4"/>
      <c r="AFO416" s="4"/>
      <c r="AFP416" s="4"/>
      <c r="AFQ416" s="4"/>
      <c r="AFR416" s="4"/>
      <c r="AFS416" s="4"/>
      <c r="AFT416" s="4"/>
      <c r="AFU416" s="4"/>
      <c r="AFV416" s="4"/>
      <c r="AFW416" s="4"/>
      <c r="AFX416" s="4"/>
      <c r="AFY416" s="4"/>
      <c r="AFZ416" s="4"/>
      <c r="AGA416" s="4"/>
      <c r="AGB416" s="4"/>
      <c r="AGC416" s="4"/>
      <c r="AGD416" s="4"/>
      <c r="AGE416" s="4"/>
      <c r="AGF416" s="4"/>
      <c r="AGG416" s="4"/>
      <c r="AGH416" s="4"/>
      <c r="AGI416" s="4"/>
      <c r="AGJ416" s="4"/>
      <c r="AGK416" s="4"/>
      <c r="AGL416" s="4"/>
      <c r="AGM416" s="4"/>
      <c r="AGN416" s="4"/>
      <c r="AGO416" s="4"/>
      <c r="AGP416" s="4"/>
      <c r="AGQ416" s="4"/>
      <c r="AGR416" s="4"/>
      <c r="AGS416" s="4"/>
      <c r="AGT416" s="4"/>
      <c r="AGU416" s="4"/>
      <c r="AGV416" s="4"/>
      <c r="AGW416" s="4"/>
      <c r="AGX416" s="4"/>
      <c r="AGY416" s="4"/>
      <c r="AGZ416" s="4"/>
      <c r="AHA416" s="4"/>
      <c r="AHB416" s="4"/>
      <c r="AHC416" s="4"/>
      <c r="AHD416" s="4"/>
      <c r="AHE416" s="4"/>
      <c r="AHF416" s="4"/>
      <c r="AHG416" s="4"/>
      <c r="AHH416" s="4"/>
      <c r="AHI416" s="4"/>
      <c r="AHJ416" s="4"/>
      <c r="AHK416" s="4"/>
      <c r="AHL416" s="4"/>
      <c r="AHM416" s="4"/>
      <c r="AHN416" s="4"/>
      <c r="AHO416" s="4"/>
      <c r="AHP416" s="4"/>
      <c r="AHQ416" s="4"/>
      <c r="AHR416" s="4"/>
      <c r="AHS416" s="4"/>
      <c r="AHT416" s="4"/>
      <c r="AHU416" s="4"/>
      <c r="AHV416" s="4"/>
      <c r="AHW416" s="4"/>
      <c r="AHX416" s="4"/>
      <c r="AHY416" s="4"/>
      <c r="AHZ416" s="4"/>
      <c r="AIA416" s="4"/>
      <c r="AIB416" s="4"/>
      <c r="AIC416" s="4"/>
      <c r="AID416" s="4"/>
      <c r="AIE416" s="4"/>
      <c r="AIF416" s="4"/>
      <c r="AIG416" s="4"/>
      <c r="AIH416" s="4"/>
      <c r="AII416" s="4"/>
      <c r="AIJ416" s="4"/>
      <c r="AIK416" s="4"/>
      <c r="AIL416" s="4"/>
      <c r="AIM416" s="4"/>
      <c r="AIN416" s="4"/>
      <c r="AIO416" s="4"/>
      <c r="AIP416" s="4"/>
      <c r="AIQ416" s="4"/>
      <c r="AIR416" s="4"/>
      <c r="AIS416" s="4"/>
      <c r="AIT416" s="4"/>
      <c r="AIU416" s="4"/>
      <c r="AIV416" s="4"/>
      <c r="AIW416" s="4"/>
      <c r="AIX416" s="4"/>
      <c r="AIY416" s="4"/>
      <c r="AIZ416" s="4"/>
      <c r="AJA416" s="4"/>
      <c r="AJB416" s="4"/>
      <c r="AJC416" s="4"/>
      <c r="AJD416" s="4"/>
      <c r="AJE416" s="4"/>
      <c r="AJF416" s="4"/>
      <c r="AJG416" s="4"/>
      <c r="AJH416" s="4"/>
      <c r="AJI416" s="4"/>
      <c r="AJJ416" s="4"/>
      <c r="AJK416" s="4"/>
      <c r="AJL416" s="4"/>
      <c r="AJM416" s="4"/>
      <c r="AJN416" s="4"/>
      <c r="AJO416" s="4"/>
      <c r="AJP416" s="4"/>
      <c r="AJQ416" s="4"/>
      <c r="AJR416" s="4"/>
      <c r="AJS416" s="4"/>
      <c r="AJT416" s="4"/>
      <c r="AJU416" s="4"/>
      <c r="AJV416" s="4"/>
      <c r="AJW416" s="4"/>
      <c r="AJX416" s="4"/>
      <c r="AJY416" s="4"/>
      <c r="AJZ416" s="4"/>
      <c r="AKA416" s="4"/>
      <c r="AKB416" s="4"/>
      <c r="AKC416" s="4"/>
      <c r="AKD416" s="4"/>
      <c r="AKE416" s="4"/>
      <c r="AKF416" s="4"/>
      <c r="AKG416" s="4"/>
      <c r="AKH416" s="4"/>
      <c r="AKI416" s="4"/>
      <c r="AKJ416" s="4"/>
      <c r="AKK416" s="4"/>
      <c r="AKL416" s="4"/>
      <c r="AKM416" s="4"/>
      <c r="AKN416" s="4"/>
      <c r="AKO416" s="4"/>
      <c r="AKP416" s="4"/>
      <c r="AKQ416" s="4"/>
      <c r="AKR416" s="4"/>
      <c r="AKS416" s="4"/>
      <c r="AKT416" s="4"/>
      <c r="AKU416" s="4"/>
      <c r="AKV416" s="4"/>
      <c r="AKW416" s="4"/>
      <c r="AKX416" s="4"/>
      <c r="AKY416" s="4"/>
      <c r="AKZ416" s="4"/>
      <c r="ALA416" s="4"/>
      <c r="ALB416" s="4"/>
      <c r="ALC416" s="4"/>
      <c r="ALD416" s="4"/>
      <c r="ALE416" s="4"/>
      <c r="ALF416" s="4"/>
      <c r="ALG416" s="4"/>
      <c r="ALH416" s="4"/>
      <c r="ALI416" s="4"/>
      <c r="ALJ416" s="4"/>
      <c r="ALK416" s="4"/>
      <c r="ALL416" s="4"/>
      <c r="ALM416" s="4"/>
      <c r="ALN416" s="4"/>
      <c r="ALO416" s="4"/>
      <c r="ALP416" s="4"/>
      <c r="ALQ416" s="4"/>
      <c r="ALR416" s="4"/>
      <c r="ALS416" s="4"/>
      <c r="ALT416" s="4"/>
      <c r="ALU416" s="4"/>
      <c r="ALV416" s="4"/>
      <c r="ALW416" s="4"/>
      <c r="ALX416" s="4"/>
      <c r="ALY416" s="4"/>
      <c r="ALZ416" s="4"/>
      <c r="AMA416" s="4"/>
      <c r="AMB416" s="4"/>
      <c r="AMC416" s="4"/>
      <c r="AMD416" s="4"/>
      <c r="AME416" s="4"/>
      <c r="AMF416" s="4"/>
      <c r="AMG416" s="4"/>
      <c r="AMH416" s="4"/>
      <c r="AMI416" s="4"/>
      <c r="AMJ416" s="4"/>
      <c r="AMK416" s="4"/>
      <c r="AML416" s="4"/>
      <c r="AMM416" s="4"/>
      <c r="AMN416" s="4"/>
      <c r="AMO416" s="4"/>
      <c r="AMP416" s="4"/>
      <c r="AMQ416" s="4"/>
      <c r="AMR416" s="4"/>
      <c r="AMS416" s="4"/>
      <c r="AMT416" s="4"/>
      <c r="AMU416" s="4"/>
      <c r="AMV416" s="4"/>
      <c r="AMW416" s="4"/>
      <c r="AMX416" s="4"/>
      <c r="AMY416" s="4"/>
      <c r="AMZ416" s="4"/>
      <c r="ANA416" s="4"/>
      <c r="ANB416" s="4"/>
      <c r="ANC416" s="4"/>
      <c r="AND416" s="4"/>
      <c r="ANE416" s="4"/>
      <c r="ANF416" s="4"/>
      <c r="ANG416" s="4"/>
      <c r="ANH416" s="4"/>
      <c r="ANI416" s="4"/>
      <c r="ANJ416" s="4"/>
      <c r="ANK416" s="4"/>
      <c r="ANL416" s="4"/>
      <c r="ANM416" s="4"/>
      <c r="ANN416" s="4"/>
      <c r="ANO416" s="4"/>
      <c r="ANP416" s="4"/>
      <c r="ANQ416" s="4"/>
      <c r="ANR416" s="4"/>
      <c r="ANS416" s="4"/>
      <c r="ANT416" s="4"/>
      <c r="ANU416" s="4"/>
      <c r="ANV416" s="4"/>
      <c r="ANW416" s="4"/>
      <c r="ANX416" s="4"/>
      <c r="ANY416" s="4"/>
      <c r="ANZ416" s="4"/>
      <c r="AOA416" s="4"/>
      <c r="AOB416" s="4"/>
      <c r="AOC416" s="4"/>
    </row>
    <row r="417" spans="6:1069" x14ac:dyDescent="0.35">
      <c r="F417" s="4"/>
      <c r="H417" s="4"/>
      <c r="I417" s="4"/>
      <c r="J417" s="4"/>
      <c r="L417" s="4"/>
      <c r="M417" s="4"/>
      <c r="AJ417" s="4"/>
      <c r="AL417" s="4"/>
      <c r="AQ417" s="4"/>
      <c r="AR417" s="4"/>
      <c r="AS417" s="4"/>
      <c r="AT417" s="4"/>
      <c r="AU417" s="4"/>
      <c r="AV417" s="4"/>
      <c r="AW417" s="4"/>
      <c r="AX417" s="33"/>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c r="TO417" s="4"/>
      <c r="TP417" s="4"/>
      <c r="TQ417" s="4"/>
      <c r="TR417" s="4"/>
      <c r="TS417" s="4"/>
      <c r="TT417" s="4"/>
      <c r="TU417" s="4"/>
      <c r="TV417" s="4"/>
      <c r="TW417" s="4"/>
      <c r="TX417" s="4"/>
      <c r="TY417" s="4"/>
      <c r="TZ417" s="4"/>
      <c r="UA417" s="4"/>
      <c r="UB417" s="4"/>
      <c r="UC417" s="4"/>
      <c r="UD417" s="4"/>
      <c r="UE417" s="4"/>
      <c r="UF417" s="4"/>
      <c r="UG417" s="4"/>
      <c r="UH417" s="4"/>
      <c r="UI417" s="4"/>
      <c r="UJ417" s="4"/>
      <c r="UK417" s="4"/>
      <c r="UL417" s="4"/>
      <c r="UM417" s="4"/>
      <c r="UN417" s="4"/>
      <c r="UO417" s="4"/>
      <c r="UP417" s="4"/>
      <c r="UQ417" s="4"/>
      <c r="UR417" s="4"/>
      <c r="US417" s="4"/>
      <c r="UT417" s="4"/>
      <c r="UU417" s="4"/>
      <c r="UV417" s="4"/>
      <c r="UW417" s="4"/>
      <c r="UX417" s="4"/>
      <c r="UY417" s="4"/>
      <c r="UZ417" s="4"/>
      <c r="VA417" s="4"/>
      <c r="VB417" s="4"/>
      <c r="VC417" s="4"/>
      <c r="VD417" s="4"/>
      <c r="VE417" s="4"/>
      <c r="VF417" s="4"/>
      <c r="VG417" s="4"/>
      <c r="VH417" s="4"/>
      <c r="VI417" s="4"/>
      <c r="VJ417" s="4"/>
      <c r="VK417" s="4"/>
      <c r="VL417" s="4"/>
      <c r="VM417" s="4"/>
      <c r="VN417" s="4"/>
      <c r="VO417" s="4"/>
      <c r="VP417" s="4"/>
      <c r="VQ417" s="4"/>
      <c r="VR417" s="4"/>
      <c r="VS417" s="4"/>
      <c r="VT417" s="4"/>
      <c r="VU417" s="4"/>
      <c r="VV417" s="4"/>
      <c r="VW417" s="4"/>
      <c r="VX417" s="4"/>
      <c r="VY417" s="4"/>
      <c r="VZ417" s="4"/>
      <c r="WA417" s="4"/>
      <c r="WB417" s="4"/>
      <c r="WC417" s="4"/>
      <c r="WD417" s="4"/>
      <c r="WE417" s="4"/>
      <c r="WF417" s="4"/>
      <c r="WG417" s="4"/>
      <c r="WH417" s="4"/>
      <c r="WI417" s="4"/>
      <c r="WJ417" s="4"/>
      <c r="WK417" s="4"/>
      <c r="WL417" s="4"/>
      <c r="WM417" s="4"/>
      <c r="WN417" s="4"/>
      <c r="WO417" s="4"/>
      <c r="WP417" s="4"/>
      <c r="WQ417" s="4"/>
      <c r="WR417" s="4"/>
      <c r="WS417" s="4"/>
      <c r="WT417" s="4"/>
      <c r="WU417" s="4"/>
      <c r="WV417" s="4"/>
      <c r="WW417" s="4"/>
      <c r="WX417" s="4"/>
      <c r="WY417" s="4"/>
      <c r="WZ417" s="4"/>
      <c r="XA417" s="4"/>
      <c r="XB417" s="4"/>
      <c r="XC417" s="4"/>
      <c r="XD417" s="4"/>
      <c r="XE417" s="4"/>
      <c r="XF417" s="4"/>
      <c r="XG417" s="4"/>
      <c r="XH417" s="4"/>
      <c r="XI417" s="4"/>
      <c r="XJ417" s="4"/>
      <c r="XK417" s="4"/>
      <c r="XL417" s="4"/>
      <c r="XM417" s="4"/>
      <c r="XN417" s="4"/>
      <c r="XO417" s="4"/>
      <c r="XP417" s="4"/>
      <c r="XQ417" s="4"/>
      <c r="XR417" s="4"/>
      <c r="XS417" s="4"/>
      <c r="XT417" s="4"/>
      <c r="XU417" s="4"/>
      <c r="XV417" s="4"/>
      <c r="XW417" s="4"/>
      <c r="XX417" s="4"/>
      <c r="XY417" s="4"/>
      <c r="XZ417" s="4"/>
      <c r="YA417" s="4"/>
      <c r="YB417" s="4"/>
      <c r="YC417" s="4"/>
      <c r="YD417" s="4"/>
      <c r="YE417" s="4"/>
      <c r="YF417" s="4"/>
      <c r="YG417" s="4"/>
      <c r="YH417" s="4"/>
      <c r="YI417" s="4"/>
      <c r="YJ417" s="4"/>
      <c r="YK417" s="4"/>
      <c r="YL417" s="4"/>
      <c r="YM417" s="4"/>
      <c r="YN417" s="4"/>
      <c r="YO417" s="4"/>
      <c r="YP417" s="4"/>
      <c r="YQ417" s="4"/>
      <c r="YR417" s="4"/>
      <c r="YS417" s="4"/>
      <c r="YT417" s="4"/>
      <c r="YU417" s="4"/>
      <c r="YV417" s="4"/>
      <c r="YW417" s="4"/>
      <c r="YX417" s="4"/>
      <c r="YY417" s="4"/>
      <c r="YZ417" s="4"/>
      <c r="ZA417" s="4"/>
      <c r="ZB417" s="4"/>
      <c r="ZC417" s="4"/>
      <c r="ZD417" s="4"/>
      <c r="ZE417" s="4"/>
      <c r="ZF417" s="4"/>
      <c r="ZG417" s="4"/>
      <c r="ZH417" s="4"/>
      <c r="ZI417" s="4"/>
      <c r="ZJ417" s="4"/>
      <c r="ZK417" s="4"/>
      <c r="ZL417" s="4"/>
      <c r="ZM417" s="4"/>
      <c r="ZN417" s="4"/>
      <c r="ZO417" s="4"/>
      <c r="ZP417" s="4"/>
      <c r="ZQ417" s="4"/>
      <c r="ZR417" s="4"/>
      <c r="ZS417" s="4"/>
      <c r="ZT417" s="4"/>
      <c r="ZU417" s="4"/>
      <c r="ZV417" s="4"/>
      <c r="ZW417" s="4"/>
      <c r="ZX417" s="4"/>
      <c r="ZY417" s="4"/>
      <c r="ZZ417" s="4"/>
      <c r="AAA417" s="4"/>
      <c r="AAB417" s="4"/>
      <c r="AAC417" s="4"/>
      <c r="AAD417" s="4"/>
      <c r="AAE417" s="4"/>
      <c r="AAF417" s="4"/>
      <c r="AAG417" s="4"/>
      <c r="AAH417" s="4"/>
      <c r="AAI417" s="4"/>
      <c r="AAJ417" s="4"/>
      <c r="AAK417" s="4"/>
      <c r="AAL417" s="4"/>
      <c r="AAM417" s="4"/>
      <c r="AAN417" s="4"/>
      <c r="AAO417" s="4"/>
      <c r="AAP417" s="4"/>
      <c r="AAQ417" s="4"/>
      <c r="AAR417" s="4"/>
      <c r="AAS417" s="4"/>
      <c r="AAT417" s="4"/>
      <c r="AAU417" s="4"/>
      <c r="AAV417" s="4"/>
      <c r="AAW417" s="4"/>
      <c r="AAX417" s="4"/>
      <c r="AAY417" s="4"/>
      <c r="AAZ417" s="4"/>
      <c r="ABA417" s="4"/>
      <c r="ABB417" s="4"/>
      <c r="ABC417" s="4"/>
      <c r="ABD417" s="4"/>
      <c r="ABE417" s="4"/>
      <c r="ABF417" s="4"/>
      <c r="ABG417" s="4"/>
      <c r="ABH417" s="4"/>
      <c r="ABI417" s="4"/>
      <c r="ABJ417" s="4"/>
      <c r="ABK417" s="4"/>
      <c r="ABL417" s="4"/>
      <c r="ABM417" s="4"/>
      <c r="ABN417" s="4"/>
      <c r="ABO417" s="4"/>
      <c r="ABP417" s="4"/>
      <c r="ABQ417" s="4"/>
      <c r="ABR417" s="4"/>
      <c r="ABS417" s="4"/>
      <c r="ABT417" s="4"/>
      <c r="ABU417" s="4"/>
      <c r="ABV417" s="4"/>
      <c r="ABW417" s="4"/>
      <c r="ABX417" s="4"/>
      <c r="ABY417" s="4"/>
      <c r="ABZ417" s="4"/>
      <c r="ACA417" s="4"/>
      <c r="ACB417" s="4"/>
      <c r="ACC417" s="4"/>
      <c r="ACD417" s="4"/>
      <c r="ACE417" s="4"/>
      <c r="ACF417" s="4"/>
      <c r="ACG417" s="4"/>
      <c r="ACH417" s="4"/>
      <c r="ACI417" s="4"/>
      <c r="ACJ417" s="4"/>
      <c r="ACK417" s="4"/>
      <c r="ACL417" s="4"/>
      <c r="ACM417" s="4"/>
      <c r="ACN417" s="4"/>
      <c r="ACO417" s="4"/>
      <c r="ACP417" s="4"/>
      <c r="ACQ417" s="4"/>
      <c r="ACR417" s="4"/>
      <c r="ACS417" s="4"/>
      <c r="ACT417" s="4"/>
      <c r="ACU417" s="4"/>
      <c r="ACV417" s="4"/>
      <c r="ACW417" s="4"/>
      <c r="ACX417" s="4"/>
      <c r="ACY417" s="4"/>
      <c r="ACZ417" s="4"/>
      <c r="ADA417" s="4"/>
      <c r="ADB417" s="4"/>
      <c r="ADC417" s="4"/>
      <c r="ADD417" s="4"/>
      <c r="ADE417" s="4"/>
      <c r="ADF417" s="4"/>
      <c r="ADG417" s="4"/>
      <c r="ADH417" s="4"/>
      <c r="ADI417" s="4"/>
      <c r="ADJ417" s="4"/>
      <c r="ADK417" s="4"/>
      <c r="ADL417" s="4"/>
      <c r="ADM417" s="4"/>
      <c r="ADN417" s="4"/>
      <c r="ADO417" s="4"/>
      <c r="ADP417" s="4"/>
      <c r="ADQ417" s="4"/>
      <c r="ADR417" s="4"/>
      <c r="ADS417" s="4"/>
      <c r="ADT417" s="4"/>
      <c r="ADU417" s="4"/>
      <c r="ADV417" s="4"/>
      <c r="ADW417" s="4"/>
      <c r="ADX417" s="4"/>
      <c r="ADY417" s="4"/>
      <c r="ADZ417" s="4"/>
      <c r="AEA417" s="4"/>
      <c r="AEB417" s="4"/>
      <c r="AEC417" s="4"/>
      <c r="AED417" s="4"/>
      <c r="AEE417" s="4"/>
      <c r="AEF417" s="4"/>
      <c r="AEG417" s="4"/>
      <c r="AEH417" s="4"/>
      <c r="AEI417" s="4"/>
      <c r="AEJ417" s="4"/>
      <c r="AEK417" s="4"/>
      <c r="AEL417" s="4"/>
      <c r="AEM417" s="4"/>
      <c r="AEN417" s="4"/>
      <c r="AEO417" s="4"/>
      <c r="AEP417" s="4"/>
      <c r="AEQ417" s="4"/>
      <c r="AER417" s="4"/>
      <c r="AES417" s="4"/>
      <c r="AET417" s="4"/>
      <c r="AEU417" s="4"/>
      <c r="AEV417" s="4"/>
      <c r="AEW417" s="4"/>
      <c r="AEX417" s="4"/>
      <c r="AEY417" s="4"/>
      <c r="AEZ417" s="4"/>
      <c r="AFA417" s="4"/>
      <c r="AFB417" s="4"/>
      <c r="AFC417" s="4"/>
      <c r="AFD417" s="4"/>
      <c r="AFE417" s="4"/>
      <c r="AFF417" s="4"/>
      <c r="AFG417" s="4"/>
      <c r="AFH417" s="4"/>
      <c r="AFI417" s="4"/>
      <c r="AFJ417" s="4"/>
      <c r="AFK417" s="4"/>
      <c r="AFL417" s="4"/>
      <c r="AFM417" s="4"/>
      <c r="AFN417" s="4"/>
      <c r="AFO417" s="4"/>
      <c r="AFP417" s="4"/>
      <c r="AFQ417" s="4"/>
      <c r="AFR417" s="4"/>
      <c r="AFS417" s="4"/>
      <c r="AFT417" s="4"/>
      <c r="AFU417" s="4"/>
      <c r="AFV417" s="4"/>
      <c r="AFW417" s="4"/>
      <c r="AFX417" s="4"/>
      <c r="AFY417" s="4"/>
      <c r="AFZ417" s="4"/>
      <c r="AGA417" s="4"/>
      <c r="AGB417" s="4"/>
      <c r="AGC417" s="4"/>
      <c r="AGD417" s="4"/>
      <c r="AGE417" s="4"/>
      <c r="AGF417" s="4"/>
      <c r="AGG417" s="4"/>
      <c r="AGH417" s="4"/>
      <c r="AGI417" s="4"/>
      <c r="AGJ417" s="4"/>
      <c r="AGK417" s="4"/>
      <c r="AGL417" s="4"/>
      <c r="AGM417" s="4"/>
      <c r="AGN417" s="4"/>
      <c r="AGO417" s="4"/>
      <c r="AGP417" s="4"/>
      <c r="AGQ417" s="4"/>
      <c r="AGR417" s="4"/>
      <c r="AGS417" s="4"/>
      <c r="AGT417" s="4"/>
      <c r="AGU417" s="4"/>
      <c r="AGV417" s="4"/>
      <c r="AGW417" s="4"/>
      <c r="AGX417" s="4"/>
      <c r="AGY417" s="4"/>
      <c r="AGZ417" s="4"/>
      <c r="AHA417" s="4"/>
      <c r="AHB417" s="4"/>
      <c r="AHC417" s="4"/>
      <c r="AHD417" s="4"/>
      <c r="AHE417" s="4"/>
      <c r="AHF417" s="4"/>
      <c r="AHG417" s="4"/>
      <c r="AHH417" s="4"/>
      <c r="AHI417" s="4"/>
      <c r="AHJ417" s="4"/>
      <c r="AHK417" s="4"/>
      <c r="AHL417" s="4"/>
      <c r="AHM417" s="4"/>
      <c r="AHN417" s="4"/>
      <c r="AHO417" s="4"/>
      <c r="AHP417" s="4"/>
      <c r="AHQ417" s="4"/>
      <c r="AHR417" s="4"/>
      <c r="AHS417" s="4"/>
      <c r="AHT417" s="4"/>
      <c r="AHU417" s="4"/>
      <c r="AHV417" s="4"/>
      <c r="AHW417" s="4"/>
      <c r="AHX417" s="4"/>
      <c r="AHY417" s="4"/>
      <c r="AHZ417" s="4"/>
      <c r="AIA417" s="4"/>
      <c r="AIB417" s="4"/>
      <c r="AIC417" s="4"/>
      <c r="AID417" s="4"/>
      <c r="AIE417" s="4"/>
      <c r="AIF417" s="4"/>
      <c r="AIG417" s="4"/>
      <c r="AIH417" s="4"/>
      <c r="AII417" s="4"/>
      <c r="AIJ417" s="4"/>
      <c r="AIK417" s="4"/>
      <c r="AIL417" s="4"/>
      <c r="AIM417" s="4"/>
      <c r="AIN417" s="4"/>
      <c r="AIO417" s="4"/>
      <c r="AIP417" s="4"/>
      <c r="AIQ417" s="4"/>
      <c r="AIR417" s="4"/>
      <c r="AIS417" s="4"/>
      <c r="AIT417" s="4"/>
      <c r="AIU417" s="4"/>
      <c r="AIV417" s="4"/>
      <c r="AIW417" s="4"/>
      <c r="AIX417" s="4"/>
      <c r="AIY417" s="4"/>
      <c r="AIZ417" s="4"/>
      <c r="AJA417" s="4"/>
      <c r="AJB417" s="4"/>
      <c r="AJC417" s="4"/>
      <c r="AJD417" s="4"/>
      <c r="AJE417" s="4"/>
      <c r="AJF417" s="4"/>
      <c r="AJG417" s="4"/>
      <c r="AJH417" s="4"/>
      <c r="AJI417" s="4"/>
      <c r="AJJ417" s="4"/>
      <c r="AJK417" s="4"/>
      <c r="AJL417" s="4"/>
      <c r="AJM417" s="4"/>
      <c r="AJN417" s="4"/>
      <c r="AJO417" s="4"/>
      <c r="AJP417" s="4"/>
      <c r="AJQ417" s="4"/>
      <c r="AJR417" s="4"/>
      <c r="AJS417" s="4"/>
      <c r="AJT417" s="4"/>
      <c r="AJU417" s="4"/>
      <c r="AJV417" s="4"/>
      <c r="AJW417" s="4"/>
      <c r="AJX417" s="4"/>
      <c r="AJY417" s="4"/>
      <c r="AJZ417" s="4"/>
      <c r="AKA417" s="4"/>
      <c r="AKB417" s="4"/>
      <c r="AKC417" s="4"/>
      <c r="AKD417" s="4"/>
      <c r="AKE417" s="4"/>
      <c r="AKF417" s="4"/>
      <c r="AKG417" s="4"/>
      <c r="AKH417" s="4"/>
      <c r="AKI417" s="4"/>
      <c r="AKJ417" s="4"/>
      <c r="AKK417" s="4"/>
      <c r="AKL417" s="4"/>
      <c r="AKM417" s="4"/>
      <c r="AKN417" s="4"/>
      <c r="AKO417" s="4"/>
      <c r="AKP417" s="4"/>
      <c r="AKQ417" s="4"/>
      <c r="AKR417" s="4"/>
      <c r="AKS417" s="4"/>
      <c r="AKT417" s="4"/>
      <c r="AKU417" s="4"/>
      <c r="AKV417" s="4"/>
      <c r="AKW417" s="4"/>
      <c r="AKX417" s="4"/>
      <c r="AKY417" s="4"/>
      <c r="AKZ417" s="4"/>
      <c r="ALA417" s="4"/>
      <c r="ALB417" s="4"/>
      <c r="ALC417" s="4"/>
      <c r="ALD417" s="4"/>
      <c r="ALE417" s="4"/>
      <c r="ALF417" s="4"/>
      <c r="ALG417" s="4"/>
      <c r="ALH417" s="4"/>
      <c r="ALI417" s="4"/>
      <c r="ALJ417" s="4"/>
      <c r="ALK417" s="4"/>
      <c r="ALL417" s="4"/>
      <c r="ALM417" s="4"/>
      <c r="ALN417" s="4"/>
      <c r="ALO417" s="4"/>
      <c r="ALP417" s="4"/>
      <c r="ALQ417" s="4"/>
      <c r="ALR417" s="4"/>
      <c r="ALS417" s="4"/>
      <c r="ALT417" s="4"/>
      <c r="ALU417" s="4"/>
      <c r="ALV417" s="4"/>
      <c r="ALW417" s="4"/>
      <c r="ALX417" s="4"/>
      <c r="ALY417" s="4"/>
      <c r="ALZ417" s="4"/>
      <c r="AMA417" s="4"/>
      <c r="AMB417" s="4"/>
      <c r="AMC417" s="4"/>
      <c r="AMD417" s="4"/>
      <c r="AME417" s="4"/>
      <c r="AMF417" s="4"/>
      <c r="AMG417" s="4"/>
      <c r="AMH417" s="4"/>
      <c r="AMI417" s="4"/>
      <c r="AMJ417" s="4"/>
      <c r="AMK417" s="4"/>
      <c r="AML417" s="4"/>
      <c r="AMM417" s="4"/>
      <c r="AMN417" s="4"/>
      <c r="AMO417" s="4"/>
      <c r="AMP417" s="4"/>
      <c r="AMQ417" s="4"/>
      <c r="AMR417" s="4"/>
      <c r="AMS417" s="4"/>
      <c r="AMT417" s="4"/>
      <c r="AMU417" s="4"/>
      <c r="AMV417" s="4"/>
      <c r="AMW417" s="4"/>
      <c r="AMX417" s="4"/>
      <c r="AMY417" s="4"/>
      <c r="AMZ417" s="4"/>
      <c r="ANA417" s="4"/>
      <c r="ANB417" s="4"/>
      <c r="ANC417" s="4"/>
      <c r="AND417" s="4"/>
      <c r="ANE417" s="4"/>
      <c r="ANF417" s="4"/>
      <c r="ANG417" s="4"/>
      <c r="ANH417" s="4"/>
      <c r="ANI417" s="4"/>
      <c r="ANJ417" s="4"/>
      <c r="ANK417" s="4"/>
      <c r="ANL417" s="4"/>
      <c r="ANM417" s="4"/>
      <c r="ANN417" s="4"/>
      <c r="ANO417" s="4"/>
      <c r="ANP417" s="4"/>
      <c r="ANQ417" s="4"/>
      <c r="ANR417" s="4"/>
      <c r="ANS417" s="4"/>
      <c r="ANT417" s="4"/>
      <c r="ANU417" s="4"/>
      <c r="ANV417" s="4"/>
      <c r="ANW417" s="4"/>
      <c r="ANX417" s="4"/>
      <c r="ANY417" s="4"/>
      <c r="ANZ417" s="4"/>
      <c r="AOA417" s="4"/>
      <c r="AOB417" s="4"/>
      <c r="AOC417" s="4"/>
    </row>
    <row r="418" spans="6:1069" x14ac:dyDescent="0.35">
      <c r="F418" s="4"/>
      <c r="H418" s="4"/>
      <c r="I418" s="4"/>
      <c r="J418" s="4"/>
      <c r="L418" s="4"/>
      <c r="M418" s="4"/>
      <c r="AJ418" s="4"/>
      <c r="AL418" s="4"/>
      <c r="AQ418" s="4"/>
      <c r="AR418" s="4"/>
      <c r="AS418" s="4"/>
      <c r="AT418" s="4"/>
      <c r="AU418" s="4"/>
      <c r="AV418" s="4"/>
      <c r="AW418" s="4"/>
      <c r="AX418" s="33"/>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c r="TO418" s="4"/>
      <c r="TP418" s="4"/>
      <c r="TQ418" s="4"/>
      <c r="TR418" s="4"/>
      <c r="TS418" s="4"/>
      <c r="TT418" s="4"/>
      <c r="TU418" s="4"/>
      <c r="TV418" s="4"/>
      <c r="TW418" s="4"/>
      <c r="TX418" s="4"/>
      <c r="TY418" s="4"/>
      <c r="TZ418" s="4"/>
      <c r="UA418" s="4"/>
      <c r="UB418" s="4"/>
      <c r="UC418" s="4"/>
      <c r="UD418" s="4"/>
      <c r="UE418" s="4"/>
      <c r="UF418" s="4"/>
      <c r="UG418" s="4"/>
      <c r="UH418" s="4"/>
      <c r="UI418" s="4"/>
      <c r="UJ418" s="4"/>
      <c r="UK418" s="4"/>
      <c r="UL418" s="4"/>
      <c r="UM418" s="4"/>
      <c r="UN418" s="4"/>
      <c r="UO418" s="4"/>
      <c r="UP418" s="4"/>
      <c r="UQ418" s="4"/>
      <c r="UR418" s="4"/>
      <c r="US418" s="4"/>
      <c r="UT418" s="4"/>
      <c r="UU418" s="4"/>
      <c r="UV418" s="4"/>
      <c r="UW418" s="4"/>
      <c r="UX418" s="4"/>
      <c r="UY418" s="4"/>
      <c r="UZ418" s="4"/>
      <c r="VA418" s="4"/>
      <c r="VB418" s="4"/>
      <c r="VC418" s="4"/>
      <c r="VD418" s="4"/>
      <c r="VE418" s="4"/>
      <c r="VF418" s="4"/>
      <c r="VG418" s="4"/>
      <c r="VH418" s="4"/>
      <c r="VI418" s="4"/>
      <c r="VJ418" s="4"/>
      <c r="VK418" s="4"/>
      <c r="VL418" s="4"/>
      <c r="VM418" s="4"/>
      <c r="VN418" s="4"/>
      <c r="VO418" s="4"/>
      <c r="VP418" s="4"/>
      <c r="VQ418" s="4"/>
      <c r="VR418" s="4"/>
      <c r="VS418" s="4"/>
      <c r="VT418" s="4"/>
      <c r="VU418" s="4"/>
      <c r="VV418" s="4"/>
      <c r="VW418" s="4"/>
      <c r="VX418" s="4"/>
      <c r="VY418" s="4"/>
      <c r="VZ418" s="4"/>
      <c r="WA418" s="4"/>
      <c r="WB418" s="4"/>
      <c r="WC418" s="4"/>
      <c r="WD418" s="4"/>
      <c r="WE418" s="4"/>
      <c r="WF418" s="4"/>
      <c r="WG418" s="4"/>
      <c r="WH418" s="4"/>
      <c r="WI418" s="4"/>
      <c r="WJ418" s="4"/>
      <c r="WK418" s="4"/>
      <c r="WL418" s="4"/>
      <c r="WM418" s="4"/>
      <c r="WN418" s="4"/>
      <c r="WO418" s="4"/>
      <c r="WP418" s="4"/>
      <c r="WQ418" s="4"/>
      <c r="WR418" s="4"/>
      <c r="WS418" s="4"/>
      <c r="WT418" s="4"/>
      <c r="WU418" s="4"/>
      <c r="WV418" s="4"/>
      <c r="WW418" s="4"/>
      <c r="WX418" s="4"/>
      <c r="WY418" s="4"/>
      <c r="WZ418" s="4"/>
      <c r="XA418" s="4"/>
      <c r="XB418" s="4"/>
      <c r="XC418" s="4"/>
      <c r="XD418" s="4"/>
      <c r="XE418" s="4"/>
      <c r="XF418" s="4"/>
      <c r="XG418" s="4"/>
      <c r="XH418" s="4"/>
      <c r="XI418" s="4"/>
      <c r="XJ418" s="4"/>
      <c r="XK418" s="4"/>
      <c r="XL418" s="4"/>
      <c r="XM418" s="4"/>
      <c r="XN418" s="4"/>
      <c r="XO418" s="4"/>
      <c r="XP418" s="4"/>
      <c r="XQ418" s="4"/>
      <c r="XR418" s="4"/>
      <c r="XS418" s="4"/>
      <c r="XT418" s="4"/>
      <c r="XU418" s="4"/>
      <c r="XV418" s="4"/>
      <c r="XW418" s="4"/>
      <c r="XX418" s="4"/>
      <c r="XY418" s="4"/>
      <c r="XZ418" s="4"/>
      <c r="YA418" s="4"/>
      <c r="YB418" s="4"/>
      <c r="YC418" s="4"/>
      <c r="YD418" s="4"/>
      <c r="YE418" s="4"/>
      <c r="YF418" s="4"/>
      <c r="YG418" s="4"/>
      <c r="YH418" s="4"/>
      <c r="YI418" s="4"/>
      <c r="YJ418" s="4"/>
      <c r="YK418" s="4"/>
      <c r="YL418" s="4"/>
      <c r="YM418" s="4"/>
      <c r="YN418" s="4"/>
      <c r="YO418" s="4"/>
      <c r="YP418" s="4"/>
      <c r="YQ418" s="4"/>
      <c r="YR418" s="4"/>
      <c r="YS418" s="4"/>
      <c r="YT418" s="4"/>
      <c r="YU418" s="4"/>
      <c r="YV418" s="4"/>
      <c r="YW418" s="4"/>
      <c r="YX418" s="4"/>
      <c r="YY418" s="4"/>
      <c r="YZ418" s="4"/>
      <c r="ZA418" s="4"/>
      <c r="ZB418" s="4"/>
      <c r="ZC418" s="4"/>
      <c r="ZD418" s="4"/>
      <c r="ZE418" s="4"/>
      <c r="ZF418" s="4"/>
      <c r="ZG418" s="4"/>
      <c r="ZH418" s="4"/>
      <c r="ZI418" s="4"/>
      <c r="ZJ418" s="4"/>
      <c r="ZK418" s="4"/>
      <c r="ZL418" s="4"/>
      <c r="ZM418" s="4"/>
      <c r="ZN418" s="4"/>
      <c r="ZO418" s="4"/>
      <c r="ZP418" s="4"/>
      <c r="ZQ418" s="4"/>
      <c r="ZR418" s="4"/>
      <c r="ZS418" s="4"/>
      <c r="ZT418" s="4"/>
      <c r="ZU418" s="4"/>
      <c r="ZV418" s="4"/>
      <c r="ZW418" s="4"/>
      <c r="ZX418" s="4"/>
      <c r="ZY418" s="4"/>
      <c r="ZZ418" s="4"/>
      <c r="AAA418" s="4"/>
      <c r="AAB418" s="4"/>
      <c r="AAC418" s="4"/>
      <c r="AAD418" s="4"/>
      <c r="AAE418" s="4"/>
      <c r="AAF418" s="4"/>
      <c r="AAG418" s="4"/>
      <c r="AAH418" s="4"/>
      <c r="AAI418" s="4"/>
      <c r="AAJ418" s="4"/>
      <c r="AAK418" s="4"/>
      <c r="AAL418" s="4"/>
      <c r="AAM418" s="4"/>
      <c r="AAN418" s="4"/>
      <c r="AAO418" s="4"/>
      <c r="AAP418" s="4"/>
      <c r="AAQ418" s="4"/>
      <c r="AAR418" s="4"/>
      <c r="AAS418" s="4"/>
      <c r="AAT418" s="4"/>
      <c r="AAU418" s="4"/>
      <c r="AAV418" s="4"/>
      <c r="AAW418" s="4"/>
      <c r="AAX418" s="4"/>
      <c r="AAY418" s="4"/>
      <c r="AAZ418" s="4"/>
      <c r="ABA418" s="4"/>
      <c r="ABB418" s="4"/>
      <c r="ABC418" s="4"/>
      <c r="ABD418" s="4"/>
      <c r="ABE418" s="4"/>
      <c r="ABF418" s="4"/>
      <c r="ABG418" s="4"/>
      <c r="ABH418" s="4"/>
      <c r="ABI418" s="4"/>
      <c r="ABJ418" s="4"/>
      <c r="ABK418" s="4"/>
      <c r="ABL418" s="4"/>
      <c r="ABM418" s="4"/>
      <c r="ABN418" s="4"/>
      <c r="ABO418" s="4"/>
      <c r="ABP418" s="4"/>
      <c r="ABQ418" s="4"/>
      <c r="ABR418" s="4"/>
      <c r="ABS418" s="4"/>
      <c r="ABT418" s="4"/>
      <c r="ABU418" s="4"/>
      <c r="ABV418" s="4"/>
      <c r="ABW418" s="4"/>
      <c r="ABX418" s="4"/>
      <c r="ABY418" s="4"/>
      <c r="ABZ418" s="4"/>
      <c r="ACA418" s="4"/>
      <c r="ACB418" s="4"/>
      <c r="ACC418" s="4"/>
      <c r="ACD418" s="4"/>
      <c r="ACE418" s="4"/>
      <c r="ACF418" s="4"/>
      <c r="ACG418" s="4"/>
      <c r="ACH418" s="4"/>
      <c r="ACI418" s="4"/>
      <c r="ACJ418" s="4"/>
      <c r="ACK418" s="4"/>
      <c r="ACL418" s="4"/>
      <c r="ACM418" s="4"/>
      <c r="ACN418" s="4"/>
      <c r="ACO418" s="4"/>
      <c r="ACP418" s="4"/>
      <c r="ACQ418" s="4"/>
      <c r="ACR418" s="4"/>
      <c r="ACS418" s="4"/>
      <c r="ACT418" s="4"/>
      <c r="ACU418" s="4"/>
      <c r="ACV418" s="4"/>
      <c r="ACW418" s="4"/>
      <c r="ACX418" s="4"/>
      <c r="ACY418" s="4"/>
      <c r="ACZ418" s="4"/>
      <c r="ADA418" s="4"/>
      <c r="ADB418" s="4"/>
      <c r="ADC418" s="4"/>
      <c r="ADD418" s="4"/>
      <c r="ADE418" s="4"/>
      <c r="ADF418" s="4"/>
      <c r="ADG418" s="4"/>
      <c r="ADH418" s="4"/>
      <c r="ADI418" s="4"/>
      <c r="ADJ418" s="4"/>
      <c r="ADK418" s="4"/>
      <c r="ADL418" s="4"/>
      <c r="ADM418" s="4"/>
      <c r="ADN418" s="4"/>
      <c r="ADO418" s="4"/>
      <c r="ADP418" s="4"/>
      <c r="ADQ418" s="4"/>
      <c r="ADR418" s="4"/>
      <c r="ADS418" s="4"/>
      <c r="ADT418" s="4"/>
      <c r="ADU418" s="4"/>
      <c r="ADV418" s="4"/>
      <c r="ADW418" s="4"/>
      <c r="ADX418" s="4"/>
      <c r="ADY418" s="4"/>
      <c r="ADZ418" s="4"/>
      <c r="AEA418" s="4"/>
      <c r="AEB418" s="4"/>
      <c r="AEC418" s="4"/>
      <c r="AED418" s="4"/>
      <c r="AEE418" s="4"/>
      <c r="AEF418" s="4"/>
      <c r="AEG418" s="4"/>
      <c r="AEH418" s="4"/>
      <c r="AEI418" s="4"/>
      <c r="AEJ418" s="4"/>
      <c r="AEK418" s="4"/>
      <c r="AEL418" s="4"/>
      <c r="AEM418" s="4"/>
      <c r="AEN418" s="4"/>
      <c r="AEO418" s="4"/>
      <c r="AEP418" s="4"/>
      <c r="AEQ418" s="4"/>
      <c r="AER418" s="4"/>
      <c r="AES418" s="4"/>
      <c r="AET418" s="4"/>
      <c r="AEU418" s="4"/>
      <c r="AEV418" s="4"/>
      <c r="AEW418" s="4"/>
      <c r="AEX418" s="4"/>
      <c r="AEY418" s="4"/>
      <c r="AEZ418" s="4"/>
      <c r="AFA418" s="4"/>
      <c r="AFB418" s="4"/>
      <c r="AFC418" s="4"/>
      <c r="AFD418" s="4"/>
      <c r="AFE418" s="4"/>
      <c r="AFF418" s="4"/>
      <c r="AFG418" s="4"/>
      <c r="AFH418" s="4"/>
      <c r="AFI418" s="4"/>
      <c r="AFJ418" s="4"/>
      <c r="AFK418" s="4"/>
      <c r="AFL418" s="4"/>
      <c r="AFM418" s="4"/>
      <c r="AFN418" s="4"/>
      <c r="AFO418" s="4"/>
      <c r="AFP418" s="4"/>
      <c r="AFQ418" s="4"/>
      <c r="AFR418" s="4"/>
      <c r="AFS418" s="4"/>
      <c r="AFT418" s="4"/>
      <c r="AFU418" s="4"/>
      <c r="AFV418" s="4"/>
      <c r="AFW418" s="4"/>
      <c r="AFX418" s="4"/>
      <c r="AFY418" s="4"/>
      <c r="AFZ418" s="4"/>
      <c r="AGA418" s="4"/>
      <c r="AGB418" s="4"/>
      <c r="AGC418" s="4"/>
      <c r="AGD418" s="4"/>
      <c r="AGE418" s="4"/>
      <c r="AGF418" s="4"/>
      <c r="AGG418" s="4"/>
      <c r="AGH418" s="4"/>
      <c r="AGI418" s="4"/>
      <c r="AGJ418" s="4"/>
      <c r="AGK418" s="4"/>
      <c r="AGL418" s="4"/>
      <c r="AGM418" s="4"/>
      <c r="AGN418" s="4"/>
      <c r="AGO418" s="4"/>
      <c r="AGP418" s="4"/>
      <c r="AGQ418" s="4"/>
      <c r="AGR418" s="4"/>
      <c r="AGS418" s="4"/>
      <c r="AGT418" s="4"/>
      <c r="AGU418" s="4"/>
      <c r="AGV418" s="4"/>
      <c r="AGW418" s="4"/>
      <c r="AGX418" s="4"/>
      <c r="AGY418" s="4"/>
      <c r="AGZ418" s="4"/>
      <c r="AHA418" s="4"/>
      <c r="AHB418" s="4"/>
      <c r="AHC418" s="4"/>
      <c r="AHD418" s="4"/>
      <c r="AHE418" s="4"/>
      <c r="AHF418" s="4"/>
      <c r="AHG418" s="4"/>
      <c r="AHH418" s="4"/>
      <c r="AHI418" s="4"/>
      <c r="AHJ418" s="4"/>
      <c r="AHK418" s="4"/>
      <c r="AHL418" s="4"/>
      <c r="AHM418" s="4"/>
      <c r="AHN418" s="4"/>
      <c r="AHO418" s="4"/>
      <c r="AHP418" s="4"/>
      <c r="AHQ418" s="4"/>
      <c r="AHR418" s="4"/>
      <c r="AHS418" s="4"/>
      <c r="AHT418" s="4"/>
      <c r="AHU418" s="4"/>
      <c r="AHV418" s="4"/>
      <c r="AHW418" s="4"/>
      <c r="AHX418" s="4"/>
      <c r="AHY418" s="4"/>
      <c r="AHZ418" s="4"/>
      <c r="AIA418" s="4"/>
      <c r="AIB418" s="4"/>
      <c r="AIC418" s="4"/>
      <c r="AID418" s="4"/>
      <c r="AIE418" s="4"/>
      <c r="AIF418" s="4"/>
      <c r="AIG418" s="4"/>
      <c r="AIH418" s="4"/>
      <c r="AII418" s="4"/>
      <c r="AIJ418" s="4"/>
      <c r="AIK418" s="4"/>
      <c r="AIL418" s="4"/>
      <c r="AIM418" s="4"/>
      <c r="AIN418" s="4"/>
      <c r="AIO418" s="4"/>
      <c r="AIP418" s="4"/>
      <c r="AIQ418" s="4"/>
      <c r="AIR418" s="4"/>
      <c r="AIS418" s="4"/>
      <c r="AIT418" s="4"/>
      <c r="AIU418" s="4"/>
      <c r="AIV418" s="4"/>
      <c r="AIW418" s="4"/>
      <c r="AIX418" s="4"/>
      <c r="AIY418" s="4"/>
      <c r="AIZ418" s="4"/>
      <c r="AJA418" s="4"/>
      <c r="AJB418" s="4"/>
      <c r="AJC418" s="4"/>
      <c r="AJD418" s="4"/>
      <c r="AJE418" s="4"/>
      <c r="AJF418" s="4"/>
      <c r="AJG418" s="4"/>
      <c r="AJH418" s="4"/>
      <c r="AJI418" s="4"/>
      <c r="AJJ418" s="4"/>
      <c r="AJK418" s="4"/>
      <c r="AJL418" s="4"/>
      <c r="AJM418" s="4"/>
      <c r="AJN418" s="4"/>
      <c r="AJO418" s="4"/>
      <c r="AJP418" s="4"/>
      <c r="AJQ418" s="4"/>
      <c r="AJR418" s="4"/>
      <c r="AJS418" s="4"/>
      <c r="AJT418" s="4"/>
      <c r="AJU418" s="4"/>
      <c r="AJV418" s="4"/>
      <c r="AJW418" s="4"/>
      <c r="AJX418" s="4"/>
      <c r="AJY418" s="4"/>
      <c r="AJZ418" s="4"/>
      <c r="AKA418" s="4"/>
      <c r="AKB418" s="4"/>
      <c r="AKC418" s="4"/>
      <c r="AKD418" s="4"/>
      <c r="AKE418" s="4"/>
      <c r="AKF418" s="4"/>
      <c r="AKG418" s="4"/>
      <c r="AKH418" s="4"/>
      <c r="AKI418" s="4"/>
      <c r="AKJ418" s="4"/>
      <c r="AKK418" s="4"/>
      <c r="AKL418" s="4"/>
      <c r="AKM418" s="4"/>
      <c r="AKN418" s="4"/>
      <c r="AKO418" s="4"/>
      <c r="AKP418" s="4"/>
      <c r="AKQ418" s="4"/>
      <c r="AKR418" s="4"/>
      <c r="AKS418" s="4"/>
      <c r="AKT418" s="4"/>
      <c r="AKU418" s="4"/>
      <c r="AKV418" s="4"/>
      <c r="AKW418" s="4"/>
      <c r="AKX418" s="4"/>
      <c r="AKY418" s="4"/>
      <c r="AKZ418" s="4"/>
      <c r="ALA418" s="4"/>
      <c r="ALB418" s="4"/>
      <c r="ALC418" s="4"/>
      <c r="ALD418" s="4"/>
      <c r="ALE418" s="4"/>
      <c r="ALF418" s="4"/>
      <c r="ALG418" s="4"/>
      <c r="ALH418" s="4"/>
      <c r="ALI418" s="4"/>
      <c r="ALJ418" s="4"/>
      <c r="ALK418" s="4"/>
      <c r="ALL418" s="4"/>
      <c r="ALM418" s="4"/>
      <c r="ALN418" s="4"/>
      <c r="ALO418" s="4"/>
      <c r="ALP418" s="4"/>
      <c r="ALQ418" s="4"/>
      <c r="ALR418" s="4"/>
      <c r="ALS418" s="4"/>
      <c r="ALT418" s="4"/>
      <c r="ALU418" s="4"/>
      <c r="ALV418" s="4"/>
      <c r="ALW418" s="4"/>
      <c r="ALX418" s="4"/>
      <c r="ALY418" s="4"/>
      <c r="ALZ418" s="4"/>
      <c r="AMA418" s="4"/>
      <c r="AMB418" s="4"/>
      <c r="AMC418" s="4"/>
      <c r="AMD418" s="4"/>
      <c r="AME418" s="4"/>
      <c r="AMF418" s="4"/>
      <c r="AMG418" s="4"/>
      <c r="AMH418" s="4"/>
      <c r="AMI418" s="4"/>
      <c r="AMJ418" s="4"/>
      <c r="AMK418" s="4"/>
      <c r="AML418" s="4"/>
      <c r="AMM418" s="4"/>
      <c r="AMN418" s="4"/>
      <c r="AMO418" s="4"/>
      <c r="AMP418" s="4"/>
      <c r="AMQ418" s="4"/>
      <c r="AMR418" s="4"/>
      <c r="AMS418" s="4"/>
      <c r="AMT418" s="4"/>
      <c r="AMU418" s="4"/>
      <c r="AMV418" s="4"/>
      <c r="AMW418" s="4"/>
      <c r="AMX418" s="4"/>
      <c r="AMY418" s="4"/>
      <c r="AMZ418" s="4"/>
      <c r="ANA418" s="4"/>
      <c r="ANB418" s="4"/>
      <c r="ANC418" s="4"/>
      <c r="AND418" s="4"/>
      <c r="ANE418" s="4"/>
      <c r="ANF418" s="4"/>
      <c r="ANG418" s="4"/>
      <c r="ANH418" s="4"/>
      <c r="ANI418" s="4"/>
      <c r="ANJ418" s="4"/>
      <c r="ANK418" s="4"/>
      <c r="ANL418" s="4"/>
      <c r="ANM418" s="4"/>
      <c r="ANN418" s="4"/>
      <c r="ANO418" s="4"/>
      <c r="ANP418" s="4"/>
      <c r="ANQ418" s="4"/>
      <c r="ANR418" s="4"/>
      <c r="ANS418" s="4"/>
      <c r="ANT418" s="4"/>
      <c r="ANU418" s="4"/>
      <c r="ANV418" s="4"/>
      <c r="ANW418" s="4"/>
      <c r="ANX418" s="4"/>
      <c r="ANY418" s="4"/>
      <c r="ANZ418" s="4"/>
      <c r="AOA418" s="4"/>
      <c r="AOB418" s="4"/>
      <c r="AOC418" s="4"/>
    </row>
    <row r="419" spans="6:1069" x14ac:dyDescent="0.35">
      <c r="F419" s="4"/>
      <c r="H419" s="4"/>
      <c r="I419" s="4"/>
      <c r="J419" s="4"/>
      <c r="L419" s="4"/>
      <c r="M419" s="4"/>
      <c r="AJ419" s="4"/>
      <c r="AL419" s="4"/>
      <c r="AQ419" s="4"/>
      <c r="AR419" s="4"/>
      <c r="AS419" s="4"/>
      <c r="AT419" s="4"/>
      <c r="AU419" s="4"/>
      <c r="AV419" s="4"/>
      <c r="AW419" s="4"/>
      <c r="AX419" s="33"/>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c r="TV419" s="4"/>
      <c r="TW419" s="4"/>
      <c r="TX419" s="4"/>
      <c r="TY419" s="4"/>
      <c r="TZ419" s="4"/>
      <c r="UA419" s="4"/>
      <c r="UB419" s="4"/>
      <c r="UC419" s="4"/>
      <c r="UD419" s="4"/>
      <c r="UE419" s="4"/>
      <c r="UF419" s="4"/>
      <c r="UG419" s="4"/>
      <c r="UH419" s="4"/>
      <c r="UI419" s="4"/>
      <c r="UJ419" s="4"/>
      <c r="UK419" s="4"/>
      <c r="UL419" s="4"/>
      <c r="UM419" s="4"/>
      <c r="UN419" s="4"/>
      <c r="UO419" s="4"/>
      <c r="UP419" s="4"/>
      <c r="UQ419" s="4"/>
      <c r="UR419" s="4"/>
      <c r="US419" s="4"/>
      <c r="UT419" s="4"/>
      <c r="UU419" s="4"/>
      <c r="UV419" s="4"/>
      <c r="UW419" s="4"/>
      <c r="UX419" s="4"/>
      <c r="UY419" s="4"/>
      <c r="UZ419" s="4"/>
      <c r="VA419" s="4"/>
      <c r="VB419" s="4"/>
      <c r="VC419" s="4"/>
      <c r="VD419" s="4"/>
      <c r="VE419" s="4"/>
      <c r="VF419" s="4"/>
      <c r="VG419" s="4"/>
      <c r="VH419" s="4"/>
      <c r="VI419" s="4"/>
      <c r="VJ419" s="4"/>
      <c r="VK419" s="4"/>
      <c r="VL419" s="4"/>
      <c r="VM419" s="4"/>
      <c r="VN419" s="4"/>
      <c r="VO419" s="4"/>
      <c r="VP419" s="4"/>
      <c r="VQ419" s="4"/>
      <c r="VR419" s="4"/>
      <c r="VS419" s="4"/>
      <c r="VT419" s="4"/>
      <c r="VU419" s="4"/>
      <c r="VV419" s="4"/>
      <c r="VW419" s="4"/>
      <c r="VX419" s="4"/>
      <c r="VY419" s="4"/>
      <c r="VZ419" s="4"/>
      <c r="WA419" s="4"/>
      <c r="WB419" s="4"/>
      <c r="WC419" s="4"/>
      <c r="WD419" s="4"/>
      <c r="WE419" s="4"/>
      <c r="WF419" s="4"/>
      <c r="WG419" s="4"/>
      <c r="WH419" s="4"/>
      <c r="WI419" s="4"/>
      <c r="WJ419" s="4"/>
      <c r="WK419" s="4"/>
      <c r="WL419" s="4"/>
      <c r="WM419" s="4"/>
      <c r="WN419" s="4"/>
      <c r="WO419" s="4"/>
      <c r="WP419" s="4"/>
      <c r="WQ419" s="4"/>
      <c r="WR419" s="4"/>
      <c r="WS419" s="4"/>
      <c r="WT419" s="4"/>
      <c r="WU419" s="4"/>
      <c r="WV419" s="4"/>
      <c r="WW419" s="4"/>
      <c r="WX419" s="4"/>
      <c r="WY419" s="4"/>
      <c r="WZ419" s="4"/>
      <c r="XA419" s="4"/>
      <c r="XB419" s="4"/>
      <c r="XC419" s="4"/>
      <c r="XD419" s="4"/>
      <c r="XE419" s="4"/>
      <c r="XF419" s="4"/>
      <c r="XG419" s="4"/>
      <c r="XH419" s="4"/>
      <c r="XI419" s="4"/>
      <c r="XJ419" s="4"/>
      <c r="XK419" s="4"/>
      <c r="XL419" s="4"/>
      <c r="XM419" s="4"/>
      <c r="XN419" s="4"/>
      <c r="XO419" s="4"/>
      <c r="XP419" s="4"/>
      <c r="XQ419" s="4"/>
      <c r="XR419" s="4"/>
      <c r="XS419" s="4"/>
      <c r="XT419" s="4"/>
      <c r="XU419" s="4"/>
      <c r="XV419" s="4"/>
      <c r="XW419" s="4"/>
      <c r="XX419" s="4"/>
      <c r="XY419" s="4"/>
      <c r="XZ419" s="4"/>
      <c r="YA419" s="4"/>
      <c r="YB419" s="4"/>
      <c r="YC419" s="4"/>
      <c r="YD419" s="4"/>
      <c r="YE419" s="4"/>
      <c r="YF419" s="4"/>
      <c r="YG419" s="4"/>
      <c r="YH419" s="4"/>
      <c r="YI419" s="4"/>
      <c r="YJ419" s="4"/>
      <c r="YK419" s="4"/>
      <c r="YL419" s="4"/>
      <c r="YM419" s="4"/>
      <c r="YN419" s="4"/>
      <c r="YO419" s="4"/>
      <c r="YP419" s="4"/>
      <c r="YQ419" s="4"/>
      <c r="YR419" s="4"/>
      <c r="YS419" s="4"/>
      <c r="YT419" s="4"/>
      <c r="YU419" s="4"/>
      <c r="YV419" s="4"/>
      <c r="YW419" s="4"/>
      <c r="YX419" s="4"/>
      <c r="YY419" s="4"/>
      <c r="YZ419" s="4"/>
      <c r="ZA419" s="4"/>
      <c r="ZB419" s="4"/>
      <c r="ZC419" s="4"/>
      <c r="ZD419" s="4"/>
      <c r="ZE419" s="4"/>
      <c r="ZF419" s="4"/>
      <c r="ZG419" s="4"/>
      <c r="ZH419" s="4"/>
      <c r="ZI419" s="4"/>
      <c r="ZJ419" s="4"/>
      <c r="ZK419" s="4"/>
      <c r="ZL419" s="4"/>
      <c r="ZM419" s="4"/>
      <c r="ZN419" s="4"/>
      <c r="ZO419" s="4"/>
      <c r="ZP419" s="4"/>
      <c r="ZQ419" s="4"/>
      <c r="ZR419" s="4"/>
      <c r="ZS419" s="4"/>
      <c r="ZT419" s="4"/>
      <c r="ZU419" s="4"/>
      <c r="ZV419" s="4"/>
      <c r="ZW419" s="4"/>
      <c r="ZX419" s="4"/>
      <c r="ZY419" s="4"/>
      <c r="ZZ419" s="4"/>
      <c r="AAA419" s="4"/>
      <c r="AAB419" s="4"/>
      <c r="AAC419" s="4"/>
      <c r="AAD419" s="4"/>
      <c r="AAE419" s="4"/>
      <c r="AAF419" s="4"/>
      <c r="AAG419" s="4"/>
      <c r="AAH419" s="4"/>
      <c r="AAI419" s="4"/>
      <c r="AAJ419" s="4"/>
      <c r="AAK419" s="4"/>
      <c r="AAL419" s="4"/>
      <c r="AAM419" s="4"/>
      <c r="AAN419" s="4"/>
      <c r="AAO419" s="4"/>
      <c r="AAP419" s="4"/>
      <c r="AAQ419" s="4"/>
      <c r="AAR419" s="4"/>
      <c r="AAS419" s="4"/>
      <c r="AAT419" s="4"/>
      <c r="AAU419" s="4"/>
      <c r="AAV419" s="4"/>
      <c r="AAW419" s="4"/>
      <c r="AAX419" s="4"/>
      <c r="AAY419" s="4"/>
      <c r="AAZ419" s="4"/>
      <c r="ABA419" s="4"/>
      <c r="ABB419" s="4"/>
      <c r="ABC419" s="4"/>
      <c r="ABD419" s="4"/>
      <c r="ABE419" s="4"/>
      <c r="ABF419" s="4"/>
      <c r="ABG419" s="4"/>
      <c r="ABH419" s="4"/>
      <c r="ABI419" s="4"/>
      <c r="ABJ419" s="4"/>
      <c r="ABK419" s="4"/>
      <c r="ABL419" s="4"/>
      <c r="ABM419" s="4"/>
      <c r="ABN419" s="4"/>
      <c r="ABO419" s="4"/>
      <c r="ABP419" s="4"/>
      <c r="ABQ419" s="4"/>
      <c r="ABR419" s="4"/>
      <c r="ABS419" s="4"/>
      <c r="ABT419" s="4"/>
      <c r="ABU419" s="4"/>
      <c r="ABV419" s="4"/>
      <c r="ABW419" s="4"/>
      <c r="ABX419" s="4"/>
      <c r="ABY419" s="4"/>
      <c r="ABZ419" s="4"/>
      <c r="ACA419" s="4"/>
      <c r="ACB419" s="4"/>
      <c r="ACC419" s="4"/>
      <c r="ACD419" s="4"/>
      <c r="ACE419" s="4"/>
      <c r="ACF419" s="4"/>
      <c r="ACG419" s="4"/>
      <c r="ACH419" s="4"/>
      <c r="ACI419" s="4"/>
      <c r="ACJ419" s="4"/>
      <c r="ACK419" s="4"/>
      <c r="ACL419" s="4"/>
      <c r="ACM419" s="4"/>
      <c r="ACN419" s="4"/>
      <c r="ACO419" s="4"/>
      <c r="ACP419" s="4"/>
      <c r="ACQ419" s="4"/>
      <c r="ACR419" s="4"/>
      <c r="ACS419" s="4"/>
      <c r="ACT419" s="4"/>
      <c r="ACU419" s="4"/>
      <c r="ACV419" s="4"/>
      <c r="ACW419" s="4"/>
      <c r="ACX419" s="4"/>
      <c r="ACY419" s="4"/>
      <c r="ACZ419" s="4"/>
      <c r="ADA419" s="4"/>
      <c r="ADB419" s="4"/>
      <c r="ADC419" s="4"/>
      <c r="ADD419" s="4"/>
      <c r="ADE419" s="4"/>
      <c r="ADF419" s="4"/>
      <c r="ADG419" s="4"/>
      <c r="ADH419" s="4"/>
      <c r="ADI419" s="4"/>
      <c r="ADJ419" s="4"/>
      <c r="ADK419" s="4"/>
      <c r="ADL419" s="4"/>
      <c r="ADM419" s="4"/>
      <c r="ADN419" s="4"/>
      <c r="ADO419" s="4"/>
      <c r="ADP419" s="4"/>
      <c r="ADQ419" s="4"/>
      <c r="ADR419" s="4"/>
      <c r="ADS419" s="4"/>
      <c r="ADT419" s="4"/>
      <c r="ADU419" s="4"/>
      <c r="ADV419" s="4"/>
      <c r="ADW419" s="4"/>
      <c r="ADX419" s="4"/>
      <c r="ADY419" s="4"/>
      <c r="ADZ419" s="4"/>
      <c r="AEA419" s="4"/>
      <c r="AEB419" s="4"/>
      <c r="AEC419" s="4"/>
      <c r="AED419" s="4"/>
      <c r="AEE419" s="4"/>
      <c r="AEF419" s="4"/>
      <c r="AEG419" s="4"/>
      <c r="AEH419" s="4"/>
      <c r="AEI419" s="4"/>
      <c r="AEJ419" s="4"/>
      <c r="AEK419" s="4"/>
      <c r="AEL419" s="4"/>
      <c r="AEM419" s="4"/>
      <c r="AEN419" s="4"/>
      <c r="AEO419" s="4"/>
      <c r="AEP419" s="4"/>
      <c r="AEQ419" s="4"/>
      <c r="AER419" s="4"/>
      <c r="AES419" s="4"/>
      <c r="AET419" s="4"/>
      <c r="AEU419" s="4"/>
      <c r="AEV419" s="4"/>
      <c r="AEW419" s="4"/>
      <c r="AEX419" s="4"/>
      <c r="AEY419" s="4"/>
      <c r="AEZ419" s="4"/>
      <c r="AFA419" s="4"/>
      <c r="AFB419" s="4"/>
      <c r="AFC419" s="4"/>
      <c r="AFD419" s="4"/>
      <c r="AFE419" s="4"/>
      <c r="AFF419" s="4"/>
      <c r="AFG419" s="4"/>
      <c r="AFH419" s="4"/>
      <c r="AFI419" s="4"/>
      <c r="AFJ419" s="4"/>
      <c r="AFK419" s="4"/>
      <c r="AFL419" s="4"/>
      <c r="AFM419" s="4"/>
      <c r="AFN419" s="4"/>
      <c r="AFO419" s="4"/>
      <c r="AFP419" s="4"/>
      <c r="AFQ419" s="4"/>
      <c r="AFR419" s="4"/>
      <c r="AFS419" s="4"/>
      <c r="AFT419" s="4"/>
      <c r="AFU419" s="4"/>
      <c r="AFV419" s="4"/>
      <c r="AFW419" s="4"/>
      <c r="AFX419" s="4"/>
      <c r="AFY419" s="4"/>
      <c r="AFZ419" s="4"/>
      <c r="AGA419" s="4"/>
      <c r="AGB419" s="4"/>
      <c r="AGC419" s="4"/>
      <c r="AGD419" s="4"/>
      <c r="AGE419" s="4"/>
      <c r="AGF419" s="4"/>
      <c r="AGG419" s="4"/>
      <c r="AGH419" s="4"/>
      <c r="AGI419" s="4"/>
      <c r="AGJ419" s="4"/>
      <c r="AGK419" s="4"/>
      <c r="AGL419" s="4"/>
      <c r="AGM419" s="4"/>
      <c r="AGN419" s="4"/>
      <c r="AGO419" s="4"/>
      <c r="AGP419" s="4"/>
      <c r="AGQ419" s="4"/>
      <c r="AGR419" s="4"/>
      <c r="AGS419" s="4"/>
      <c r="AGT419" s="4"/>
      <c r="AGU419" s="4"/>
      <c r="AGV419" s="4"/>
      <c r="AGW419" s="4"/>
      <c r="AGX419" s="4"/>
      <c r="AGY419" s="4"/>
      <c r="AGZ419" s="4"/>
      <c r="AHA419" s="4"/>
      <c r="AHB419" s="4"/>
      <c r="AHC419" s="4"/>
      <c r="AHD419" s="4"/>
      <c r="AHE419" s="4"/>
      <c r="AHF419" s="4"/>
      <c r="AHG419" s="4"/>
      <c r="AHH419" s="4"/>
      <c r="AHI419" s="4"/>
      <c r="AHJ419" s="4"/>
      <c r="AHK419" s="4"/>
      <c r="AHL419" s="4"/>
      <c r="AHM419" s="4"/>
      <c r="AHN419" s="4"/>
      <c r="AHO419" s="4"/>
      <c r="AHP419" s="4"/>
      <c r="AHQ419" s="4"/>
      <c r="AHR419" s="4"/>
      <c r="AHS419" s="4"/>
      <c r="AHT419" s="4"/>
      <c r="AHU419" s="4"/>
      <c r="AHV419" s="4"/>
      <c r="AHW419" s="4"/>
      <c r="AHX419" s="4"/>
      <c r="AHY419" s="4"/>
      <c r="AHZ419" s="4"/>
      <c r="AIA419" s="4"/>
      <c r="AIB419" s="4"/>
      <c r="AIC419" s="4"/>
      <c r="AID419" s="4"/>
      <c r="AIE419" s="4"/>
      <c r="AIF419" s="4"/>
      <c r="AIG419" s="4"/>
      <c r="AIH419" s="4"/>
      <c r="AII419" s="4"/>
      <c r="AIJ419" s="4"/>
      <c r="AIK419" s="4"/>
      <c r="AIL419" s="4"/>
      <c r="AIM419" s="4"/>
      <c r="AIN419" s="4"/>
      <c r="AIO419" s="4"/>
      <c r="AIP419" s="4"/>
      <c r="AIQ419" s="4"/>
      <c r="AIR419" s="4"/>
      <c r="AIS419" s="4"/>
      <c r="AIT419" s="4"/>
      <c r="AIU419" s="4"/>
      <c r="AIV419" s="4"/>
      <c r="AIW419" s="4"/>
      <c r="AIX419" s="4"/>
      <c r="AIY419" s="4"/>
      <c r="AIZ419" s="4"/>
      <c r="AJA419" s="4"/>
      <c r="AJB419" s="4"/>
      <c r="AJC419" s="4"/>
      <c r="AJD419" s="4"/>
      <c r="AJE419" s="4"/>
      <c r="AJF419" s="4"/>
      <c r="AJG419" s="4"/>
      <c r="AJH419" s="4"/>
      <c r="AJI419" s="4"/>
      <c r="AJJ419" s="4"/>
      <c r="AJK419" s="4"/>
      <c r="AJL419" s="4"/>
      <c r="AJM419" s="4"/>
      <c r="AJN419" s="4"/>
      <c r="AJO419" s="4"/>
      <c r="AJP419" s="4"/>
      <c r="AJQ419" s="4"/>
      <c r="AJR419" s="4"/>
      <c r="AJS419" s="4"/>
      <c r="AJT419" s="4"/>
      <c r="AJU419" s="4"/>
      <c r="AJV419" s="4"/>
      <c r="AJW419" s="4"/>
      <c r="AJX419" s="4"/>
      <c r="AJY419" s="4"/>
      <c r="AJZ419" s="4"/>
      <c r="AKA419" s="4"/>
      <c r="AKB419" s="4"/>
      <c r="AKC419" s="4"/>
      <c r="AKD419" s="4"/>
      <c r="AKE419" s="4"/>
      <c r="AKF419" s="4"/>
      <c r="AKG419" s="4"/>
      <c r="AKH419" s="4"/>
      <c r="AKI419" s="4"/>
      <c r="AKJ419" s="4"/>
      <c r="AKK419" s="4"/>
      <c r="AKL419" s="4"/>
      <c r="AKM419" s="4"/>
      <c r="AKN419" s="4"/>
      <c r="AKO419" s="4"/>
      <c r="AKP419" s="4"/>
      <c r="AKQ419" s="4"/>
      <c r="AKR419" s="4"/>
      <c r="AKS419" s="4"/>
      <c r="AKT419" s="4"/>
      <c r="AKU419" s="4"/>
      <c r="AKV419" s="4"/>
      <c r="AKW419" s="4"/>
      <c r="AKX419" s="4"/>
      <c r="AKY419" s="4"/>
      <c r="AKZ419" s="4"/>
      <c r="ALA419" s="4"/>
      <c r="ALB419" s="4"/>
      <c r="ALC419" s="4"/>
      <c r="ALD419" s="4"/>
      <c r="ALE419" s="4"/>
      <c r="ALF419" s="4"/>
      <c r="ALG419" s="4"/>
      <c r="ALH419" s="4"/>
      <c r="ALI419" s="4"/>
      <c r="ALJ419" s="4"/>
      <c r="ALK419" s="4"/>
      <c r="ALL419" s="4"/>
      <c r="ALM419" s="4"/>
      <c r="ALN419" s="4"/>
      <c r="ALO419" s="4"/>
      <c r="ALP419" s="4"/>
      <c r="ALQ419" s="4"/>
      <c r="ALR419" s="4"/>
      <c r="ALS419" s="4"/>
      <c r="ALT419" s="4"/>
      <c r="ALU419" s="4"/>
      <c r="ALV419" s="4"/>
      <c r="ALW419" s="4"/>
      <c r="ALX419" s="4"/>
      <c r="ALY419" s="4"/>
      <c r="ALZ419" s="4"/>
      <c r="AMA419" s="4"/>
      <c r="AMB419" s="4"/>
      <c r="AMC419" s="4"/>
      <c r="AMD419" s="4"/>
      <c r="AME419" s="4"/>
      <c r="AMF419" s="4"/>
      <c r="AMG419" s="4"/>
      <c r="AMH419" s="4"/>
      <c r="AMI419" s="4"/>
      <c r="AMJ419" s="4"/>
      <c r="AMK419" s="4"/>
      <c r="AML419" s="4"/>
      <c r="AMM419" s="4"/>
      <c r="AMN419" s="4"/>
      <c r="AMO419" s="4"/>
      <c r="AMP419" s="4"/>
      <c r="AMQ419" s="4"/>
      <c r="AMR419" s="4"/>
      <c r="AMS419" s="4"/>
      <c r="AMT419" s="4"/>
      <c r="AMU419" s="4"/>
      <c r="AMV419" s="4"/>
      <c r="AMW419" s="4"/>
      <c r="AMX419" s="4"/>
      <c r="AMY419" s="4"/>
      <c r="AMZ419" s="4"/>
      <c r="ANA419" s="4"/>
      <c r="ANB419" s="4"/>
      <c r="ANC419" s="4"/>
      <c r="AND419" s="4"/>
      <c r="ANE419" s="4"/>
      <c r="ANF419" s="4"/>
      <c r="ANG419" s="4"/>
      <c r="ANH419" s="4"/>
      <c r="ANI419" s="4"/>
      <c r="ANJ419" s="4"/>
      <c r="ANK419" s="4"/>
      <c r="ANL419" s="4"/>
      <c r="ANM419" s="4"/>
      <c r="ANN419" s="4"/>
      <c r="ANO419" s="4"/>
      <c r="ANP419" s="4"/>
      <c r="ANQ419" s="4"/>
      <c r="ANR419" s="4"/>
      <c r="ANS419" s="4"/>
      <c r="ANT419" s="4"/>
      <c r="ANU419" s="4"/>
      <c r="ANV419" s="4"/>
      <c r="ANW419" s="4"/>
      <c r="ANX419" s="4"/>
      <c r="ANY419" s="4"/>
      <c r="ANZ419" s="4"/>
      <c r="AOA419" s="4"/>
      <c r="AOB419" s="4"/>
      <c r="AOC419" s="4"/>
    </row>
    <row r="420" spans="6:1069" x14ac:dyDescent="0.35">
      <c r="F420" s="4"/>
      <c r="H420" s="4"/>
      <c r="I420" s="4"/>
      <c r="J420" s="4"/>
      <c r="L420" s="4"/>
      <c r="M420" s="4"/>
      <c r="AJ420" s="4"/>
      <c r="AL420" s="4"/>
      <c r="AQ420" s="4"/>
      <c r="AR420" s="4"/>
      <c r="AS420" s="4"/>
      <c r="AT420" s="4"/>
      <c r="AU420" s="4"/>
      <c r="AV420" s="4"/>
      <c r="AW420" s="4"/>
      <c r="AX420" s="33"/>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c r="XA420" s="4"/>
      <c r="XB420" s="4"/>
      <c r="XC420" s="4"/>
      <c r="XD420" s="4"/>
      <c r="XE420" s="4"/>
      <c r="XF420" s="4"/>
      <c r="XG420" s="4"/>
      <c r="XH420" s="4"/>
      <c r="XI420" s="4"/>
      <c r="XJ420" s="4"/>
      <c r="XK420" s="4"/>
      <c r="XL420" s="4"/>
      <c r="XM420" s="4"/>
      <c r="XN420" s="4"/>
      <c r="XO420" s="4"/>
      <c r="XP420" s="4"/>
      <c r="XQ420" s="4"/>
      <c r="XR420" s="4"/>
      <c r="XS420" s="4"/>
      <c r="XT420" s="4"/>
      <c r="XU420" s="4"/>
      <c r="XV420" s="4"/>
      <c r="XW420" s="4"/>
      <c r="XX420" s="4"/>
      <c r="XY420" s="4"/>
      <c r="XZ420" s="4"/>
      <c r="YA420" s="4"/>
      <c r="YB420" s="4"/>
      <c r="YC420" s="4"/>
      <c r="YD420" s="4"/>
      <c r="YE420" s="4"/>
      <c r="YF420" s="4"/>
      <c r="YG420" s="4"/>
      <c r="YH420" s="4"/>
      <c r="YI420" s="4"/>
      <c r="YJ420" s="4"/>
      <c r="YK420" s="4"/>
      <c r="YL420" s="4"/>
      <c r="YM420" s="4"/>
      <c r="YN420" s="4"/>
      <c r="YO420" s="4"/>
      <c r="YP420" s="4"/>
      <c r="YQ420" s="4"/>
      <c r="YR420" s="4"/>
      <c r="YS420" s="4"/>
      <c r="YT420" s="4"/>
      <c r="YU420" s="4"/>
      <c r="YV420" s="4"/>
      <c r="YW420" s="4"/>
      <c r="YX420" s="4"/>
      <c r="YY420" s="4"/>
      <c r="YZ420" s="4"/>
      <c r="ZA420" s="4"/>
      <c r="ZB420" s="4"/>
      <c r="ZC420" s="4"/>
      <c r="ZD420" s="4"/>
      <c r="ZE420" s="4"/>
      <c r="ZF420" s="4"/>
      <c r="ZG420" s="4"/>
      <c r="ZH420" s="4"/>
      <c r="ZI420" s="4"/>
      <c r="ZJ420" s="4"/>
      <c r="ZK420" s="4"/>
      <c r="ZL420" s="4"/>
      <c r="ZM420" s="4"/>
      <c r="ZN420" s="4"/>
      <c r="ZO420" s="4"/>
      <c r="ZP420" s="4"/>
      <c r="ZQ420" s="4"/>
      <c r="ZR420" s="4"/>
      <c r="ZS420" s="4"/>
      <c r="ZT420" s="4"/>
      <c r="ZU420" s="4"/>
      <c r="ZV420" s="4"/>
      <c r="ZW420" s="4"/>
      <c r="ZX420" s="4"/>
      <c r="ZY420" s="4"/>
      <c r="ZZ420" s="4"/>
      <c r="AAA420" s="4"/>
      <c r="AAB420" s="4"/>
      <c r="AAC420" s="4"/>
      <c r="AAD420" s="4"/>
      <c r="AAE420" s="4"/>
      <c r="AAF420" s="4"/>
      <c r="AAG420" s="4"/>
      <c r="AAH420" s="4"/>
      <c r="AAI420" s="4"/>
      <c r="AAJ420" s="4"/>
      <c r="AAK420" s="4"/>
      <c r="AAL420" s="4"/>
      <c r="AAM420" s="4"/>
      <c r="AAN420" s="4"/>
      <c r="AAO420" s="4"/>
      <c r="AAP420" s="4"/>
      <c r="AAQ420" s="4"/>
      <c r="AAR420" s="4"/>
      <c r="AAS420" s="4"/>
      <c r="AAT420" s="4"/>
      <c r="AAU420" s="4"/>
      <c r="AAV420" s="4"/>
      <c r="AAW420" s="4"/>
      <c r="AAX420" s="4"/>
      <c r="AAY420" s="4"/>
      <c r="AAZ420" s="4"/>
      <c r="ABA420" s="4"/>
      <c r="ABB420" s="4"/>
      <c r="ABC420" s="4"/>
      <c r="ABD420" s="4"/>
      <c r="ABE420" s="4"/>
      <c r="ABF420" s="4"/>
      <c r="ABG420" s="4"/>
      <c r="ABH420" s="4"/>
      <c r="ABI420" s="4"/>
      <c r="ABJ420" s="4"/>
      <c r="ABK420" s="4"/>
      <c r="ABL420" s="4"/>
      <c r="ABM420" s="4"/>
      <c r="ABN420" s="4"/>
      <c r="ABO420" s="4"/>
      <c r="ABP420" s="4"/>
      <c r="ABQ420" s="4"/>
      <c r="ABR420" s="4"/>
      <c r="ABS420" s="4"/>
      <c r="ABT420" s="4"/>
      <c r="ABU420" s="4"/>
      <c r="ABV420" s="4"/>
      <c r="ABW420" s="4"/>
      <c r="ABX420" s="4"/>
      <c r="ABY420" s="4"/>
      <c r="ABZ420" s="4"/>
      <c r="ACA420" s="4"/>
      <c r="ACB420" s="4"/>
      <c r="ACC420" s="4"/>
      <c r="ACD420" s="4"/>
      <c r="ACE420" s="4"/>
      <c r="ACF420" s="4"/>
      <c r="ACG420" s="4"/>
      <c r="ACH420" s="4"/>
      <c r="ACI420" s="4"/>
      <c r="ACJ420" s="4"/>
      <c r="ACK420" s="4"/>
      <c r="ACL420" s="4"/>
      <c r="ACM420" s="4"/>
      <c r="ACN420" s="4"/>
      <c r="ACO420" s="4"/>
      <c r="ACP420" s="4"/>
      <c r="ACQ420" s="4"/>
      <c r="ACR420" s="4"/>
      <c r="ACS420" s="4"/>
      <c r="ACT420" s="4"/>
      <c r="ACU420" s="4"/>
      <c r="ACV420" s="4"/>
      <c r="ACW420" s="4"/>
      <c r="ACX420" s="4"/>
      <c r="ACY420" s="4"/>
      <c r="ACZ420" s="4"/>
      <c r="ADA420" s="4"/>
      <c r="ADB420" s="4"/>
      <c r="ADC420" s="4"/>
      <c r="ADD420" s="4"/>
      <c r="ADE420" s="4"/>
      <c r="ADF420" s="4"/>
      <c r="ADG420" s="4"/>
      <c r="ADH420" s="4"/>
      <c r="ADI420" s="4"/>
      <c r="ADJ420" s="4"/>
      <c r="ADK420" s="4"/>
      <c r="ADL420" s="4"/>
      <c r="ADM420" s="4"/>
      <c r="ADN420" s="4"/>
      <c r="ADO420" s="4"/>
      <c r="ADP420" s="4"/>
      <c r="ADQ420" s="4"/>
      <c r="ADR420" s="4"/>
      <c r="ADS420" s="4"/>
      <c r="ADT420" s="4"/>
      <c r="ADU420" s="4"/>
      <c r="ADV420" s="4"/>
      <c r="ADW420" s="4"/>
      <c r="ADX420" s="4"/>
      <c r="ADY420" s="4"/>
      <c r="ADZ420" s="4"/>
      <c r="AEA420" s="4"/>
      <c r="AEB420" s="4"/>
      <c r="AEC420" s="4"/>
      <c r="AED420" s="4"/>
      <c r="AEE420" s="4"/>
      <c r="AEF420" s="4"/>
      <c r="AEG420" s="4"/>
      <c r="AEH420" s="4"/>
      <c r="AEI420" s="4"/>
      <c r="AEJ420" s="4"/>
      <c r="AEK420" s="4"/>
      <c r="AEL420" s="4"/>
      <c r="AEM420" s="4"/>
      <c r="AEN420" s="4"/>
      <c r="AEO420" s="4"/>
      <c r="AEP420" s="4"/>
      <c r="AEQ420" s="4"/>
      <c r="AER420" s="4"/>
      <c r="AES420" s="4"/>
      <c r="AET420" s="4"/>
      <c r="AEU420" s="4"/>
      <c r="AEV420" s="4"/>
      <c r="AEW420" s="4"/>
      <c r="AEX420" s="4"/>
      <c r="AEY420" s="4"/>
      <c r="AEZ420" s="4"/>
      <c r="AFA420" s="4"/>
      <c r="AFB420" s="4"/>
      <c r="AFC420" s="4"/>
      <c r="AFD420" s="4"/>
      <c r="AFE420" s="4"/>
      <c r="AFF420" s="4"/>
      <c r="AFG420" s="4"/>
      <c r="AFH420" s="4"/>
      <c r="AFI420" s="4"/>
      <c r="AFJ420" s="4"/>
      <c r="AFK420" s="4"/>
      <c r="AFL420" s="4"/>
      <c r="AFM420" s="4"/>
      <c r="AFN420" s="4"/>
      <c r="AFO420" s="4"/>
      <c r="AFP420" s="4"/>
      <c r="AFQ420" s="4"/>
      <c r="AFR420" s="4"/>
      <c r="AFS420" s="4"/>
      <c r="AFT420" s="4"/>
      <c r="AFU420" s="4"/>
      <c r="AFV420" s="4"/>
      <c r="AFW420" s="4"/>
      <c r="AFX420" s="4"/>
      <c r="AFY420" s="4"/>
      <c r="AFZ420" s="4"/>
      <c r="AGA420" s="4"/>
      <c r="AGB420" s="4"/>
      <c r="AGC420" s="4"/>
      <c r="AGD420" s="4"/>
      <c r="AGE420" s="4"/>
      <c r="AGF420" s="4"/>
      <c r="AGG420" s="4"/>
      <c r="AGH420" s="4"/>
      <c r="AGI420" s="4"/>
      <c r="AGJ420" s="4"/>
      <c r="AGK420" s="4"/>
      <c r="AGL420" s="4"/>
      <c r="AGM420" s="4"/>
      <c r="AGN420" s="4"/>
      <c r="AGO420" s="4"/>
      <c r="AGP420" s="4"/>
      <c r="AGQ420" s="4"/>
      <c r="AGR420" s="4"/>
      <c r="AGS420" s="4"/>
      <c r="AGT420" s="4"/>
      <c r="AGU420" s="4"/>
      <c r="AGV420" s="4"/>
      <c r="AGW420" s="4"/>
      <c r="AGX420" s="4"/>
      <c r="AGY420" s="4"/>
      <c r="AGZ420" s="4"/>
      <c r="AHA420" s="4"/>
      <c r="AHB420" s="4"/>
      <c r="AHC420" s="4"/>
      <c r="AHD420" s="4"/>
      <c r="AHE420" s="4"/>
      <c r="AHF420" s="4"/>
      <c r="AHG420" s="4"/>
      <c r="AHH420" s="4"/>
      <c r="AHI420" s="4"/>
      <c r="AHJ420" s="4"/>
      <c r="AHK420" s="4"/>
      <c r="AHL420" s="4"/>
      <c r="AHM420" s="4"/>
      <c r="AHN420" s="4"/>
      <c r="AHO420" s="4"/>
      <c r="AHP420" s="4"/>
      <c r="AHQ420" s="4"/>
      <c r="AHR420" s="4"/>
      <c r="AHS420" s="4"/>
      <c r="AHT420" s="4"/>
      <c r="AHU420" s="4"/>
      <c r="AHV420" s="4"/>
      <c r="AHW420" s="4"/>
      <c r="AHX420" s="4"/>
      <c r="AHY420" s="4"/>
      <c r="AHZ420" s="4"/>
      <c r="AIA420" s="4"/>
      <c r="AIB420" s="4"/>
      <c r="AIC420" s="4"/>
      <c r="AID420" s="4"/>
      <c r="AIE420" s="4"/>
      <c r="AIF420" s="4"/>
      <c r="AIG420" s="4"/>
      <c r="AIH420" s="4"/>
      <c r="AII420" s="4"/>
      <c r="AIJ420" s="4"/>
      <c r="AIK420" s="4"/>
      <c r="AIL420" s="4"/>
      <c r="AIM420" s="4"/>
      <c r="AIN420" s="4"/>
      <c r="AIO420" s="4"/>
      <c r="AIP420" s="4"/>
      <c r="AIQ420" s="4"/>
      <c r="AIR420" s="4"/>
      <c r="AIS420" s="4"/>
      <c r="AIT420" s="4"/>
      <c r="AIU420" s="4"/>
      <c r="AIV420" s="4"/>
      <c r="AIW420" s="4"/>
      <c r="AIX420" s="4"/>
      <c r="AIY420" s="4"/>
      <c r="AIZ420" s="4"/>
      <c r="AJA420" s="4"/>
      <c r="AJB420" s="4"/>
      <c r="AJC420" s="4"/>
      <c r="AJD420" s="4"/>
      <c r="AJE420" s="4"/>
      <c r="AJF420" s="4"/>
      <c r="AJG420" s="4"/>
      <c r="AJH420" s="4"/>
      <c r="AJI420" s="4"/>
      <c r="AJJ420" s="4"/>
      <c r="AJK420" s="4"/>
      <c r="AJL420" s="4"/>
      <c r="AJM420" s="4"/>
      <c r="AJN420" s="4"/>
      <c r="AJO420" s="4"/>
      <c r="AJP420" s="4"/>
      <c r="AJQ420" s="4"/>
      <c r="AJR420" s="4"/>
      <c r="AJS420" s="4"/>
      <c r="AJT420" s="4"/>
      <c r="AJU420" s="4"/>
      <c r="AJV420" s="4"/>
      <c r="AJW420" s="4"/>
      <c r="AJX420" s="4"/>
      <c r="AJY420" s="4"/>
      <c r="AJZ420" s="4"/>
      <c r="AKA420" s="4"/>
      <c r="AKB420" s="4"/>
      <c r="AKC420" s="4"/>
      <c r="AKD420" s="4"/>
      <c r="AKE420" s="4"/>
      <c r="AKF420" s="4"/>
      <c r="AKG420" s="4"/>
      <c r="AKH420" s="4"/>
      <c r="AKI420" s="4"/>
      <c r="AKJ420" s="4"/>
      <c r="AKK420" s="4"/>
      <c r="AKL420" s="4"/>
      <c r="AKM420" s="4"/>
      <c r="AKN420" s="4"/>
      <c r="AKO420" s="4"/>
      <c r="AKP420" s="4"/>
      <c r="AKQ420" s="4"/>
      <c r="AKR420" s="4"/>
      <c r="AKS420" s="4"/>
      <c r="AKT420" s="4"/>
      <c r="AKU420" s="4"/>
      <c r="AKV420" s="4"/>
      <c r="AKW420" s="4"/>
      <c r="AKX420" s="4"/>
      <c r="AKY420" s="4"/>
      <c r="AKZ420" s="4"/>
      <c r="ALA420" s="4"/>
      <c r="ALB420" s="4"/>
      <c r="ALC420" s="4"/>
      <c r="ALD420" s="4"/>
      <c r="ALE420" s="4"/>
      <c r="ALF420" s="4"/>
      <c r="ALG420" s="4"/>
      <c r="ALH420" s="4"/>
      <c r="ALI420" s="4"/>
      <c r="ALJ420" s="4"/>
      <c r="ALK420" s="4"/>
      <c r="ALL420" s="4"/>
      <c r="ALM420" s="4"/>
      <c r="ALN420" s="4"/>
      <c r="ALO420" s="4"/>
      <c r="ALP420" s="4"/>
      <c r="ALQ420" s="4"/>
      <c r="ALR420" s="4"/>
      <c r="ALS420" s="4"/>
      <c r="ALT420" s="4"/>
      <c r="ALU420" s="4"/>
      <c r="ALV420" s="4"/>
      <c r="ALW420" s="4"/>
      <c r="ALX420" s="4"/>
      <c r="ALY420" s="4"/>
      <c r="ALZ420" s="4"/>
      <c r="AMA420" s="4"/>
      <c r="AMB420" s="4"/>
      <c r="AMC420" s="4"/>
      <c r="AMD420" s="4"/>
      <c r="AME420" s="4"/>
      <c r="AMF420" s="4"/>
      <c r="AMG420" s="4"/>
      <c r="AMH420" s="4"/>
      <c r="AMI420" s="4"/>
      <c r="AMJ420" s="4"/>
      <c r="AMK420" s="4"/>
      <c r="AML420" s="4"/>
      <c r="AMM420" s="4"/>
      <c r="AMN420" s="4"/>
      <c r="AMO420" s="4"/>
      <c r="AMP420" s="4"/>
      <c r="AMQ420" s="4"/>
      <c r="AMR420" s="4"/>
      <c r="AMS420" s="4"/>
      <c r="AMT420" s="4"/>
      <c r="AMU420" s="4"/>
      <c r="AMV420" s="4"/>
      <c r="AMW420" s="4"/>
      <c r="AMX420" s="4"/>
      <c r="AMY420" s="4"/>
      <c r="AMZ420" s="4"/>
      <c r="ANA420" s="4"/>
      <c r="ANB420" s="4"/>
      <c r="ANC420" s="4"/>
      <c r="AND420" s="4"/>
      <c r="ANE420" s="4"/>
      <c r="ANF420" s="4"/>
      <c r="ANG420" s="4"/>
      <c r="ANH420" s="4"/>
      <c r="ANI420" s="4"/>
      <c r="ANJ420" s="4"/>
      <c r="ANK420" s="4"/>
      <c r="ANL420" s="4"/>
      <c r="ANM420" s="4"/>
      <c r="ANN420" s="4"/>
      <c r="ANO420" s="4"/>
      <c r="ANP420" s="4"/>
      <c r="ANQ420" s="4"/>
      <c r="ANR420" s="4"/>
      <c r="ANS420" s="4"/>
      <c r="ANT420" s="4"/>
      <c r="ANU420" s="4"/>
      <c r="ANV420" s="4"/>
      <c r="ANW420" s="4"/>
      <c r="ANX420" s="4"/>
      <c r="ANY420" s="4"/>
      <c r="ANZ420" s="4"/>
      <c r="AOA420" s="4"/>
      <c r="AOB420" s="4"/>
      <c r="AOC420" s="4"/>
    </row>
    <row r="421" spans="6:1069" x14ac:dyDescent="0.35">
      <c r="F421" s="4"/>
      <c r="H421" s="4"/>
      <c r="I421" s="4"/>
      <c r="J421" s="4"/>
      <c r="L421" s="4"/>
      <c r="M421" s="4"/>
      <c r="AJ421" s="4"/>
      <c r="AL421" s="4"/>
      <c r="AQ421" s="4"/>
      <c r="AR421" s="4"/>
      <c r="AS421" s="4"/>
      <c r="AT421" s="4"/>
      <c r="AU421" s="4"/>
      <c r="AV421" s="4"/>
      <c r="AW421" s="4"/>
      <c r="AX421" s="33"/>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c r="TO421" s="4"/>
      <c r="TP421" s="4"/>
      <c r="TQ421" s="4"/>
      <c r="TR421" s="4"/>
      <c r="TS421" s="4"/>
      <c r="TT421" s="4"/>
      <c r="TU421" s="4"/>
      <c r="TV421" s="4"/>
      <c r="TW421" s="4"/>
      <c r="TX421" s="4"/>
      <c r="TY421" s="4"/>
      <c r="TZ421" s="4"/>
      <c r="UA421" s="4"/>
      <c r="UB421" s="4"/>
      <c r="UC421" s="4"/>
      <c r="UD421" s="4"/>
      <c r="UE421" s="4"/>
      <c r="UF421" s="4"/>
      <c r="UG421" s="4"/>
      <c r="UH421" s="4"/>
      <c r="UI421" s="4"/>
      <c r="UJ421" s="4"/>
      <c r="UK421" s="4"/>
      <c r="UL421" s="4"/>
      <c r="UM421" s="4"/>
      <c r="UN421" s="4"/>
      <c r="UO421" s="4"/>
      <c r="UP421" s="4"/>
      <c r="UQ421" s="4"/>
      <c r="UR421" s="4"/>
      <c r="US421" s="4"/>
      <c r="UT421" s="4"/>
      <c r="UU421" s="4"/>
      <c r="UV421" s="4"/>
      <c r="UW421" s="4"/>
      <c r="UX421" s="4"/>
      <c r="UY421" s="4"/>
      <c r="UZ421" s="4"/>
      <c r="VA421" s="4"/>
      <c r="VB421" s="4"/>
      <c r="VC421" s="4"/>
      <c r="VD421" s="4"/>
      <c r="VE421" s="4"/>
      <c r="VF421" s="4"/>
      <c r="VG421" s="4"/>
      <c r="VH421" s="4"/>
      <c r="VI421" s="4"/>
      <c r="VJ421" s="4"/>
      <c r="VK421" s="4"/>
      <c r="VL421" s="4"/>
      <c r="VM421" s="4"/>
      <c r="VN421" s="4"/>
      <c r="VO421" s="4"/>
      <c r="VP421" s="4"/>
      <c r="VQ421" s="4"/>
      <c r="VR421" s="4"/>
      <c r="VS421" s="4"/>
      <c r="VT421" s="4"/>
      <c r="VU421" s="4"/>
      <c r="VV421" s="4"/>
      <c r="VW421" s="4"/>
      <c r="VX421" s="4"/>
      <c r="VY421" s="4"/>
      <c r="VZ421" s="4"/>
      <c r="WA421" s="4"/>
      <c r="WB421" s="4"/>
      <c r="WC421" s="4"/>
      <c r="WD421" s="4"/>
      <c r="WE421" s="4"/>
      <c r="WF421" s="4"/>
      <c r="WG421" s="4"/>
      <c r="WH421" s="4"/>
      <c r="WI421" s="4"/>
      <c r="WJ421" s="4"/>
      <c r="WK421" s="4"/>
      <c r="WL421" s="4"/>
      <c r="WM421" s="4"/>
      <c r="WN421" s="4"/>
      <c r="WO421" s="4"/>
      <c r="WP421" s="4"/>
      <c r="WQ421" s="4"/>
      <c r="WR421" s="4"/>
      <c r="WS421" s="4"/>
      <c r="WT421" s="4"/>
      <c r="WU421" s="4"/>
      <c r="WV421" s="4"/>
      <c r="WW421" s="4"/>
      <c r="WX421" s="4"/>
      <c r="WY421" s="4"/>
      <c r="WZ421" s="4"/>
      <c r="XA421" s="4"/>
      <c r="XB421" s="4"/>
      <c r="XC421" s="4"/>
      <c r="XD421" s="4"/>
      <c r="XE421" s="4"/>
      <c r="XF421" s="4"/>
      <c r="XG421" s="4"/>
      <c r="XH421" s="4"/>
      <c r="XI421" s="4"/>
      <c r="XJ421" s="4"/>
      <c r="XK421" s="4"/>
      <c r="XL421" s="4"/>
      <c r="XM421" s="4"/>
      <c r="XN421" s="4"/>
      <c r="XO421" s="4"/>
      <c r="XP421" s="4"/>
      <c r="XQ421" s="4"/>
      <c r="XR421" s="4"/>
      <c r="XS421" s="4"/>
      <c r="XT421" s="4"/>
      <c r="XU421" s="4"/>
      <c r="XV421" s="4"/>
      <c r="XW421" s="4"/>
      <c r="XX421" s="4"/>
      <c r="XY421" s="4"/>
      <c r="XZ421" s="4"/>
      <c r="YA421" s="4"/>
      <c r="YB421" s="4"/>
      <c r="YC421" s="4"/>
      <c r="YD421" s="4"/>
      <c r="YE421" s="4"/>
      <c r="YF421" s="4"/>
      <c r="YG421" s="4"/>
      <c r="YH421" s="4"/>
      <c r="YI421" s="4"/>
      <c r="YJ421" s="4"/>
      <c r="YK421" s="4"/>
      <c r="YL421" s="4"/>
      <c r="YM421" s="4"/>
      <c r="YN421" s="4"/>
      <c r="YO421" s="4"/>
      <c r="YP421" s="4"/>
      <c r="YQ421" s="4"/>
      <c r="YR421" s="4"/>
      <c r="YS421" s="4"/>
      <c r="YT421" s="4"/>
      <c r="YU421" s="4"/>
      <c r="YV421" s="4"/>
      <c r="YW421" s="4"/>
      <c r="YX421" s="4"/>
      <c r="YY421" s="4"/>
      <c r="YZ421" s="4"/>
      <c r="ZA421" s="4"/>
      <c r="ZB421" s="4"/>
      <c r="ZC421" s="4"/>
      <c r="ZD421" s="4"/>
      <c r="ZE421" s="4"/>
      <c r="ZF421" s="4"/>
      <c r="ZG421" s="4"/>
      <c r="ZH421" s="4"/>
      <c r="ZI421" s="4"/>
      <c r="ZJ421" s="4"/>
      <c r="ZK421" s="4"/>
      <c r="ZL421" s="4"/>
      <c r="ZM421" s="4"/>
      <c r="ZN421" s="4"/>
      <c r="ZO421" s="4"/>
      <c r="ZP421" s="4"/>
      <c r="ZQ421" s="4"/>
      <c r="ZR421" s="4"/>
      <c r="ZS421" s="4"/>
      <c r="ZT421" s="4"/>
      <c r="ZU421" s="4"/>
      <c r="ZV421" s="4"/>
      <c r="ZW421" s="4"/>
      <c r="ZX421" s="4"/>
      <c r="ZY421" s="4"/>
      <c r="ZZ421" s="4"/>
      <c r="AAA421" s="4"/>
      <c r="AAB421" s="4"/>
      <c r="AAC421" s="4"/>
      <c r="AAD421" s="4"/>
      <c r="AAE421" s="4"/>
      <c r="AAF421" s="4"/>
      <c r="AAG421" s="4"/>
      <c r="AAH421" s="4"/>
      <c r="AAI421" s="4"/>
      <c r="AAJ421" s="4"/>
      <c r="AAK421" s="4"/>
      <c r="AAL421" s="4"/>
      <c r="AAM421" s="4"/>
      <c r="AAN421" s="4"/>
      <c r="AAO421" s="4"/>
      <c r="AAP421" s="4"/>
      <c r="AAQ421" s="4"/>
      <c r="AAR421" s="4"/>
      <c r="AAS421" s="4"/>
      <c r="AAT421" s="4"/>
      <c r="AAU421" s="4"/>
      <c r="AAV421" s="4"/>
      <c r="AAW421" s="4"/>
      <c r="AAX421" s="4"/>
      <c r="AAY421" s="4"/>
      <c r="AAZ421" s="4"/>
      <c r="ABA421" s="4"/>
      <c r="ABB421" s="4"/>
      <c r="ABC421" s="4"/>
      <c r="ABD421" s="4"/>
      <c r="ABE421" s="4"/>
      <c r="ABF421" s="4"/>
      <c r="ABG421" s="4"/>
      <c r="ABH421" s="4"/>
      <c r="ABI421" s="4"/>
      <c r="ABJ421" s="4"/>
      <c r="ABK421" s="4"/>
      <c r="ABL421" s="4"/>
      <c r="ABM421" s="4"/>
      <c r="ABN421" s="4"/>
      <c r="ABO421" s="4"/>
      <c r="ABP421" s="4"/>
      <c r="ABQ421" s="4"/>
      <c r="ABR421" s="4"/>
      <c r="ABS421" s="4"/>
      <c r="ABT421" s="4"/>
      <c r="ABU421" s="4"/>
      <c r="ABV421" s="4"/>
      <c r="ABW421" s="4"/>
      <c r="ABX421" s="4"/>
      <c r="ABY421" s="4"/>
      <c r="ABZ421" s="4"/>
      <c r="ACA421" s="4"/>
      <c r="ACB421" s="4"/>
      <c r="ACC421" s="4"/>
      <c r="ACD421" s="4"/>
      <c r="ACE421" s="4"/>
      <c r="ACF421" s="4"/>
      <c r="ACG421" s="4"/>
      <c r="ACH421" s="4"/>
      <c r="ACI421" s="4"/>
      <c r="ACJ421" s="4"/>
      <c r="ACK421" s="4"/>
      <c r="ACL421" s="4"/>
      <c r="ACM421" s="4"/>
      <c r="ACN421" s="4"/>
      <c r="ACO421" s="4"/>
      <c r="ACP421" s="4"/>
      <c r="ACQ421" s="4"/>
      <c r="ACR421" s="4"/>
      <c r="ACS421" s="4"/>
      <c r="ACT421" s="4"/>
      <c r="ACU421" s="4"/>
      <c r="ACV421" s="4"/>
      <c r="ACW421" s="4"/>
      <c r="ACX421" s="4"/>
      <c r="ACY421" s="4"/>
      <c r="ACZ421" s="4"/>
      <c r="ADA421" s="4"/>
      <c r="ADB421" s="4"/>
      <c r="ADC421" s="4"/>
      <c r="ADD421" s="4"/>
      <c r="ADE421" s="4"/>
      <c r="ADF421" s="4"/>
      <c r="ADG421" s="4"/>
      <c r="ADH421" s="4"/>
      <c r="ADI421" s="4"/>
      <c r="ADJ421" s="4"/>
      <c r="ADK421" s="4"/>
      <c r="ADL421" s="4"/>
      <c r="ADM421" s="4"/>
      <c r="ADN421" s="4"/>
      <c r="ADO421" s="4"/>
      <c r="ADP421" s="4"/>
      <c r="ADQ421" s="4"/>
      <c r="ADR421" s="4"/>
      <c r="ADS421" s="4"/>
      <c r="ADT421" s="4"/>
      <c r="ADU421" s="4"/>
      <c r="ADV421" s="4"/>
      <c r="ADW421" s="4"/>
      <c r="ADX421" s="4"/>
      <c r="ADY421" s="4"/>
      <c r="ADZ421" s="4"/>
      <c r="AEA421" s="4"/>
      <c r="AEB421" s="4"/>
      <c r="AEC421" s="4"/>
      <c r="AED421" s="4"/>
      <c r="AEE421" s="4"/>
      <c r="AEF421" s="4"/>
      <c r="AEG421" s="4"/>
      <c r="AEH421" s="4"/>
      <c r="AEI421" s="4"/>
      <c r="AEJ421" s="4"/>
      <c r="AEK421" s="4"/>
      <c r="AEL421" s="4"/>
      <c r="AEM421" s="4"/>
      <c r="AEN421" s="4"/>
      <c r="AEO421" s="4"/>
      <c r="AEP421" s="4"/>
      <c r="AEQ421" s="4"/>
      <c r="AER421" s="4"/>
      <c r="AES421" s="4"/>
      <c r="AET421" s="4"/>
      <c r="AEU421" s="4"/>
      <c r="AEV421" s="4"/>
      <c r="AEW421" s="4"/>
      <c r="AEX421" s="4"/>
      <c r="AEY421" s="4"/>
      <c r="AEZ421" s="4"/>
      <c r="AFA421" s="4"/>
      <c r="AFB421" s="4"/>
      <c r="AFC421" s="4"/>
      <c r="AFD421" s="4"/>
      <c r="AFE421" s="4"/>
      <c r="AFF421" s="4"/>
      <c r="AFG421" s="4"/>
      <c r="AFH421" s="4"/>
      <c r="AFI421" s="4"/>
      <c r="AFJ421" s="4"/>
      <c r="AFK421" s="4"/>
      <c r="AFL421" s="4"/>
      <c r="AFM421" s="4"/>
      <c r="AFN421" s="4"/>
      <c r="AFO421" s="4"/>
      <c r="AFP421" s="4"/>
      <c r="AFQ421" s="4"/>
      <c r="AFR421" s="4"/>
      <c r="AFS421" s="4"/>
      <c r="AFT421" s="4"/>
      <c r="AFU421" s="4"/>
      <c r="AFV421" s="4"/>
      <c r="AFW421" s="4"/>
      <c r="AFX421" s="4"/>
      <c r="AFY421" s="4"/>
      <c r="AFZ421" s="4"/>
      <c r="AGA421" s="4"/>
      <c r="AGB421" s="4"/>
      <c r="AGC421" s="4"/>
      <c r="AGD421" s="4"/>
      <c r="AGE421" s="4"/>
      <c r="AGF421" s="4"/>
      <c r="AGG421" s="4"/>
      <c r="AGH421" s="4"/>
      <c r="AGI421" s="4"/>
      <c r="AGJ421" s="4"/>
      <c r="AGK421" s="4"/>
      <c r="AGL421" s="4"/>
      <c r="AGM421" s="4"/>
      <c r="AGN421" s="4"/>
      <c r="AGO421" s="4"/>
      <c r="AGP421" s="4"/>
      <c r="AGQ421" s="4"/>
      <c r="AGR421" s="4"/>
      <c r="AGS421" s="4"/>
      <c r="AGT421" s="4"/>
      <c r="AGU421" s="4"/>
      <c r="AGV421" s="4"/>
      <c r="AGW421" s="4"/>
      <c r="AGX421" s="4"/>
      <c r="AGY421" s="4"/>
      <c r="AGZ421" s="4"/>
      <c r="AHA421" s="4"/>
      <c r="AHB421" s="4"/>
      <c r="AHC421" s="4"/>
      <c r="AHD421" s="4"/>
      <c r="AHE421" s="4"/>
      <c r="AHF421" s="4"/>
      <c r="AHG421" s="4"/>
      <c r="AHH421" s="4"/>
      <c r="AHI421" s="4"/>
      <c r="AHJ421" s="4"/>
      <c r="AHK421" s="4"/>
      <c r="AHL421" s="4"/>
      <c r="AHM421" s="4"/>
      <c r="AHN421" s="4"/>
      <c r="AHO421" s="4"/>
      <c r="AHP421" s="4"/>
      <c r="AHQ421" s="4"/>
      <c r="AHR421" s="4"/>
      <c r="AHS421" s="4"/>
      <c r="AHT421" s="4"/>
      <c r="AHU421" s="4"/>
      <c r="AHV421" s="4"/>
      <c r="AHW421" s="4"/>
      <c r="AHX421" s="4"/>
      <c r="AHY421" s="4"/>
      <c r="AHZ421" s="4"/>
      <c r="AIA421" s="4"/>
      <c r="AIB421" s="4"/>
      <c r="AIC421" s="4"/>
      <c r="AID421" s="4"/>
      <c r="AIE421" s="4"/>
      <c r="AIF421" s="4"/>
      <c r="AIG421" s="4"/>
      <c r="AIH421" s="4"/>
      <c r="AII421" s="4"/>
      <c r="AIJ421" s="4"/>
      <c r="AIK421" s="4"/>
      <c r="AIL421" s="4"/>
      <c r="AIM421" s="4"/>
      <c r="AIN421" s="4"/>
      <c r="AIO421" s="4"/>
      <c r="AIP421" s="4"/>
      <c r="AIQ421" s="4"/>
      <c r="AIR421" s="4"/>
      <c r="AIS421" s="4"/>
      <c r="AIT421" s="4"/>
      <c r="AIU421" s="4"/>
      <c r="AIV421" s="4"/>
      <c r="AIW421" s="4"/>
      <c r="AIX421" s="4"/>
      <c r="AIY421" s="4"/>
      <c r="AIZ421" s="4"/>
      <c r="AJA421" s="4"/>
      <c r="AJB421" s="4"/>
      <c r="AJC421" s="4"/>
      <c r="AJD421" s="4"/>
      <c r="AJE421" s="4"/>
      <c r="AJF421" s="4"/>
      <c r="AJG421" s="4"/>
      <c r="AJH421" s="4"/>
      <c r="AJI421" s="4"/>
      <c r="AJJ421" s="4"/>
      <c r="AJK421" s="4"/>
      <c r="AJL421" s="4"/>
      <c r="AJM421" s="4"/>
      <c r="AJN421" s="4"/>
      <c r="AJO421" s="4"/>
      <c r="AJP421" s="4"/>
      <c r="AJQ421" s="4"/>
      <c r="AJR421" s="4"/>
      <c r="AJS421" s="4"/>
      <c r="AJT421" s="4"/>
      <c r="AJU421" s="4"/>
      <c r="AJV421" s="4"/>
      <c r="AJW421" s="4"/>
      <c r="AJX421" s="4"/>
      <c r="AJY421" s="4"/>
      <c r="AJZ421" s="4"/>
      <c r="AKA421" s="4"/>
      <c r="AKB421" s="4"/>
      <c r="AKC421" s="4"/>
      <c r="AKD421" s="4"/>
      <c r="AKE421" s="4"/>
      <c r="AKF421" s="4"/>
      <c r="AKG421" s="4"/>
      <c r="AKH421" s="4"/>
      <c r="AKI421" s="4"/>
      <c r="AKJ421" s="4"/>
      <c r="AKK421" s="4"/>
      <c r="AKL421" s="4"/>
      <c r="AKM421" s="4"/>
      <c r="AKN421" s="4"/>
      <c r="AKO421" s="4"/>
      <c r="AKP421" s="4"/>
      <c r="AKQ421" s="4"/>
      <c r="AKR421" s="4"/>
      <c r="AKS421" s="4"/>
      <c r="AKT421" s="4"/>
      <c r="AKU421" s="4"/>
      <c r="AKV421" s="4"/>
      <c r="AKW421" s="4"/>
      <c r="AKX421" s="4"/>
      <c r="AKY421" s="4"/>
      <c r="AKZ421" s="4"/>
      <c r="ALA421" s="4"/>
      <c r="ALB421" s="4"/>
      <c r="ALC421" s="4"/>
      <c r="ALD421" s="4"/>
      <c r="ALE421" s="4"/>
      <c r="ALF421" s="4"/>
      <c r="ALG421" s="4"/>
      <c r="ALH421" s="4"/>
      <c r="ALI421" s="4"/>
      <c r="ALJ421" s="4"/>
      <c r="ALK421" s="4"/>
      <c r="ALL421" s="4"/>
      <c r="ALM421" s="4"/>
      <c r="ALN421" s="4"/>
      <c r="ALO421" s="4"/>
      <c r="ALP421" s="4"/>
      <c r="ALQ421" s="4"/>
      <c r="ALR421" s="4"/>
      <c r="ALS421" s="4"/>
      <c r="ALT421" s="4"/>
      <c r="ALU421" s="4"/>
      <c r="ALV421" s="4"/>
      <c r="ALW421" s="4"/>
      <c r="ALX421" s="4"/>
      <c r="ALY421" s="4"/>
      <c r="ALZ421" s="4"/>
      <c r="AMA421" s="4"/>
      <c r="AMB421" s="4"/>
      <c r="AMC421" s="4"/>
      <c r="AMD421" s="4"/>
      <c r="AME421" s="4"/>
      <c r="AMF421" s="4"/>
      <c r="AMG421" s="4"/>
      <c r="AMH421" s="4"/>
      <c r="AMI421" s="4"/>
      <c r="AMJ421" s="4"/>
      <c r="AMK421" s="4"/>
      <c r="AML421" s="4"/>
      <c r="AMM421" s="4"/>
      <c r="AMN421" s="4"/>
      <c r="AMO421" s="4"/>
      <c r="AMP421" s="4"/>
      <c r="AMQ421" s="4"/>
      <c r="AMR421" s="4"/>
      <c r="AMS421" s="4"/>
      <c r="AMT421" s="4"/>
      <c r="AMU421" s="4"/>
      <c r="AMV421" s="4"/>
      <c r="AMW421" s="4"/>
      <c r="AMX421" s="4"/>
      <c r="AMY421" s="4"/>
      <c r="AMZ421" s="4"/>
      <c r="ANA421" s="4"/>
      <c r="ANB421" s="4"/>
      <c r="ANC421" s="4"/>
      <c r="AND421" s="4"/>
      <c r="ANE421" s="4"/>
      <c r="ANF421" s="4"/>
      <c r="ANG421" s="4"/>
      <c r="ANH421" s="4"/>
      <c r="ANI421" s="4"/>
      <c r="ANJ421" s="4"/>
      <c r="ANK421" s="4"/>
      <c r="ANL421" s="4"/>
      <c r="ANM421" s="4"/>
      <c r="ANN421" s="4"/>
      <c r="ANO421" s="4"/>
      <c r="ANP421" s="4"/>
      <c r="ANQ421" s="4"/>
      <c r="ANR421" s="4"/>
      <c r="ANS421" s="4"/>
      <c r="ANT421" s="4"/>
      <c r="ANU421" s="4"/>
      <c r="ANV421" s="4"/>
      <c r="ANW421" s="4"/>
      <c r="ANX421" s="4"/>
      <c r="ANY421" s="4"/>
      <c r="ANZ421" s="4"/>
      <c r="AOA421" s="4"/>
      <c r="AOB421" s="4"/>
      <c r="AOC421" s="4"/>
    </row>
    <row r="422" spans="6:1069" x14ac:dyDescent="0.35">
      <c r="F422" s="4"/>
      <c r="H422" s="4"/>
      <c r="I422" s="4"/>
      <c r="J422" s="4"/>
      <c r="L422" s="4"/>
      <c r="M422" s="4"/>
      <c r="AJ422" s="4"/>
      <c r="AL422" s="4"/>
      <c r="AQ422" s="4"/>
      <c r="AR422" s="4"/>
      <c r="AS422" s="4"/>
      <c r="AT422" s="4"/>
      <c r="AU422" s="4"/>
      <c r="AV422" s="4"/>
      <c r="AW422" s="4"/>
      <c r="AX422" s="33"/>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c r="TV422" s="4"/>
      <c r="TW422" s="4"/>
      <c r="TX422" s="4"/>
      <c r="TY422" s="4"/>
      <c r="TZ422" s="4"/>
      <c r="UA422" s="4"/>
      <c r="UB422" s="4"/>
      <c r="UC422" s="4"/>
      <c r="UD422" s="4"/>
      <c r="UE422" s="4"/>
      <c r="UF422" s="4"/>
      <c r="UG422" s="4"/>
      <c r="UH422" s="4"/>
      <c r="UI422" s="4"/>
      <c r="UJ422" s="4"/>
      <c r="UK422" s="4"/>
      <c r="UL422" s="4"/>
      <c r="UM422" s="4"/>
      <c r="UN422" s="4"/>
      <c r="UO422" s="4"/>
      <c r="UP422" s="4"/>
      <c r="UQ422" s="4"/>
      <c r="UR422" s="4"/>
      <c r="US422" s="4"/>
      <c r="UT422" s="4"/>
      <c r="UU422" s="4"/>
      <c r="UV422" s="4"/>
      <c r="UW422" s="4"/>
      <c r="UX422" s="4"/>
      <c r="UY422" s="4"/>
      <c r="UZ422" s="4"/>
      <c r="VA422" s="4"/>
      <c r="VB422" s="4"/>
      <c r="VC422" s="4"/>
      <c r="VD422" s="4"/>
      <c r="VE422" s="4"/>
      <c r="VF422" s="4"/>
      <c r="VG422" s="4"/>
      <c r="VH422" s="4"/>
      <c r="VI422" s="4"/>
      <c r="VJ422" s="4"/>
      <c r="VK422" s="4"/>
      <c r="VL422" s="4"/>
      <c r="VM422" s="4"/>
      <c r="VN422" s="4"/>
      <c r="VO422" s="4"/>
      <c r="VP422" s="4"/>
      <c r="VQ422" s="4"/>
      <c r="VR422" s="4"/>
      <c r="VS422" s="4"/>
      <c r="VT422" s="4"/>
      <c r="VU422" s="4"/>
      <c r="VV422" s="4"/>
      <c r="VW422" s="4"/>
      <c r="VX422" s="4"/>
      <c r="VY422" s="4"/>
      <c r="VZ422" s="4"/>
      <c r="WA422" s="4"/>
      <c r="WB422" s="4"/>
      <c r="WC422" s="4"/>
      <c r="WD422" s="4"/>
      <c r="WE422" s="4"/>
      <c r="WF422" s="4"/>
      <c r="WG422" s="4"/>
      <c r="WH422" s="4"/>
      <c r="WI422" s="4"/>
      <c r="WJ422" s="4"/>
      <c r="WK422" s="4"/>
      <c r="WL422" s="4"/>
      <c r="WM422" s="4"/>
      <c r="WN422" s="4"/>
      <c r="WO422" s="4"/>
      <c r="WP422" s="4"/>
      <c r="WQ422" s="4"/>
      <c r="WR422" s="4"/>
      <c r="WS422" s="4"/>
      <c r="WT422" s="4"/>
      <c r="WU422" s="4"/>
      <c r="WV422" s="4"/>
      <c r="WW422" s="4"/>
      <c r="WX422" s="4"/>
      <c r="WY422" s="4"/>
      <c r="WZ422" s="4"/>
      <c r="XA422" s="4"/>
      <c r="XB422" s="4"/>
      <c r="XC422" s="4"/>
      <c r="XD422" s="4"/>
      <c r="XE422" s="4"/>
      <c r="XF422" s="4"/>
      <c r="XG422" s="4"/>
      <c r="XH422" s="4"/>
      <c r="XI422" s="4"/>
      <c r="XJ422" s="4"/>
      <c r="XK422" s="4"/>
      <c r="XL422" s="4"/>
      <c r="XM422" s="4"/>
      <c r="XN422" s="4"/>
      <c r="XO422" s="4"/>
      <c r="XP422" s="4"/>
      <c r="XQ422" s="4"/>
      <c r="XR422" s="4"/>
      <c r="XS422" s="4"/>
      <c r="XT422" s="4"/>
      <c r="XU422" s="4"/>
      <c r="XV422" s="4"/>
      <c r="XW422" s="4"/>
      <c r="XX422" s="4"/>
      <c r="XY422" s="4"/>
      <c r="XZ422" s="4"/>
      <c r="YA422" s="4"/>
      <c r="YB422" s="4"/>
      <c r="YC422" s="4"/>
      <c r="YD422" s="4"/>
      <c r="YE422" s="4"/>
      <c r="YF422" s="4"/>
      <c r="YG422" s="4"/>
      <c r="YH422" s="4"/>
      <c r="YI422" s="4"/>
      <c r="YJ422" s="4"/>
      <c r="YK422" s="4"/>
      <c r="YL422" s="4"/>
      <c r="YM422" s="4"/>
      <c r="YN422" s="4"/>
      <c r="YO422" s="4"/>
      <c r="YP422" s="4"/>
      <c r="YQ422" s="4"/>
      <c r="YR422" s="4"/>
      <c r="YS422" s="4"/>
      <c r="YT422" s="4"/>
      <c r="YU422" s="4"/>
      <c r="YV422" s="4"/>
      <c r="YW422" s="4"/>
      <c r="YX422" s="4"/>
      <c r="YY422" s="4"/>
      <c r="YZ422" s="4"/>
      <c r="ZA422" s="4"/>
      <c r="ZB422" s="4"/>
      <c r="ZC422" s="4"/>
      <c r="ZD422" s="4"/>
      <c r="ZE422" s="4"/>
      <c r="ZF422" s="4"/>
      <c r="ZG422" s="4"/>
      <c r="ZH422" s="4"/>
      <c r="ZI422" s="4"/>
      <c r="ZJ422" s="4"/>
      <c r="ZK422" s="4"/>
      <c r="ZL422" s="4"/>
      <c r="ZM422" s="4"/>
      <c r="ZN422" s="4"/>
      <c r="ZO422" s="4"/>
      <c r="ZP422" s="4"/>
      <c r="ZQ422" s="4"/>
      <c r="ZR422" s="4"/>
      <c r="ZS422" s="4"/>
      <c r="ZT422" s="4"/>
      <c r="ZU422" s="4"/>
      <c r="ZV422" s="4"/>
      <c r="ZW422" s="4"/>
      <c r="ZX422" s="4"/>
      <c r="ZY422" s="4"/>
      <c r="ZZ422" s="4"/>
      <c r="AAA422" s="4"/>
      <c r="AAB422" s="4"/>
      <c r="AAC422" s="4"/>
      <c r="AAD422" s="4"/>
      <c r="AAE422" s="4"/>
      <c r="AAF422" s="4"/>
      <c r="AAG422" s="4"/>
      <c r="AAH422" s="4"/>
      <c r="AAI422" s="4"/>
      <c r="AAJ422" s="4"/>
      <c r="AAK422" s="4"/>
      <c r="AAL422" s="4"/>
      <c r="AAM422" s="4"/>
      <c r="AAN422" s="4"/>
      <c r="AAO422" s="4"/>
      <c r="AAP422" s="4"/>
      <c r="AAQ422" s="4"/>
      <c r="AAR422" s="4"/>
      <c r="AAS422" s="4"/>
      <c r="AAT422" s="4"/>
      <c r="AAU422" s="4"/>
      <c r="AAV422" s="4"/>
      <c r="AAW422" s="4"/>
      <c r="AAX422" s="4"/>
      <c r="AAY422" s="4"/>
      <c r="AAZ422" s="4"/>
      <c r="ABA422" s="4"/>
      <c r="ABB422" s="4"/>
      <c r="ABC422" s="4"/>
      <c r="ABD422" s="4"/>
      <c r="ABE422" s="4"/>
      <c r="ABF422" s="4"/>
      <c r="ABG422" s="4"/>
      <c r="ABH422" s="4"/>
      <c r="ABI422" s="4"/>
      <c r="ABJ422" s="4"/>
      <c r="ABK422" s="4"/>
      <c r="ABL422" s="4"/>
      <c r="ABM422" s="4"/>
      <c r="ABN422" s="4"/>
      <c r="ABO422" s="4"/>
      <c r="ABP422" s="4"/>
      <c r="ABQ422" s="4"/>
      <c r="ABR422" s="4"/>
      <c r="ABS422" s="4"/>
      <c r="ABT422" s="4"/>
      <c r="ABU422" s="4"/>
      <c r="ABV422" s="4"/>
      <c r="ABW422" s="4"/>
      <c r="ABX422" s="4"/>
      <c r="ABY422" s="4"/>
      <c r="ABZ422" s="4"/>
      <c r="ACA422" s="4"/>
      <c r="ACB422" s="4"/>
      <c r="ACC422" s="4"/>
      <c r="ACD422" s="4"/>
      <c r="ACE422" s="4"/>
      <c r="ACF422" s="4"/>
      <c r="ACG422" s="4"/>
      <c r="ACH422" s="4"/>
      <c r="ACI422" s="4"/>
      <c r="ACJ422" s="4"/>
      <c r="ACK422" s="4"/>
      <c r="ACL422" s="4"/>
      <c r="ACM422" s="4"/>
      <c r="ACN422" s="4"/>
      <c r="ACO422" s="4"/>
      <c r="ACP422" s="4"/>
      <c r="ACQ422" s="4"/>
      <c r="ACR422" s="4"/>
      <c r="ACS422" s="4"/>
      <c r="ACT422" s="4"/>
      <c r="ACU422" s="4"/>
      <c r="ACV422" s="4"/>
      <c r="ACW422" s="4"/>
      <c r="ACX422" s="4"/>
      <c r="ACY422" s="4"/>
      <c r="ACZ422" s="4"/>
      <c r="ADA422" s="4"/>
      <c r="ADB422" s="4"/>
      <c r="ADC422" s="4"/>
      <c r="ADD422" s="4"/>
      <c r="ADE422" s="4"/>
      <c r="ADF422" s="4"/>
      <c r="ADG422" s="4"/>
      <c r="ADH422" s="4"/>
      <c r="ADI422" s="4"/>
      <c r="ADJ422" s="4"/>
      <c r="ADK422" s="4"/>
      <c r="ADL422" s="4"/>
      <c r="ADM422" s="4"/>
      <c r="ADN422" s="4"/>
      <c r="ADO422" s="4"/>
      <c r="ADP422" s="4"/>
      <c r="ADQ422" s="4"/>
      <c r="ADR422" s="4"/>
      <c r="ADS422" s="4"/>
      <c r="ADT422" s="4"/>
      <c r="ADU422" s="4"/>
      <c r="ADV422" s="4"/>
      <c r="ADW422" s="4"/>
      <c r="ADX422" s="4"/>
      <c r="ADY422" s="4"/>
      <c r="ADZ422" s="4"/>
      <c r="AEA422" s="4"/>
      <c r="AEB422" s="4"/>
      <c r="AEC422" s="4"/>
      <c r="AED422" s="4"/>
      <c r="AEE422" s="4"/>
      <c r="AEF422" s="4"/>
      <c r="AEG422" s="4"/>
      <c r="AEH422" s="4"/>
      <c r="AEI422" s="4"/>
      <c r="AEJ422" s="4"/>
      <c r="AEK422" s="4"/>
      <c r="AEL422" s="4"/>
      <c r="AEM422" s="4"/>
      <c r="AEN422" s="4"/>
      <c r="AEO422" s="4"/>
      <c r="AEP422" s="4"/>
      <c r="AEQ422" s="4"/>
      <c r="AER422" s="4"/>
      <c r="AES422" s="4"/>
      <c r="AET422" s="4"/>
      <c r="AEU422" s="4"/>
      <c r="AEV422" s="4"/>
      <c r="AEW422" s="4"/>
      <c r="AEX422" s="4"/>
      <c r="AEY422" s="4"/>
      <c r="AEZ422" s="4"/>
      <c r="AFA422" s="4"/>
      <c r="AFB422" s="4"/>
      <c r="AFC422" s="4"/>
      <c r="AFD422" s="4"/>
      <c r="AFE422" s="4"/>
      <c r="AFF422" s="4"/>
      <c r="AFG422" s="4"/>
      <c r="AFH422" s="4"/>
      <c r="AFI422" s="4"/>
      <c r="AFJ422" s="4"/>
      <c r="AFK422" s="4"/>
      <c r="AFL422" s="4"/>
      <c r="AFM422" s="4"/>
      <c r="AFN422" s="4"/>
      <c r="AFO422" s="4"/>
      <c r="AFP422" s="4"/>
      <c r="AFQ422" s="4"/>
      <c r="AFR422" s="4"/>
      <c r="AFS422" s="4"/>
      <c r="AFT422" s="4"/>
      <c r="AFU422" s="4"/>
      <c r="AFV422" s="4"/>
      <c r="AFW422" s="4"/>
      <c r="AFX422" s="4"/>
      <c r="AFY422" s="4"/>
      <c r="AFZ422" s="4"/>
      <c r="AGA422" s="4"/>
      <c r="AGB422" s="4"/>
      <c r="AGC422" s="4"/>
      <c r="AGD422" s="4"/>
      <c r="AGE422" s="4"/>
      <c r="AGF422" s="4"/>
      <c r="AGG422" s="4"/>
      <c r="AGH422" s="4"/>
      <c r="AGI422" s="4"/>
      <c r="AGJ422" s="4"/>
      <c r="AGK422" s="4"/>
      <c r="AGL422" s="4"/>
      <c r="AGM422" s="4"/>
      <c r="AGN422" s="4"/>
      <c r="AGO422" s="4"/>
      <c r="AGP422" s="4"/>
      <c r="AGQ422" s="4"/>
      <c r="AGR422" s="4"/>
      <c r="AGS422" s="4"/>
      <c r="AGT422" s="4"/>
      <c r="AGU422" s="4"/>
      <c r="AGV422" s="4"/>
      <c r="AGW422" s="4"/>
      <c r="AGX422" s="4"/>
      <c r="AGY422" s="4"/>
      <c r="AGZ422" s="4"/>
      <c r="AHA422" s="4"/>
      <c r="AHB422" s="4"/>
      <c r="AHC422" s="4"/>
      <c r="AHD422" s="4"/>
      <c r="AHE422" s="4"/>
      <c r="AHF422" s="4"/>
      <c r="AHG422" s="4"/>
      <c r="AHH422" s="4"/>
      <c r="AHI422" s="4"/>
      <c r="AHJ422" s="4"/>
      <c r="AHK422" s="4"/>
      <c r="AHL422" s="4"/>
      <c r="AHM422" s="4"/>
      <c r="AHN422" s="4"/>
      <c r="AHO422" s="4"/>
      <c r="AHP422" s="4"/>
      <c r="AHQ422" s="4"/>
      <c r="AHR422" s="4"/>
      <c r="AHS422" s="4"/>
      <c r="AHT422" s="4"/>
      <c r="AHU422" s="4"/>
      <c r="AHV422" s="4"/>
      <c r="AHW422" s="4"/>
      <c r="AHX422" s="4"/>
      <c r="AHY422" s="4"/>
      <c r="AHZ422" s="4"/>
      <c r="AIA422" s="4"/>
      <c r="AIB422" s="4"/>
      <c r="AIC422" s="4"/>
      <c r="AID422" s="4"/>
      <c r="AIE422" s="4"/>
      <c r="AIF422" s="4"/>
      <c r="AIG422" s="4"/>
      <c r="AIH422" s="4"/>
      <c r="AII422" s="4"/>
      <c r="AIJ422" s="4"/>
      <c r="AIK422" s="4"/>
      <c r="AIL422" s="4"/>
      <c r="AIM422" s="4"/>
      <c r="AIN422" s="4"/>
      <c r="AIO422" s="4"/>
      <c r="AIP422" s="4"/>
      <c r="AIQ422" s="4"/>
      <c r="AIR422" s="4"/>
      <c r="AIS422" s="4"/>
      <c r="AIT422" s="4"/>
      <c r="AIU422" s="4"/>
      <c r="AIV422" s="4"/>
      <c r="AIW422" s="4"/>
      <c r="AIX422" s="4"/>
      <c r="AIY422" s="4"/>
      <c r="AIZ422" s="4"/>
      <c r="AJA422" s="4"/>
      <c r="AJB422" s="4"/>
      <c r="AJC422" s="4"/>
      <c r="AJD422" s="4"/>
      <c r="AJE422" s="4"/>
      <c r="AJF422" s="4"/>
      <c r="AJG422" s="4"/>
      <c r="AJH422" s="4"/>
      <c r="AJI422" s="4"/>
      <c r="AJJ422" s="4"/>
      <c r="AJK422" s="4"/>
      <c r="AJL422" s="4"/>
      <c r="AJM422" s="4"/>
      <c r="AJN422" s="4"/>
      <c r="AJO422" s="4"/>
      <c r="AJP422" s="4"/>
      <c r="AJQ422" s="4"/>
      <c r="AJR422" s="4"/>
      <c r="AJS422" s="4"/>
      <c r="AJT422" s="4"/>
      <c r="AJU422" s="4"/>
      <c r="AJV422" s="4"/>
      <c r="AJW422" s="4"/>
      <c r="AJX422" s="4"/>
      <c r="AJY422" s="4"/>
      <c r="AJZ422" s="4"/>
      <c r="AKA422" s="4"/>
      <c r="AKB422" s="4"/>
      <c r="AKC422" s="4"/>
      <c r="AKD422" s="4"/>
      <c r="AKE422" s="4"/>
      <c r="AKF422" s="4"/>
      <c r="AKG422" s="4"/>
      <c r="AKH422" s="4"/>
      <c r="AKI422" s="4"/>
      <c r="AKJ422" s="4"/>
      <c r="AKK422" s="4"/>
      <c r="AKL422" s="4"/>
      <c r="AKM422" s="4"/>
      <c r="AKN422" s="4"/>
      <c r="AKO422" s="4"/>
      <c r="AKP422" s="4"/>
      <c r="AKQ422" s="4"/>
      <c r="AKR422" s="4"/>
      <c r="AKS422" s="4"/>
      <c r="AKT422" s="4"/>
      <c r="AKU422" s="4"/>
      <c r="AKV422" s="4"/>
      <c r="AKW422" s="4"/>
      <c r="AKX422" s="4"/>
      <c r="AKY422" s="4"/>
      <c r="AKZ422" s="4"/>
      <c r="ALA422" s="4"/>
      <c r="ALB422" s="4"/>
      <c r="ALC422" s="4"/>
      <c r="ALD422" s="4"/>
      <c r="ALE422" s="4"/>
      <c r="ALF422" s="4"/>
      <c r="ALG422" s="4"/>
      <c r="ALH422" s="4"/>
      <c r="ALI422" s="4"/>
      <c r="ALJ422" s="4"/>
      <c r="ALK422" s="4"/>
      <c r="ALL422" s="4"/>
      <c r="ALM422" s="4"/>
      <c r="ALN422" s="4"/>
      <c r="ALO422" s="4"/>
      <c r="ALP422" s="4"/>
      <c r="ALQ422" s="4"/>
      <c r="ALR422" s="4"/>
      <c r="ALS422" s="4"/>
      <c r="ALT422" s="4"/>
      <c r="ALU422" s="4"/>
      <c r="ALV422" s="4"/>
      <c r="ALW422" s="4"/>
      <c r="ALX422" s="4"/>
      <c r="ALY422" s="4"/>
      <c r="ALZ422" s="4"/>
      <c r="AMA422" s="4"/>
      <c r="AMB422" s="4"/>
      <c r="AMC422" s="4"/>
      <c r="AMD422" s="4"/>
      <c r="AME422" s="4"/>
      <c r="AMF422" s="4"/>
      <c r="AMG422" s="4"/>
      <c r="AMH422" s="4"/>
      <c r="AMI422" s="4"/>
      <c r="AMJ422" s="4"/>
      <c r="AMK422" s="4"/>
      <c r="AML422" s="4"/>
      <c r="AMM422" s="4"/>
      <c r="AMN422" s="4"/>
      <c r="AMO422" s="4"/>
      <c r="AMP422" s="4"/>
      <c r="AMQ422" s="4"/>
      <c r="AMR422" s="4"/>
      <c r="AMS422" s="4"/>
      <c r="AMT422" s="4"/>
      <c r="AMU422" s="4"/>
      <c r="AMV422" s="4"/>
      <c r="AMW422" s="4"/>
      <c r="AMX422" s="4"/>
      <c r="AMY422" s="4"/>
      <c r="AMZ422" s="4"/>
      <c r="ANA422" s="4"/>
      <c r="ANB422" s="4"/>
      <c r="ANC422" s="4"/>
      <c r="AND422" s="4"/>
      <c r="ANE422" s="4"/>
      <c r="ANF422" s="4"/>
      <c r="ANG422" s="4"/>
      <c r="ANH422" s="4"/>
      <c r="ANI422" s="4"/>
      <c r="ANJ422" s="4"/>
      <c r="ANK422" s="4"/>
      <c r="ANL422" s="4"/>
      <c r="ANM422" s="4"/>
      <c r="ANN422" s="4"/>
      <c r="ANO422" s="4"/>
      <c r="ANP422" s="4"/>
      <c r="ANQ422" s="4"/>
      <c r="ANR422" s="4"/>
      <c r="ANS422" s="4"/>
      <c r="ANT422" s="4"/>
      <c r="ANU422" s="4"/>
      <c r="ANV422" s="4"/>
      <c r="ANW422" s="4"/>
      <c r="ANX422" s="4"/>
      <c r="ANY422" s="4"/>
      <c r="ANZ422" s="4"/>
      <c r="AOA422" s="4"/>
      <c r="AOB422" s="4"/>
      <c r="AOC422" s="4"/>
    </row>
    <row r="423" spans="6:1069" x14ac:dyDescent="0.35">
      <c r="F423" s="4"/>
      <c r="H423" s="4"/>
      <c r="I423" s="4"/>
      <c r="J423" s="4"/>
      <c r="L423" s="4"/>
      <c r="M423" s="4"/>
      <c r="AJ423" s="4"/>
      <c r="AL423" s="4"/>
      <c r="AQ423" s="4"/>
      <c r="AR423" s="4"/>
      <c r="AS423" s="4"/>
      <c r="AT423" s="4"/>
      <c r="AU423" s="4"/>
      <c r="AV423" s="4"/>
      <c r="AW423" s="4"/>
      <c r="AX423" s="33"/>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c r="TO423" s="4"/>
      <c r="TP423" s="4"/>
      <c r="TQ423" s="4"/>
      <c r="TR423" s="4"/>
      <c r="TS423" s="4"/>
      <c r="TT423" s="4"/>
      <c r="TU423" s="4"/>
      <c r="TV423" s="4"/>
      <c r="TW423" s="4"/>
      <c r="TX423" s="4"/>
      <c r="TY423" s="4"/>
      <c r="TZ423" s="4"/>
      <c r="UA423" s="4"/>
      <c r="UB423" s="4"/>
      <c r="UC423" s="4"/>
      <c r="UD423" s="4"/>
      <c r="UE423" s="4"/>
      <c r="UF423" s="4"/>
      <c r="UG423" s="4"/>
      <c r="UH423" s="4"/>
      <c r="UI423" s="4"/>
      <c r="UJ423" s="4"/>
      <c r="UK423" s="4"/>
      <c r="UL423" s="4"/>
      <c r="UM423" s="4"/>
      <c r="UN423" s="4"/>
      <c r="UO423" s="4"/>
      <c r="UP423" s="4"/>
      <c r="UQ423" s="4"/>
      <c r="UR423" s="4"/>
      <c r="US423" s="4"/>
      <c r="UT423" s="4"/>
      <c r="UU423" s="4"/>
      <c r="UV423" s="4"/>
      <c r="UW423" s="4"/>
      <c r="UX423" s="4"/>
      <c r="UY423" s="4"/>
      <c r="UZ423" s="4"/>
      <c r="VA423" s="4"/>
      <c r="VB423" s="4"/>
      <c r="VC423" s="4"/>
      <c r="VD423" s="4"/>
      <c r="VE423" s="4"/>
      <c r="VF423" s="4"/>
      <c r="VG423" s="4"/>
      <c r="VH423" s="4"/>
      <c r="VI423" s="4"/>
      <c r="VJ423" s="4"/>
      <c r="VK423" s="4"/>
      <c r="VL423" s="4"/>
      <c r="VM423" s="4"/>
      <c r="VN423" s="4"/>
      <c r="VO423" s="4"/>
      <c r="VP423" s="4"/>
      <c r="VQ423" s="4"/>
      <c r="VR423" s="4"/>
      <c r="VS423" s="4"/>
      <c r="VT423" s="4"/>
      <c r="VU423" s="4"/>
      <c r="VV423" s="4"/>
      <c r="VW423" s="4"/>
      <c r="VX423" s="4"/>
      <c r="VY423" s="4"/>
      <c r="VZ423" s="4"/>
      <c r="WA423" s="4"/>
      <c r="WB423" s="4"/>
      <c r="WC423" s="4"/>
      <c r="WD423" s="4"/>
      <c r="WE423" s="4"/>
      <c r="WF423" s="4"/>
      <c r="WG423" s="4"/>
      <c r="WH423" s="4"/>
      <c r="WI423" s="4"/>
      <c r="WJ423" s="4"/>
      <c r="WK423" s="4"/>
      <c r="WL423" s="4"/>
      <c r="WM423" s="4"/>
      <c r="WN423" s="4"/>
      <c r="WO423" s="4"/>
      <c r="WP423" s="4"/>
      <c r="WQ423" s="4"/>
      <c r="WR423" s="4"/>
      <c r="WS423" s="4"/>
      <c r="WT423" s="4"/>
      <c r="WU423" s="4"/>
      <c r="WV423" s="4"/>
      <c r="WW423" s="4"/>
      <c r="WX423" s="4"/>
      <c r="WY423" s="4"/>
      <c r="WZ423" s="4"/>
      <c r="XA423" s="4"/>
      <c r="XB423" s="4"/>
      <c r="XC423" s="4"/>
      <c r="XD423" s="4"/>
      <c r="XE423" s="4"/>
      <c r="XF423" s="4"/>
      <c r="XG423" s="4"/>
      <c r="XH423" s="4"/>
      <c r="XI423" s="4"/>
      <c r="XJ423" s="4"/>
      <c r="XK423" s="4"/>
      <c r="XL423" s="4"/>
      <c r="XM423" s="4"/>
      <c r="XN423" s="4"/>
      <c r="XO423" s="4"/>
      <c r="XP423" s="4"/>
      <c r="XQ423" s="4"/>
      <c r="XR423" s="4"/>
      <c r="XS423" s="4"/>
      <c r="XT423" s="4"/>
      <c r="XU423" s="4"/>
      <c r="XV423" s="4"/>
      <c r="XW423" s="4"/>
      <c r="XX423" s="4"/>
      <c r="XY423" s="4"/>
      <c r="XZ423" s="4"/>
      <c r="YA423" s="4"/>
      <c r="YB423" s="4"/>
      <c r="YC423" s="4"/>
      <c r="YD423" s="4"/>
      <c r="YE423" s="4"/>
      <c r="YF423" s="4"/>
      <c r="YG423" s="4"/>
      <c r="YH423" s="4"/>
      <c r="YI423" s="4"/>
      <c r="YJ423" s="4"/>
      <c r="YK423" s="4"/>
      <c r="YL423" s="4"/>
      <c r="YM423" s="4"/>
      <c r="YN423" s="4"/>
      <c r="YO423" s="4"/>
      <c r="YP423" s="4"/>
      <c r="YQ423" s="4"/>
      <c r="YR423" s="4"/>
      <c r="YS423" s="4"/>
      <c r="YT423" s="4"/>
      <c r="YU423" s="4"/>
      <c r="YV423" s="4"/>
      <c r="YW423" s="4"/>
      <c r="YX423" s="4"/>
      <c r="YY423" s="4"/>
      <c r="YZ423" s="4"/>
      <c r="ZA423" s="4"/>
      <c r="ZB423" s="4"/>
      <c r="ZC423" s="4"/>
      <c r="ZD423" s="4"/>
      <c r="ZE423" s="4"/>
      <c r="ZF423" s="4"/>
      <c r="ZG423" s="4"/>
      <c r="ZH423" s="4"/>
      <c r="ZI423" s="4"/>
      <c r="ZJ423" s="4"/>
      <c r="ZK423" s="4"/>
      <c r="ZL423" s="4"/>
      <c r="ZM423" s="4"/>
      <c r="ZN423" s="4"/>
      <c r="ZO423" s="4"/>
      <c r="ZP423" s="4"/>
      <c r="ZQ423" s="4"/>
      <c r="ZR423" s="4"/>
      <c r="ZS423" s="4"/>
      <c r="ZT423" s="4"/>
      <c r="ZU423" s="4"/>
      <c r="ZV423" s="4"/>
      <c r="ZW423" s="4"/>
      <c r="ZX423" s="4"/>
      <c r="ZY423" s="4"/>
      <c r="ZZ423" s="4"/>
      <c r="AAA423" s="4"/>
      <c r="AAB423" s="4"/>
      <c r="AAC423" s="4"/>
      <c r="AAD423" s="4"/>
      <c r="AAE423" s="4"/>
      <c r="AAF423" s="4"/>
      <c r="AAG423" s="4"/>
      <c r="AAH423" s="4"/>
      <c r="AAI423" s="4"/>
      <c r="AAJ423" s="4"/>
      <c r="AAK423" s="4"/>
      <c r="AAL423" s="4"/>
      <c r="AAM423" s="4"/>
      <c r="AAN423" s="4"/>
      <c r="AAO423" s="4"/>
      <c r="AAP423" s="4"/>
      <c r="AAQ423" s="4"/>
      <c r="AAR423" s="4"/>
      <c r="AAS423" s="4"/>
      <c r="AAT423" s="4"/>
      <c r="AAU423" s="4"/>
      <c r="AAV423" s="4"/>
      <c r="AAW423" s="4"/>
      <c r="AAX423" s="4"/>
      <c r="AAY423" s="4"/>
      <c r="AAZ423" s="4"/>
      <c r="ABA423" s="4"/>
      <c r="ABB423" s="4"/>
      <c r="ABC423" s="4"/>
      <c r="ABD423" s="4"/>
      <c r="ABE423" s="4"/>
      <c r="ABF423" s="4"/>
      <c r="ABG423" s="4"/>
      <c r="ABH423" s="4"/>
      <c r="ABI423" s="4"/>
      <c r="ABJ423" s="4"/>
      <c r="ABK423" s="4"/>
      <c r="ABL423" s="4"/>
      <c r="ABM423" s="4"/>
      <c r="ABN423" s="4"/>
      <c r="ABO423" s="4"/>
      <c r="ABP423" s="4"/>
      <c r="ABQ423" s="4"/>
      <c r="ABR423" s="4"/>
      <c r="ABS423" s="4"/>
      <c r="ABT423" s="4"/>
      <c r="ABU423" s="4"/>
      <c r="ABV423" s="4"/>
      <c r="ABW423" s="4"/>
      <c r="ABX423" s="4"/>
      <c r="ABY423" s="4"/>
      <c r="ABZ423" s="4"/>
      <c r="ACA423" s="4"/>
      <c r="ACB423" s="4"/>
      <c r="ACC423" s="4"/>
      <c r="ACD423" s="4"/>
      <c r="ACE423" s="4"/>
      <c r="ACF423" s="4"/>
      <c r="ACG423" s="4"/>
      <c r="ACH423" s="4"/>
      <c r="ACI423" s="4"/>
      <c r="ACJ423" s="4"/>
      <c r="ACK423" s="4"/>
      <c r="ACL423" s="4"/>
      <c r="ACM423" s="4"/>
      <c r="ACN423" s="4"/>
      <c r="ACO423" s="4"/>
      <c r="ACP423" s="4"/>
      <c r="ACQ423" s="4"/>
      <c r="ACR423" s="4"/>
      <c r="ACS423" s="4"/>
      <c r="ACT423" s="4"/>
      <c r="ACU423" s="4"/>
      <c r="ACV423" s="4"/>
      <c r="ACW423" s="4"/>
      <c r="ACX423" s="4"/>
      <c r="ACY423" s="4"/>
      <c r="ACZ423" s="4"/>
      <c r="ADA423" s="4"/>
      <c r="ADB423" s="4"/>
      <c r="ADC423" s="4"/>
      <c r="ADD423" s="4"/>
      <c r="ADE423" s="4"/>
      <c r="ADF423" s="4"/>
      <c r="ADG423" s="4"/>
      <c r="ADH423" s="4"/>
      <c r="ADI423" s="4"/>
      <c r="ADJ423" s="4"/>
      <c r="ADK423" s="4"/>
      <c r="ADL423" s="4"/>
      <c r="ADM423" s="4"/>
      <c r="ADN423" s="4"/>
      <c r="ADO423" s="4"/>
      <c r="ADP423" s="4"/>
      <c r="ADQ423" s="4"/>
      <c r="ADR423" s="4"/>
      <c r="ADS423" s="4"/>
      <c r="ADT423" s="4"/>
      <c r="ADU423" s="4"/>
      <c r="ADV423" s="4"/>
      <c r="ADW423" s="4"/>
      <c r="ADX423" s="4"/>
      <c r="ADY423" s="4"/>
      <c r="ADZ423" s="4"/>
      <c r="AEA423" s="4"/>
      <c r="AEB423" s="4"/>
      <c r="AEC423" s="4"/>
      <c r="AED423" s="4"/>
      <c r="AEE423" s="4"/>
      <c r="AEF423" s="4"/>
      <c r="AEG423" s="4"/>
      <c r="AEH423" s="4"/>
      <c r="AEI423" s="4"/>
      <c r="AEJ423" s="4"/>
      <c r="AEK423" s="4"/>
      <c r="AEL423" s="4"/>
      <c r="AEM423" s="4"/>
      <c r="AEN423" s="4"/>
      <c r="AEO423" s="4"/>
      <c r="AEP423" s="4"/>
      <c r="AEQ423" s="4"/>
      <c r="AER423" s="4"/>
      <c r="AES423" s="4"/>
      <c r="AET423" s="4"/>
      <c r="AEU423" s="4"/>
      <c r="AEV423" s="4"/>
      <c r="AEW423" s="4"/>
      <c r="AEX423" s="4"/>
      <c r="AEY423" s="4"/>
      <c r="AEZ423" s="4"/>
      <c r="AFA423" s="4"/>
      <c r="AFB423" s="4"/>
      <c r="AFC423" s="4"/>
      <c r="AFD423" s="4"/>
      <c r="AFE423" s="4"/>
      <c r="AFF423" s="4"/>
      <c r="AFG423" s="4"/>
      <c r="AFH423" s="4"/>
      <c r="AFI423" s="4"/>
      <c r="AFJ423" s="4"/>
      <c r="AFK423" s="4"/>
      <c r="AFL423" s="4"/>
      <c r="AFM423" s="4"/>
      <c r="AFN423" s="4"/>
      <c r="AFO423" s="4"/>
      <c r="AFP423" s="4"/>
      <c r="AFQ423" s="4"/>
      <c r="AFR423" s="4"/>
      <c r="AFS423" s="4"/>
      <c r="AFT423" s="4"/>
      <c r="AFU423" s="4"/>
      <c r="AFV423" s="4"/>
      <c r="AFW423" s="4"/>
      <c r="AFX423" s="4"/>
      <c r="AFY423" s="4"/>
      <c r="AFZ423" s="4"/>
      <c r="AGA423" s="4"/>
      <c r="AGB423" s="4"/>
      <c r="AGC423" s="4"/>
      <c r="AGD423" s="4"/>
      <c r="AGE423" s="4"/>
      <c r="AGF423" s="4"/>
      <c r="AGG423" s="4"/>
      <c r="AGH423" s="4"/>
      <c r="AGI423" s="4"/>
      <c r="AGJ423" s="4"/>
      <c r="AGK423" s="4"/>
      <c r="AGL423" s="4"/>
      <c r="AGM423" s="4"/>
      <c r="AGN423" s="4"/>
      <c r="AGO423" s="4"/>
      <c r="AGP423" s="4"/>
      <c r="AGQ423" s="4"/>
      <c r="AGR423" s="4"/>
      <c r="AGS423" s="4"/>
      <c r="AGT423" s="4"/>
      <c r="AGU423" s="4"/>
      <c r="AGV423" s="4"/>
      <c r="AGW423" s="4"/>
      <c r="AGX423" s="4"/>
      <c r="AGY423" s="4"/>
      <c r="AGZ423" s="4"/>
      <c r="AHA423" s="4"/>
      <c r="AHB423" s="4"/>
      <c r="AHC423" s="4"/>
      <c r="AHD423" s="4"/>
      <c r="AHE423" s="4"/>
      <c r="AHF423" s="4"/>
      <c r="AHG423" s="4"/>
      <c r="AHH423" s="4"/>
      <c r="AHI423" s="4"/>
      <c r="AHJ423" s="4"/>
      <c r="AHK423" s="4"/>
      <c r="AHL423" s="4"/>
      <c r="AHM423" s="4"/>
      <c r="AHN423" s="4"/>
      <c r="AHO423" s="4"/>
      <c r="AHP423" s="4"/>
      <c r="AHQ423" s="4"/>
      <c r="AHR423" s="4"/>
      <c r="AHS423" s="4"/>
      <c r="AHT423" s="4"/>
      <c r="AHU423" s="4"/>
      <c r="AHV423" s="4"/>
      <c r="AHW423" s="4"/>
      <c r="AHX423" s="4"/>
      <c r="AHY423" s="4"/>
      <c r="AHZ423" s="4"/>
      <c r="AIA423" s="4"/>
      <c r="AIB423" s="4"/>
      <c r="AIC423" s="4"/>
      <c r="AID423" s="4"/>
      <c r="AIE423" s="4"/>
      <c r="AIF423" s="4"/>
      <c r="AIG423" s="4"/>
      <c r="AIH423" s="4"/>
      <c r="AII423" s="4"/>
      <c r="AIJ423" s="4"/>
      <c r="AIK423" s="4"/>
      <c r="AIL423" s="4"/>
      <c r="AIM423" s="4"/>
      <c r="AIN423" s="4"/>
      <c r="AIO423" s="4"/>
      <c r="AIP423" s="4"/>
      <c r="AIQ423" s="4"/>
      <c r="AIR423" s="4"/>
      <c r="AIS423" s="4"/>
      <c r="AIT423" s="4"/>
      <c r="AIU423" s="4"/>
      <c r="AIV423" s="4"/>
      <c r="AIW423" s="4"/>
      <c r="AIX423" s="4"/>
      <c r="AIY423" s="4"/>
      <c r="AIZ423" s="4"/>
      <c r="AJA423" s="4"/>
      <c r="AJB423" s="4"/>
      <c r="AJC423" s="4"/>
      <c r="AJD423" s="4"/>
      <c r="AJE423" s="4"/>
      <c r="AJF423" s="4"/>
      <c r="AJG423" s="4"/>
      <c r="AJH423" s="4"/>
      <c r="AJI423" s="4"/>
      <c r="AJJ423" s="4"/>
      <c r="AJK423" s="4"/>
      <c r="AJL423" s="4"/>
      <c r="AJM423" s="4"/>
      <c r="AJN423" s="4"/>
      <c r="AJO423" s="4"/>
      <c r="AJP423" s="4"/>
      <c r="AJQ423" s="4"/>
      <c r="AJR423" s="4"/>
      <c r="AJS423" s="4"/>
      <c r="AJT423" s="4"/>
      <c r="AJU423" s="4"/>
      <c r="AJV423" s="4"/>
      <c r="AJW423" s="4"/>
      <c r="AJX423" s="4"/>
      <c r="AJY423" s="4"/>
      <c r="AJZ423" s="4"/>
      <c r="AKA423" s="4"/>
      <c r="AKB423" s="4"/>
      <c r="AKC423" s="4"/>
      <c r="AKD423" s="4"/>
      <c r="AKE423" s="4"/>
      <c r="AKF423" s="4"/>
      <c r="AKG423" s="4"/>
      <c r="AKH423" s="4"/>
      <c r="AKI423" s="4"/>
      <c r="AKJ423" s="4"/>
      <c r="AKK423" s="4"/>
      <c r="AKL423" s="4"/>
      <c r="AKM423" s="4"/>
      <c r="AKN423" s="4"/>
      <c r="AKO423" s="4"/>
      <c r="AKP423" s="4"/>
      <c r="AKQ423" s="4"/>
      <c r="AKR423" s="4"/>
      <c r="AKS423" s="4"/>
      <c r="AKT423" s="4"/>
      <c r="AKU423" s="4"/>
      <c r="AKV423" s="4"/>
      <c r="AKW423" s="4"/>
      <c r="AKX423" s="4"/>
      <c r="AKY423" s="4"/>
      <c r="AKZ423" s="4"/>
      <c r="ALA423" s="4"/>
      <c r="ALB423" s="4"/>
      <c r="ALC423" s="4"/>
      <c r="ALD423" s="4"/>
      <c r="ALE423" s="4"/>
      <c r="ALF423" s="4"/>
      <c r="ALG423" s="4"/>
      <c r="ALH423" s="4"/>
      <c r="ALI423" s="4"/>
      <c r="ALJ423" s="4"/>
      <c r="ALK423" s="4"/>
      <c r="ALL423" s="4"/>
      <c r="ALM423" s="4"/>
      <c r="ALN423" s="4"/>
      <c r="ALO423" s="4"/>
      <c r="ALP423" s="4"/>
      <c r="ALQ423" s="4"/>
      <c r="ALR423" s="4"/>
      <c r="ALS423" s="4"/>
      <c r="ALT423" s="4"/>
      <c r="ALU423" s="4"/>
      <c r="ALV423" s="4"/>
      <c r="ALW423" s="4"/>
      <c r="ALX423" s="4"/>
      <c r="ALY423" s="4"/>
      <c r="ALZ423" s="4"/>
      <c r="AMA423" s="4"/>
      <c r="AMB423" s="4"/>
      <c r="AMC423" s="4"/>
      <c r="AMD423" s="4"/>
      <c r="AME423" s="4"/>
      <c r="AMF423" s="4"/>
      <c r="AMG423" s="4"/>
      <c r="AMH423" s="4"/>
      <c r="AMI423" s="4"/>
      <c r="AMJ423" s="4"/>
      <c r="AMK423" s="4"/>
      <c r="AML423" s="4"/>
      <c r="AMM423" s="4"/>
      <c r="AMN423" s="4"/>
      <c r="AMO423" s="4"/>
      <c r="AMP423" s="4"/>
      <c r="AMQ423" s="4"/>
      <c r="AMR423" s="4"/>
      <c r="AMS423" s="4"/>
      <c r="AMT423" s="4"/>
      <c r="AMU423" s="4"/>
      <c r="AMV423" s="4"/>
      <c r="AMW423" s="4"/>
      <c r="AMX423" s="4"/>
      <c r="AMY423" s="4"/>
      <c r="AMZ423" s="4"/>
      <c r="ANA423" s="4"/>
      <c r="ANB423" s="4"/>
      <c r="ANC423" s="4"/>
      <c r="AND423" s="4"/>
      <c r="ANE423" s="4"/>
      <c r="ANF423" s="4"/>
      <c r="ANG423" s="4"/>
      <c r="ANH423" s="4"/>
      <c r="ANI423" s="4"/>
      <c r="ANJ423" s="4"/>
      <c r="ANK423" s="4"/>
      <c r="ANL423" s="4"/>
      <c r="ANM423" s="4"/>
      <c r="ANN423" s="4"/>
      <c r="ANO423" s="4"/>
      <c r="ANP423" s="4"/>
      <c r="ANQ423" s="4"/>
      <c r="ANR423" s="4"/>
      <c r="ANS423" s="4"/>
      <c r="ANT423" s="4"/>
      <c r="ANU423" s="4"/>
      <c r="ANV423" s="4"/>
      <c r="ANW423" s="4"/>
      <c r="ANX423" s="4"/>
      <c r="ANY423" s="4"/>
      <c r="ANZ423" s="4"/>
      <c r="AOA423" s="4"/>
      <c r="AOB423" s="4"/>
      <c r="AOC423" s="4"/>
    </row>
    <row r="424" spans="6:1069" x14ac:dyDescent="0.35">
      <c r="F424" s="4"/>
      <c r="H424" s="4"/>
      <c r="I424" s="4"/>
      <c r="J424" s="4"/>
      <c r="L424" s="4"/>
      <c r="M424" s="4"/>
      <c r="AJ424" s="4"/>
      <c r="AL424" s="4"/>
      <c r="AQ424" s="4"/>
      <c r="AR424" s="4"/>
      <c r="AS424" s="4"/>
      <c r="AT424" s="4"/>
      <c r="AU424" s="4"/>
      <c r="AV424" s="4"/>
      <c r="AW424" s="4"/>
      <c r="AX424" s="33"/>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c r="TV424" s="4"/>
      <c r="TW424" s="4"/>
      <c r="TX424" s="4"/>
      <c r="TY424" s="4"/>
      <c r="TZ424" s="4"/>
      <c r="UA424" s="4"/>
      <c r="UB424" s="4"/>
      <c r="UC424" s="4"/>
      <c r="UD424" s="4"/>
      <c r="UE424" s="4"/>
      <c r="UF424" s="4"/>
      <c r="UG424" s="4"/>
      <c r="UH424" s="4"/>
      <c r="UI424" s="4"/>
      <c r="UJ424" s="4"/>
      <c r="UK424" s="4"/>
      <c r="UL424" s="4"/>
      <c r="UM424" s="4"/>
      <c r="UN424" s="4"/>
      <c r="UO424" s="4"/>
      <c r="UP424" s="4"/>
      <c r="UQ424" s="4"/>
      <c r="UR424" s="4"/>
      <c r="US424" s="4"/>
      <c r="UT424" s="4"/>
      <c r="UU424" s="4"/>
      <c r="UV424" s="4"/>
      <c r="UW424" s="4"/>
      <c r="UX424" s="4"/>
      <c r="UY424" s="4"/>
      <c r="UZ424" s="4"/>
      <c r="VA424" s="4"/>
      <c r="VB424" s="4"/>
      <c r="VC424" s="4"/>
      <c r="VD424" s="4"/>
      <c r="VE424" s="4"/>
      <c r="VF424" s="4"/>
      <c r="VG424" s="4"/>
      <c r="VH424" s="4"/>
      <c r="VI424" s="4"/>
      <c r="VJ424" s="4"/>
      <c r="VK424" s="4"/>
      <c r="VL424" s="4"/>
      <c r="VM424" s="4"/>
      <c r="VN424" s="4"/>
      <c r="VO424" s="4"/>
      <c r="VP424" s="4"/>
      <c r="VQ424" s="4"/>
      <c r="VR424" s="4"/>
      <c r="VS424" s="4"/>
      <c r="VT424" s="4"/>
      <c r="VU424" s="4"/>
      <c r="VV424" s="4"/>
      <c r="VW424" s="4"/>
      <c r="VX424" s="4"/>
      <c r="VY424" s="4"/>
      <c r="VZ424" s="4"/>
      <c r="WA424" s="4"/>
      <c r="WB424" s="4"/>
      <c r="WC424" s="4"/>
      <c r="WD424" s="4"/>
      <c r="WE424" s="4"/>
      <c r="WF424" s="4"/>
      <c r="WG424" s="4"/>
      <c r="WH424" s="4"/>
      <c r="WI424" s="4"/>
      <c r="WJ424" s="4"/>
      <c r="WK424" s="4"/>
      <c r="WL424" s="4"/>
      <c r="WM424" s="4"/>
      <c r="WN424" s="4"/>
      <c r="WO424" s="4"/>
      <c r="WP424" s="4"/>
      <c r="WQ424" s="4"/>
      <c r="WR424" s="4"/>
      <c r="WS424" s="4"/>
      <c r="WT424" s="4"/>
      <c r="WU424" s="4"/>
      <c r="WV424" s="4"/>
      <c r="WW424" s="4"/>
      <c r="WX424" s="4"/>
      <c r="WY424" s="4"/>
      <c r="WZ424" s="4"/>
      <c r="XA424" s="4"/>
      <c r="XB424" s="4"/>
      <c r="XC424" s="4"/>
      <c r="XD424" s="4"/>
      <c r="XE424" s="4"/>
      <c r="XF424" s="4"/>
      <c r="XG424" s="4"/>
      <c r="XH424" s="4"/>
      <c r="XI424" s="4"/>
      <c r="XJ424" s="4"/>
      <c r="XK424" s="4"/>
      <c r="XL424" s="4"/>
      <c r="XM424" s="4"/>
      <c r="XN424" s="4"/>
      <c r="XO424" s="4"/>
      <c r="XP424" s="4"/>
      <c r="XQ424" s="4"/>
      <c r="XR424" s="4"/>
      <c r="XS424" s="4"/>
      <c r="XT424" s="4"/>
      <c r="XU424" s="4"/>
      <c r="XV424" s="4"/>
      <c r="XW424" s="4"/>
      <c r="XX424" s="4"/>
      <c r="XY424" s="4"/>
      <c r="XZ424" s="4"/>
      <c r="YA424" s="4"/>
      <c r="YB424" s="4"/>
      <c r="YC424" s="4"/>
      <c r="YD424" s="4"/>
      <c r="YE424" s="4"/>
      <c r="YF424" s="4"/>
      <c r="YG424" s="4"/>
      <c r="YH424" s="4"/>
      <c r="YI424" s="4"/>
      <c r="YJ424" s="4"/>
      <c r="YK424" s="4"/>
      <c r="YL424" s="4"/>
      <c r="YM424" s="4"/>
      <c r="YN424" s="4"/>
      <c r="YO424" s="4"/>
      <c r="YP424" s="4"/>
      <c r="YQ424" s="4"/>
      <c r="YR424" s="4"/>
      <c r="YS424" s="4"/>
      <c r="YT424" s="4"/>
      <c r="YU424" s="4"/>
      <c r="YV424" s="4"/>
      <c r="YW424" s="4"/>
      <c r="YX424" s="4"/>
      <c r="YY424" s="4"/>
      <c r="YZ424" s="4"/>
      <c r="ZA424" s="4"/>
      <c r="ZB424" s="4"/>
      <c r="ZC424" s="4"/>
      <c r="ZD424" s="4"/>
      <c r="ZE424" s="4"/>
      <c r="ZF424" s="4"/>
      <c r="ZG424" s="4"/>
      <c r="ZH424" s="4"/>
      <c r="ZI424" s="4"/>
      <c r="ZJ424" s="4"/>
      <c r="ZK424" s="4"/>
      <c r="ZL424" s="4"/>
      <c r="ZM424" s="4"/>
      <c r="ZN424" s="4"/>
      <c r="ZO424" s="4"/>
      <c r="ZP424" s="4"/>
      <c r="ZQ424" s="4"/>
      <c r="ZR424" s="4"/>
      <c r="ZS424" s="4"/>
      <c r="ZT424" s="4"/>
      <c r="ZU424" s="4"/>
      <c r="ZV424" s="4"/>
      <c r="ZW424" s="4"/>
      <c r="ZX424" s="4"/>
      <c r="ZY424" s="4"/>
      <c r="ZZ424" s="4"/>
      <c r="AAA424" s="4"/>
      <c r="AAB424" s="4"/>
      <c r="AAC424" s="4"/>
      <c r="AAD424" s="4"/>
      <c r="AAE424" s="4"/>
      <c r="AAF424" s="4"/>
      <c r="AAG424" s="4"/>
      <c r="AAH424" s="4"/>
      <c r="AAI424" s="4"/>
      <c r="AAJ424" s="4"/>
      <c r="AAK424" s="4"/>
      <c r="AAL424" s="4"/>
      <c r="AAM424" s="4"/>
      <c r="AAN424" s="4"/>
      <c r="AAO424" s="4"/>
      <c r="AAP424" s="4"/>
      <c r="AAQ424" s="4"/>
      <c r="AAR424" s="4"/>
      <c r="AAS424" s="4"/>
      <c r="AAT424" s="4"/>
      <c r="AAU424" s="4"/>
      <c r="AAV424" s="4"/>
      <c r="AAW424" s="4"/>
      <c r="AAX424" s="4"/>
      <c r="AAY424" s="4"/>
      <c r="AAZ424" s="4"/>
      <c r="ABA424" s="4"/>
      <c r="ABB424" s="4"/>
      <c r="ABC424" s="4"/>
      <c r="ABD424" s="4"/>
      <c r="ABE424" s="4"/>
      <c r="ABF424" s="4"/>
      <c r="ABG424" s="4"/>
      <c r="ABH424" s="4"/>
      <c r="ABI424" s="4"/>
      <c r="ABJ424" s="4"/>
      <c r="ABK424" s="4"/>
      <c r="ABL424" s="4"/>
      <c r="ABM424" s="4"/>
      <c r="ABN424" s="4"/>
      <c r="ABO424" s="4"/>
      <c r="ABP424" s="4"/>
      <c r="ABQ424" s="4"/>
      <c r="ABR424" s="4"/>
      <c r="ABS424" s="4"/>
      <c r="ABT424" s="4"/>
      <c r="ABU424" s="4"/>
      <c r="ABV424" s="4"/>
      <c r="ABW424" s="4"/>
      <c r="ABX424" s="4"/>
      <c r="ABY424" s="4"/>
      <c r="ABZ424" s="4"/>
      <c r="ACA424" s="4"/>
      <c r="ACB424" s="4"/>
      <c r="ACC424" s="4"/>
      <c r="ACD424" s="4"/>
      <c r="ACE424" s="4"/>
      <c r="ACF424" s="4"/>
      <c r="ACG424" s="4"/>
      <c r="ACH424" s="4"/>
      <c r="ACI424" s="4"/>
      <c r="ACJ424" s="4"/>
      <c r="ACK424" s="4"/>
      <c r="ACL424" s="4"/>
      <c r="ACM424" s="4"/>
      <c r="ACN424" s="4"/>
      <c r="ACO424" s="4"/>
      <c r="ACP424" s="4"/>
      <c r="ACQ424" s="4"/>
      <c r="ACR424" s="4"/>
      <c r="ACS424" s="4"/>
      <c r="ACT424" s="4"/>
      <c r="ACU424" s="4"/>
      <c r="ACV424" s="4"/>
      <c r="ACW424" s="4"/>
      <c r="ACX424" s="4"/>
      <c r="ACY424" s="4"/>
      <c r="ACZ424" s="4"/>
      <c r="ADA424" s="4"/>
      <c r="ADB424" s="4"/>
      <c r="ADC424" s="4"/>
      <c r="ADD424" s="4"/>
      <c r="ADE424" s="4"/>
      <c r="ADF424" s="4"/>
      <c r="ADG424" s="4"/>
      <c r="ADH424" s="4"/>
      <c r="ADI424" s="4"/>
      <c r="ADJ424" s="4"/>
      <c r="ADK424" s="4"/>
      <c r="ADL424" s="4"/>
      <c r="ADM424" s="4"/>
      <c r="ADN424" s="4"/>
      <c r="ADO424" s="4"/>
      <c r="ADP424" s="4"/>
      <c r="ADQ424" s="4"/>
      <c r="ADR424" s="4"/>
      <c r="ADS424" s="4"/>
      <c r="ADT424" s="4"/>
      <c r="ADU424" s="4"/>
      <c r="ADV424" s="4"/>
      <c r="ADW424" s="4"/>
      <c r="ADX424" s="4"/>
      <c r="ADY424" s="4"/>
      <c r="ADZ424" s="4"/>
      <c r="AEA424" s="4"/>
      <c r="AEB424" s="4"/>
      <c r="AEC424" s="4"/>
      <c r="AED424" s="4"/>
      <c r="AEE424" s="4"/>
      <c r="AEF424" s="4"/>
      <c r="AEG424" s="4"/>
      <c r="AEH424" s="4"/>
      <c r="AEI424" s="4"/>
      <c r="AEJ424" s="4"/>
      <c r="AEK424" s="4"/>
      <c r="AEL424" s="4"/>
      <c r="AEM424" s="4"/>
      <c r="AEN424" s="4"/>
      <c r="AEO424" s="4"/>
      <c r="AEP424" s="4"/>
      <c r="AEQ424" s="4"/>
      <c r="AER424" s="4"/>
      <c r="AES424" s="4"/>
      <c r="AET424" s="4"/>
      <c r="AEU424" s="4"/>
      <c r="AEV424" s="4"/>
      <c r="AEW424" s="4"/>
      <c r="AEX424" s="4"/>
      <c r="AEY424" s="4"/>
      <c r="AEZ424" s="4"/>
      <c r="AFA424" s="4"/>
      <c r="AFB424" s="4"/>
      <c r="AFC424" s="4"/>
      <c r="AFD424" s="4"/>
      <c r="AFE424" s="4"/>
      <c r="AFF424" s="4"/>
      <c r="AFG424" s="4"/>
      <c r="AFH424" s="4"/>
      <c r="AFI424" s="4"/>
      <c r="AFJ424" s="4"/>
      <c r="AFK424" s="4"/>
      <c r="AFL424" s="4"/>
      <c r="AFM424" s="4"/>
      <c r="AFN424" s="4"/>
      <c r="AFO424" s="4"/>
      <c r="AFP424" s="4"/>
      <c r="AFQ424" s="4"/>
      <c r="AFR424" s="4"/>
      <c r="AFS424" s="4"/>
      <c r="AFT424" s="4"/>
      <c r="AFU424" s="4"/>
      <c r="AFV424" s="4"/>
      <c r="AFW424" s="4"/>
      <c r="AFX424" s="4"/>
      <c r="AFY424" s="4"/>
      <c r="AFZ424" s="4"/>
      <c r="AGA424" s="4"/>
      <c r="AGB424" s="4"/>
      <c r="AGC424" s="4"/>
      <c r="AGD424" s="4"/>
      <c r="AGE424" s="4"/>
      <c r="AGF424" s="4"/>
      <c r="AGG424" s="4"/>
      <c r="AGH424" s="4"/>
      <c r="AGI424" s="4"/>
      <c r="AGJ424" s="4"/>
      <c r="AGK424" s="4"/>
      <c r="AGL424" s="4"/>
      <c r="AGM424" s="4"/>
      <c r="AGN424" s="4"/>
      <c r="AGO424" s="4"/>
      <c r="AGP424" s="4"/>
      <c r="AGQ424" s="4"/>
      <c r="AGR424" s="4"/>
      <c r="AGS424" s="4"/>
      <c r="AGT424" s="4"/>
      <c r="AGU424" s="4"/>
      <c r="AGV424" s="4"/>
      <c r="AGW424" s="4"/>
      <c r="AGX424" s="4"/>
      <c r="AGY424" s="4"/>
      <c r="AGZ424" s="4"/>
      <c r="AHA424" s="4"/>
      <c r="AHB424" s="4"/>
      <c r="AHC424" s="4"/>
      <c r="AHD424" s="4"/>
      <c r="AHE424" s="4"/>
      <c r="AHF424" s="4"/>
      <c r="AHG424" s="4"/>
      <c r="AHH424" s="4"/>
      <c r="AHI424" s="4"/>
      <c r="AHJ424" s="4"/>
      <c r="AHK424" s="4"/>
      <c r="AHL424" s="4"/>
      <c r="AHM424" s="4"/>
      <c r="AHN424" s="4"/>
      <c r="AHO424" s="4"/>
      <c r="AHP424" s="4"/>
      <c r="AHQ424" s="4"/>
      <c r="AHR424" s="4"/>
      <c r="AHS424" s="4"/>
      <c r="AHT424" s="4"/>
      <c r="AHU424" s="4"/>
      <c r="AHV424" s="4"/>
      <c r="AHW424" s="4"/>
      <c r="AHX424" s="4"/>
      <c r="AHY424" s="4"/>
      <c r="AHZ424" s="4"/>
      <c r="AIA424" s="4"/>
      <c r="AIB424" s="4"/>
      <c r="AIC424" s="4"/>
      <c r="AID424" s="4"/>
      <c r="AIE424" s="4"/>
      <c r="AIF424" s="4"/>
      <c r="AIG424" s="4"/>
      <c r="AIH424" s="4"/>
      <c r="AII424" s="4"/>
      <c r="AIJ424" s="4"/>
      <c r="AIK424" s="4"/>
      <c r="AIL424" s="4"/>
      <c r="AIM424" s="4"/>
      <c r="AIN424" s="4"/>
      <c r="AIO424" s="4"/>
      <c r="AIP424" s="4"/>
      <c r="AIQ424" s="4"/>
      <c r="AIR424" s="4"/>
      <c r="AIS424" s="4"/>
      <c r="AIT424" s="4"/>
      <c r="AIU424" s="4"/>
      <c r="AIV424" s="4"/>
      <c r="AIW424" s="4"/>
      <c r="AIX424" s="4"/>
      <c r="AIY424" s="4"/>
      <c r="AIZ424" s="4"/>
      <c r="AJA424" s="4"/>
      <c r="AJB424" s="4"/>
      <c r="AJC424" s="4"/>
      <c r="AJD424" s="4"/>
      <c r="AJE424" s="4"/>
      <c r="AJF424" s="4"/>
      <c r="AJG424" s="4"/>
      <c r="AJH424" s="4"/>
      <c r="AJI424" s="4"/>
      <c r="AJJ424" s="4"/>
      <c r="AJK424" s="4"/>
      <c r="AJL424" s="4"/>
      <c r="AJM424" s="4"/>
      <c r="AJN424" s="4"/>
      <c r="AJO424" s="4"/>
      <c r="AJP424" s="4"/>
      <c r="AJQ424" s="4"/>
      <c r="AJR424" s="4"/>
      <c r="AJS424" s="4"/>
      <c r="AJT424" s="4"/>
      <c r="AJU424" s="4"/>
      <c r="AJV424" s="4"/>
      <c r="AJW424" s="4"/>
      <c r="AJX424" s="4"/>
      <c r="AJY424" s="4"/>
      <c r="AJZ424" s="4"/>
      <c r="AKA424" s="4"/>
      <c r="AKB424" s="4"/>
      <c r="AKC424" s="4"/>
      <c r="AKD424" s="4"/>
      <c r="AKE424" s="4"/>
      <c r="AKF424" s="4"/>
      <c r="AKG424" s="4"/>
      <c r="AKH424" s="4"/>
      <c r="AKI424" s="4"/>
      <c r="AKJ424" s="4"/>
      <c r="AKK424" s="4"/>
      <c r="AKL424" s="4"/>
      <c r="AKM424" s="4"/>
      <c r="AKN424" s="4"/>
      <c r="AKO424" s="4"/>
      <c r="AKP424" s="4"/>
      <c r="AKQ424" s="4"/>
      <c r="AKR424" s="4"/>
      <c r="AKS424" s="4"/>
      <c r="AKT424" s="4"/>
      <c r="AKU424" s="4"/>
      <c r="AKV424" s="4"/>
      <c r="AKW424" s="4"/>
      <c r="AKX424" s="4"/>
      <c r="AKY424" s="4"/>
      <c r="AKZ424" s="4"/>
      <c r="ALA424" s="4"/>
      <c r="ALB424" s="4"/>
      <c r="ALC424" s="4"/>
      <c r="ALD424" s="4"/>
      <c r="ALE424" s="4"/>
      <c r="ALF424" s="4"/>
      <c r="ALG424" s="4"/>
      <c r="ALH424" s="4"/>
      <c r="ALI424" s="4"/>
      <c r="ALJ424" s="4"/>
      <c r="ALK424" s="4"/>
      <c r="ALL424" s="4"/>
      <c r="ALM424" s="4"/>
      <c r="ALN424" s="4"/>
      <c r="ALO424" s="4"/>
      <c r="ALP424" s="4"/>
      <c r="ALQ424" s="4"/>
      <c r="ALR424" s="4"/>
      <c r="ALS424" s="4"/>
      <c r="ALT424" s="4"/>
      <c r="ALU424" s="4"/>
      <c r="ALV424" s="4"/>
      <c r="ALW424" s="4"/>
      <c r="ALX424" s="4"/>
      <c r="ALY424" s="4"/>
      <c r="ALZ424" s="4"/>
      <c r="AMA424" s="4"/>
      <c r="AMB424" s="4"/>
      <c r="AMC424" s="4"/>
      <c r="AMD424" s="4"/>
      <c r="AME424" s="4"/>
      <c r="AMF424" s="4"/>
      <c r="AMG424" s="4"/>
      <c r="AMH424" s="4"/>
      <c r="AMI424" s="4"/>
      <c r="AMJ424" s="4"/>
      <c r="AMK424" s="4"/>
      <c r="AML424" s="4"/>
      <c r="AMM424" s="4"/>
      <c r="AMN424" s="4"/>
      <c r="AMO424" s="4"/>
      <c r="AMP424" s="4"/>
      <c r="AMQ424" s="4"/>
      <c r="AMR424" s="4"/>
      <c r="AMS424" s="4"/>
      <c r="AMT424" s="4"/>
      <c r="AMU424" s="4"/>
      <c r="AMV424" s="4"/>
      <c r="AMW424" s="4"/>
      <c r="AMX424" s="4"/>
      <c r="AMY424" s="4"/>
      <c r="AMZ424" s="4"/>
      <c r="ANA424" s="4"/>
      <c r="ANB424" s="4"/>
      <c r="ANC424" s="4"/>
      <c r="AND424" s="4"/>
      <c r="ANE424" s="4"/>
      <c r="ANF424" s="4"/>
      <c r="ANG424" s="4"/>
      <c r="ANH424" s="4"/>
      <c r="ANI424" s="4"/>
      <c r="ANJ424" s="4"/>
      <c r="ANK424" s="4"/>
      <c r="ANL424" s="4"/>
      <c r="ANM424" s="4"/>
      <c r="ANN424" s="4"/>
      <c r="ANO424" s="4"/>
      <c r="ANP424" s="4"/>
      <c r="ANQ424" s="4"/>
      <c r="ANR424" s="4"/>
      <c r="ANS424" s="4"/>
      <c r="ANT424" s="4"/>
      <c r="ANU424" s="4"/>
      <c r="ANV424" s="4"/>
      <c r="ANW424" s="4"/>
      <c r="ANX424" s="4"/>
      <c r="ANY424" s="4"/>
      <c r="ANZ424" s="4"/>
      <c r="AOA424" s="4"/>
      <c r="AOB424" s="4"/>
      <c r="AOC424" s="4"/>
    </row>
    <row r="425" spans="6:1069" x14ac:dyDescent="0.35">
      <c r="F425" s="4"/>
      <c r="H425" s="4"/>
      <c r="I425" s="4"/>
      <c r="J425" s="4"/>
      <c r="L425" s="4"/>
      <c r="M425" s="4"/>
      <c r="AJ425" s="4"/>
      <c r="AL425" s="4"/>
      <c r="AQ425" s="4"/>
      <c r="AR425" s="4"/>
      <c r="AS425" s="4"/>
      <c r="AT425" s="4"/>
      <c r="AU425" s="4"/>
      <c r="AV425" s="4"/>
      <c r="AW425" s="4"/>
      <c r="AX425" s="33"/>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c r="TO425" s="4"/>
      <c r="TP425" s="4"/>
      <c r="TQ425" s="4"/>
      <c r="TR425" s="4"/>
      <c r="TS425" s="4"/>
      <c r="TT425" s="4"/>
      <c r="TU425" s="4"/>
      <c r="TV425" s="4"/>
      <c r="TW425" s="4"/>
      <c r="TX425" s="4"/>
      <c r="TY425" s="4"/>
      <c r="TZ425" s="4"/>
      <c r="UA425" s="4"/>
      <c r="UB425" s="4"/>
      <c r="UC425" s="4"/>
      <c r="UD425" s="4"/>
      <c r="UE425" s="4"/>
      <c r="UF425" s="4"/>
      <c r="UG425" s="4"/>
      <c r="UH425" s="4"/>
      <c r="UI425" s="4"/>
      <c r="UJ425" s="4"/>
      <c r="UK425" s="4"/>
      <c r="UL425" s="4"/>
      <c r="UM425" s="4"/>
      <c r="UN425" s="4"/>
      <c r="UO425" s="4"/>
      <c r="UP425" s="4"/>
      <c r="UQ425" s="4"/>
      <c r="UR425" s="4"/>
      <c r="US425" s="4"/>
      <c r="UT425" s="4"/>
      <c r="UU425" s="4"/>
      <c r="UV425" s="4"/>
      <c r="UW425" s="4"/>
      <c r="UX425" s="4"/>
      <c r="UY425" s="4"/>
      <c r="UZ425" s="4"/>
      <c r="VA425" s="4"/>
      <c r="VB425" s="4"/>
      <c r="VC425" s="4"/>
      <c r="VD425" s="4"/>
      <c r="VE425" s="4"/>
      <c r="VF425" s="4"/>
      <c r="VG425" s="4"/>
      <c r="VH425" s="4"/>
      <c r="VI425" s="4"/>
      <c r="VJ425" s="4"/>
      <c r="VK425" s="4"/>
      <c r="VL425" s="4"/>
      <c r="VM425" s="4"/>
      <c r="VN425" s="4"/>
      <c r="VO425" s="4"/>
      <c r="VP425" s="4"/>
      <c r="VQ425" s="4"/>
      <c r="VR425" s="4"/>
      <c r="VS425" s="4"/>
      <c r="VT425" s="4"/>
      <c r="VU425" s="4"/>
      <c r="VV425" s="4"/>
      <c r="VW425" s="4"/>
      <c r="VX425" s="4"/>
      <c r="VY425" s="4"/>
      <c r="VZ425" s="4"/>
      <c r="WA425" s="4"/>
      <c r="WB425" s="4"/>
      <c r="WC425" s="4"/>
      <c r="WD425" s="4"/>
      <c r="WE425" s="4"/>
      <c r="WF425" s="4"/>
      <c r="WG425" s="4"/>
      <c r="WH425" s="4"/>
      <c r="WI425" s="4"/>
      <c r="WJ425" s="4"/>
      <c r="WK425" s="4"/>
      <c r="WL425" s="4"/>
      <c r="WM425" s="4"/>
      <c r="WN425" s="4"/>
      <c r="WO425" s="4"/>
      <c r="WP425" s="4"/>
      <c r="WQ425" s="4"/>
      <c r="WR425" s="4"/>
      <c r="WS425" s="4"/>
      <c r="WT425" s="4"/>
      <c r="WU425" s="4"/>
      <c r="WV425" s="4"/>
      <c r="WW425" s="4"/>
      <c r="WX425" s="4"/>
      <c r="WY425" s="4"/>
      <c r="WZ425" s="4"/>
      <c r="XA425" s="4"/>
      <c r="XB425" s="4"/>
      <c r="XC425" s="4"/>
      <c r="XD425" s="4"/>
      <c r="XE425" s="4"/>
      <c r="XF425" s="4"/>
      <c r="XG425" s="4"/>
      <c r="XH425" s="4"/>
      <c r="XI425" s="4"/>
      <c r="XJ425" s="4"/>
      <c r="XK425" s="4"/>
      <c r="XL425" s="4"/>
      <c r="XM425" s="4"/>
      <c r="XN425" s="4"/>
      <c r="XO425" s="4"/>
      <c r="XP425" s="4"/>
      <c r="XQ425" s="4"/>
      <c r="XR425" s="4"/>
      <c r="XS425" s="4"/>
      <c r="XT425" s="4"/>
      <c r="XU425" s="4"/>
      <c r="XV425" s="4"/>
      <c r="XW425" s="4"/>
      <c r="XX425" s="4"/>
      <c r="XY425" s="4"/>
      <c r="XZ425" s="4"/>
      <c r="YA425" s="4"/>
      <c r="YB425" s="4"/>
      <c r="YC425" s="4"/>
      <c r="YD425" s="4"/>
      <c r="YE425" s="4"/>
      <c r="YF425" s="4"/>
      <c r="YG425" s="4"/>
      <c r="YH425" s="4"/>
      <c r="YI425" s="4"/>
      <c r="YJ425" s="4"/>
      <c r="YK425" s="4"/>
      <c r="YL425" s="4"/>
      <c r="YM425" s="4"/>
      <c r="YN425" s="4"/>
      <c r="YO425" s="4"/>
      <c r="YP425" s="4"/>
      <c r="YQ425" s="4"/>
      <c r="YR425" s="4"/>
      <c r="YS425" s="4"/>
      <c r="YT425" s="4"/>
      <c r="YU425" s="4"/>
      <c r="YV425" s="4"/>
      <c r="YW425" s="4"/>
      <c r="YX425" s="4"/>
      <c r="YY425" s="4"/>
      <c r="YZ425" s="4"/>
      <c r="ZA425" s="4"/>
      <c r="ZB425" s="4"/>
      <c r="ZC425" s="4"/>
      <c r="ZD425" s="4"/>
      <c r="ZE425" s="4"/>
      <c r="ZF425" s="4"/>
      <c r="ZG425" s="4"/>
      <c r="ZH425" s="4"/>
      <c r="ZI425" s="4"/>
      <c r="ZJ425" s="4"/>
      <c r="ZK425" s="4"/>
      <c r="ZL425" s="4"/>
      <c r="ZM425" s="4"/>
      <c r="ZN425" s="4"/>
      <c r="ZO425" s="4"/>
      <c r="ZP425" s="4"/>
      <c r="ZQ425" s="4"/>
      <c r="ZR425" s="4"/>
      <c r="ZS425" s="4"/>
      <c r="ZT425" s="4"/>
      <c r="ZU425" s="4"/>
      <c r="ZV425" s="4"/>
      <c r="ZW425" s="4"/>
      <c r="ZX425" s="4"/>
      <c r="ZY425" s="4"/>
      <c r="ZZ425" s="4"/>
      <c r="AAA425" s="4"/>
      <c r="AAB425" s="4"/>
      <c r="AAC425" s="4"/>
      <c r="AAD425" s="4"/>
      <c r="AAE425" s="4"/>
      <c r="AAF425" s="4"/>
      <c r="AAG425" s="4"/>
      <c r="AAH425" s="4"/>
      <c r="AAI425" s="4"/>
      <c r="AAJ425" s="4"/>
      <c r="AAK425" s="4"/>
      <c r="AAL425" s="4"/>
      <c r="AAM425" s="4"/>
      <c r="AAN425" s="4"/>
      <c r="AAO425" s="4"/>
      <c r="AAP425" s="4"/>
      <c r="AAQ425" s="4"/>
      <c r="AAR425" s="4"/>
      <c r="AAS425" s="4"/>
      <c r="AAT425" s="4"/>
      <c r="AAU425" s="4"/>
      <c r="AAV425" s="4"/>
      <c r="AAW425" s="4"/>
      <c r="AAX425" s="4"/>
      <c r="AAY425" s="4"/>
      <c r="AAZ425" s="4"/>
      <c r="ABA425" s="4"/>
      <c r="ABB425" s="4"/>
      <c r="ABC425" s="4"/>
      <c r="ABD425" s="4"/>
      <c r="ABE425" s="4"/>
      <c r="ABF425" s="4"/>
      <c r="ABG425" s="4"/>
      <c r="ABH425" s="4"/>
      <c r="ABI425" s="4"/>
      <c r="ABJ425" s="4"/>
      <c r="ABK425" s="4"/>
      <c r="ABL425" s="4"/>
      <c r="ABM425" s="4"/>
      <c r="ABN425" s="4"/>
      <c r="ABO425" s="4"/>
      <c r="ABP425" s="4"/>
      <c r="ABQ425" s="4"/>
      <c r="ABR425" s="4"/>
      <c r="ABS425" s="4"/>
      <c r="ABT425" s="4"/>
      <c r="ABU425" s="4"/>
      <c r="ABV425" s="4"/>
      <c r="ABW425" s="4"/>
      <c r="ABX425" s="4"/>
      <c r="ABY425" s="4"/>
      <c r="ABZ425" s="4"/>
      <c r="ACA425" s="4"/>
      <c r="ACB425" s="4"/>
      <c r="ACC425" s="4"/>
      <c r="ACD425" s="4"/>
      <c r="ACE425" s="4"/>
      <c r="ACF425" s="4"/>
      <c r="ACG425" s="4"/>
      <c r="ACH425" s="4"/>
      <c r="ACI425" s="4"/>
      <c r="ACJ425" s="4"/>
      <c r="ACK425" s="4"/>
      <c r="ACL425" s="4"/>
      <c r="ACM425" s="4"/>
      <c r="ACN425" s="4"/>
      <c r="ACO425" s="4"/>
      <c r="ACP425" s="4"/>
      <c r="ACQ425" s="4"/>
      <c r="ACR425" s="4"/>
      <c r="ACS425" s="4"/>
      <c r="ACT425" s="4"/>
      <c r="ACU425" s="4"/>
      <c r="ACV425" s="4"/>
      <c r="ACW425" s="4"/>
      <c r="ACX425" s="4"/>
      <c r="ACY425" s="4"/>
      <c r="ACZ425" s="4"/>
      <c r="ADA425" s="4"/>
      <c r="ADB425" s="4"/>
      <c r="ADC425" s="4"/>
      <c r="ADD425" s="4"/>
      <c r="ADE425" s="4"/>
      <c r="ADF425" s="4"/>
      <c r="ADG425" s="4"/>
      <c r="ADH425" s="4"/>
      <c r="ADI425" s="4"/>
      <c r="ADJ425" s="4"/>
      <c r="ADK425" s="4"/>
      <c r="ADL425" s="4"/>
      <c r="ADM425" s="4"/>
      <c r="ADN425" s="4"/>
      <c r="ADO425" s="4"/>
      <c r="ADP425" s="4"/>
      <c r="ADQ425" s="4"/>
      <c r="ADR425" s="4"/>
      <c r="ADS425" s="4"/>
      <c r="ADT425" s="4"/>
      <c r="ADU425" s="4"/>
      <c r="ADV425" s="4"/>
      <c r="ADW425" s="4"/>
      <c r="ADX425" s="4"/>
      <c r="ADY425" s="4"/>
      <c r="ADZ425" s="4"/>
      <c r="AEA425" s="4"/>
      <c r="AEB425" s="4"/>
      <c r="AEC425" s="4"/>
      <c r="AED425" s="4"/>
      <c r="AEE425" s="4"/>
      <c r="AEF425" s="4"/>
      <c r="AEG425" s="4"/>
      <c r="AEH425" s="4"/>
      <c r="AEI425" s="4"/>
      <c r="AEJ425" s="4"/>
      <c r="AEK425" s="4"/>
      <c r="AEL425" s="4"/>
      <c r="AEM425" s="4"/>
      <c r="AEN425" s="4"/>
      <c r="AEO425" s="4"/>
      <c r="AEP425" s="4"/>
      <c r="AEQ425" s="4"/>
      <c r="AER425" s="4"/>
      <c r="AES425" s="4"/>
      <c r="AET425" s="4"/>
      <c r="AEU425" s="4"/>
      <c r="AEV425" s="4"/>
      <c r="AEW425" s="4"/>
      <c r="AEX425" s="4"/>
      <c r="AEY425" s="4"/>
      <c r="AEZ425" s="4"/>
      <c r="AFA425" s="4"/>
      <c r="AFB425" s="4"/>
      <c r="AFC425" s="4"/>
      <c r="AFD425" s="4"/>
      <c r="AFE425" s="4"/>
      <c r="AFF425" s="4"/>
      <c r="AFG425" s="4"/>
      <c r="AFH425" s="4"/>
      <c r="AFI425" s="4"/>
      <c r="AFJ425" s="4"/>
      <c r="AFK425" s="4"/>
      <c r="AFL425" s="4"/>
      <c r="AFM425" s="4"/>
      <c r="AFN425" s="4"/>
      <c r="AFO425" s="4"/>
      <c r="AFP425" s="4"/>
      <c r="AFQ425" s="4"/>
      <c r="AFR425" s="4"/>
      <c r="AFS425" s="4"/>
      <c r="AFT425" s="4"/>
      <c r="AFU425" s="4"/>
      <c r="AFV425" s="4"/>
      <c r="AFW425" s="4"/>
      <c r="AFX425" s="4"/>
      <c r="AFY425" s="4"/>
      <c r="AFZ425" s="4"/>
      <c r="AGA425" s="4"/>
      <c r="AGB425" s="4"/>
      <c r="AGC425" s="4"/>
      <c r="AGD425" s="4"/>
      <c r="AGE425" s="4"/>
      <c r="AGF425" s="4"/>
      <c r="AGG425" s="4"/>
      <c r="AGH425" s="4"/>
      <c r="AGI425" s="4"/>
      <c r="AGJ425" s="4"/>
      <c r="AGK425" s="4"/>
      <c r="AGL425" s="4"/>
      <c r="AGM425" s="4"/>
      <c r="AGN425" s="4"/>
      <c r="AGO425" s="4"/>
      <c r="AGP425" s="4"/>
      <c r="AGQ425" s="4"/>
      <c r="AGR425" s="4"/>
      <c r="AGS425" s="4"/>
      <c r="AGT425" s="4"/>
      <c r="AGU425" s="4"/>
      <c r="AGV425" s="4"/>
      <c r="AGW425" s="4"/>
      <c r="AGX425" s="4"/>
      <c r="AGY425" s="4"/>
      <c r="AGZ425" s="4"/>
      <c r="AHA425" s="4"/>
      <c r="AHB425" s="4"/>
      <c r="AHC425" s="4"/>
      <c r="AHD425" s="4"/>
      <c r="AHE425" s="4"/>
      <c r="AHF425" s="4"/>
      <c r="AHG425" s="4"/>
      <c r="AHH425" s="4"/>
      <c r="AHI425" s="4"/>
      <c r="AHJ425" s="4"/>
      <c r="AHK425" s="4"/>
      <c r="AHL425" s="4"/>
      <c r="AHM425" s="4"/>
      <c r="AHN425" s="4"/>
      <c r="AHO425" s="4"/>
      <c r="AHP425" s="4"/>
      <c r="AHQ425" s="4"/>
      <c r="AHR425" s="4"/>
      <c r="AHS425" s="4"/>
      <c r="AHT425" s="4"/>
      <c r="AHU425" s="4"/>
      <c r="AHV425" s="4"/>
      <c r="AHW425" s="4"/>
      <c r="AHX425" s="4"/>
      <c r="AHY425" s="4"/>
      <c r="AHZ425" s="4"/>
      <c r="AIA425" s="4"/>
      <c r="AIB425" s="4"/>
      <c r="AIC425" s="4"/>
      <c r="AID425" s="4"/>
      <c r="AIE425" s="4"/>
      <c r="AIF425" s="4"/>
      <c r="AIG425" s="4"/>
      <c r="AIH425" s="4"/>
      <c r="AII425" s="4"/>
      <c r="AIJ425" s="4"/>
      <c r="AIK425" s="4"/>
      <c r="AIL425" s="4"/>
      <c r="AIM425" s="4"/>
      <c r="AIN425" s="4"/>
      <c r="AIO425" s="4"/>
      <c r="AIP425" s="4"/>
      <c r="AIQ425" s="4"/>
      <c r="AIR425" s="4"/>
      <c r="AIS425" s="4"/>
      <c r="AIT425" s="4"/>
      <c r="AIU425" s="4"/>
      <c r="AIV425" s="4"/>
      <c r="AIW425" s="4"/>
      <c r="AIX425" s="4"/>
      <c r="AIY425" s="4"/>
      <c r="AIZ425" s="4"/>
      <c r="AJA425" s="4"/>
      <c r="AJB425" s="4"/>
      <c r="AJC425" s="4"/>
      <c r="AJD425" s="4"/>
      <c r="AJE425" s="4"/>
      <c r="AJF425" s="4"/>
      <c r="AJG425" s="4"/>
      <c r="AJH425" s="4"/>
      <c r="AJI425" s="4"/>
      <c r="AJJ425" s="4"/>
      <c r="AJK425" s="4"/>
      <c r="AJL425" s="4"/>
      <c r="AJM425" s="4"/>
      <c r="AJN425" s="4"/>
      <c r="AJO425" s="4"/>
      <c r="AJP425" s="4"/>
      <c r="AJQ425" s="4"/>
      <c r="AJR425" s="4"/>
      <c r="AJS425" s="4"/>
      <c r="AJT425" s="4"/>
      <c r="AJU425" s="4"/>
      <c r="AJV425" s="4"/>
      <c r="AJW425" s="4"/>
      <c r="AJX425" s="4"/>
      <c r="AJY425" s="4"/>
      <c r="AJZ425" s="4"/>
      <c r="AKA425" s="4"/>
      <c r="AKB425" s="4"/>
      <c r="AKC425" s="4"/>
      <c r="AKD425" s="4"/>
      <c r="AKE425" s="4"/>
      <c r="AKF425" s="4"/>
      <c r="AKG425" s="4"/>
      <c r="AKH425" s="4"/>
      <c r="AKI425" s="4"/>
      <c r="AKJ425" s="4"/>
      <c r="AKK425" s="4"/>
      <c r="AKL425" s="4"/>
      <c r="AKM425" s="4"/>
      <c r="AKN425" s="4"/>
      <c r="AKO425" s="4"/>
      <c r="AKP425" s="4"/>
      <c r="AKQ425" s="4"/>
      <c r="AKR425" s="4"/>
      <c r="AKS425" s="4"/>
      <c r="AKT425" s="4"/>
      <c r="AKU425" s="4"/>
      <c r="AKV425" s="4"/>
      <c r="AKW425" s="4"/>
      <c r="AKX425" s="4"/>
      <c r="AKY425" s="4"/>
      <c r="AKZ425" s="4"/>
      <c r="ALA425" s="4"/>
      <c r="ALB425" s="4"/>
      <c r="ALC425" s="4"/>
      <c r="ALD425" s="4"/>
      <c r="ALE425" s="4"/>
      <c r="ALF425" s="4"/>
      <c r="ALG425" s="4"/>
      <c r="ALH425" s="4"/>
      <c r="ALI425" s="4"/>
      <c r="ALJ425" s="4"/>
      <c r="ALK425" s="4"/>
      <c r="ALL425" s="4"/>
      <c r="ALM425" s="4"/>
      <c r="ALN425" s="4"/>
      <c r="ALO425" s="4"/>
      <c r="ALP425" s="4"/>
      <c r="ALQ425" s="4"/>
      <c r="ALR425" s="4"/>
      <c r="ALS425" s="4"/>
      <c r="ALT425" s="4"/>
      <c r="ALU425" s="4"/>
      <c r="ALV425" s="4"/>
      <c r="ALW425" s="4"/>
      <c r="ALX425" s="4"/>
      <c r="ALY425" s="4"/>
      <c r="ALZ425" s="4"/>
      <c r="AMA425" s="4"/>
      <c r="AMB425" s="4"/>
      <c r="AMC425" s="4"/>
      <c r="AMD425" s="4"/>
      <c r="AME425" s="4"/>
      <c r="AMF425" s="4"/>
      <c r="AMG425" s="4"/>
      <c r="AMH425" s="4"/>
      <c r="AMI425" s="4"/>
      <c r="AMJ425" s="4"/>
      <c r="AMK425" s="4"/>
      <c r="AML425" s="4"/>
      <c r="AMM425" s="4"/>
      <c r="AMN425" s="4"/>
      <c r="AMO425" s="4"/>
      <c r="AMP425" s="4"/>
      <c r="AMQ425" s="4"/>
      <c r="AMR425" s="4"/>
      <c r="AMS425" s="4"/>
      <c r="AMT425" s="4"/>
      <c r="AMU425" s="4"/>
      <c r="AMV425" s="4"/>
      <c r="AMW425" s="4"/>
      <c r="AMX425" s="4"/>
      <c r="AMY425" s="4"/>
      <c r="AMZ425" s="4"/>
      <c r="ANA425" s="4"/>
      <c r="ANB425" s="4"/>
      <c r="ANC425" s="4"/>
      <c r="AND425" s="4"/>
      <c r="ANE425" s="4"/>
      <c r="ANF425" s="4"/>
      <c r="ANG425" s="4"/>
      <c r="ANH425" s="4"/>
      <c r="ANI425" s="4"/>
      <c r="ANJ425" s="4"/>
      <c r="ANK425" s="4"/>
      <c r="ANL425" s="4"/>
      <c r="ANM425" s="4"/>
      <c r="ANN425" s="4"/>
      <c r="ANO425" s="4"/>
      <c r="ANP425" s="4"/>
      <c r="ANQ425" s="4"/>
      <c r="ANR425" s="4"/>
      <c r="ANS425" s="4"/>
      <c r="ANT425" s="4"/>
      <c r="ANU425" s="4"/>
      <c r="ANV425" s="4"/>
      <c r="ANW425" s="4"/>
      <c r="ANX425" s="4"/>
      <c r="ANY425" s="4"/>
      <c r="ANZ425" s="4"/>
      <c r="AOA425" s="4"/>
      <c r="AOB425" s="4"/>
      <c r="AOC425" s="4"/>
    </row>
    <row r="426" spans="6:1069" x14ac:dyDescent="0.35">
      <c r="F426" s="4"/>
      <c r="H426" s="4"/>
      <c r="I426" s="4"/>
      <c r="J426" s="4"/>
      <c r="L426" s="4"/>
      <c r="M426" s="4"/>
      <c r="AJ426" s="4"/>
      <c r="AL426" s="4"/>
      <c r="AQ426" s="4"/>
      <c r="AR426" s="4"/>
      <c r="AS426" s="4"/>
      <c r="AT426" s="4"/>
      <c r="AU426" s="4"/>
      <c r="AV426" s="4"/>
      <c r="AW426" s="4"/>
      <c r="AX426" s="33"/>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c r="TO426" s="4"/>
      <c r="TP426" s="4"/>
      <c r="TQ426" s="4"/>
      <c r="TR426" s="4"/>
      <c r="TS426" s="4"/>
      <c r="TT426" s="4"/>
      <c r="TU426" s="4"/>
      <c r="TV426" s="4"/>
      <c r="TW426" s="4"/>
      <c r="TX426" s="4"/>
      <c r="TY426" s="4"/>
      <c r="TZ426" s="4"/>
      <c r="UA426" s="4"/>
      <c r="UB426" s="4"/>
      <c r="UC426" s="4"/>
      <c r="UD426" s="4"/>
      <c r="UE426" s="4"/>
      <c r="UF426" s="4"/>
      <c r="UG426" s="4"/>
      <c r="UH426" s="4"/>
      <c r="UI426" s="4"/>
      <c r="UJ426" s="4"/>
      <c r="UK426" s="4"/>
      <c r="UL426" s="4"/>
      <c r="UM426" s="4"/>
      <c r="UN426" s="4"/>
      <c r="UO426" s="4"/>
      <c r="UP426" s="4"/>
      <c r="UQ426" s="4"/>
      <c r="UR426" s="4"/>
      <c r="US426" s="4"/>
      <c r="UT426" s="4"/>
      <c r="UU426" s="4"/>
      <c r="UV426" s="4"/>
      <c r="UW426" s="4"/>
      <c r="UX426" s="4"/>
      <c r="UY426" s="4"/>
      <c r="UZ426" s="4"/>
      <c r="VA426" s="4"/>
      <c r="VB426" s="4"/>
      <c r="VC426" s="4"/>
      <c r="VD426" s="4"/>
      <c r="VE426" s="4"/>
      <c r="VF426" s="4"/>
      <c r="VG426" s="4"/>
      <c r="VH426" s="4"/>
      <c r="VI426" s="4"/>
      <c r="VJ426" s="4"/>
      <c r="VK426" s="4"/>
      <c r="VL426" s="4"/>
      <c r="VM426" s="4"/>
      <c r="VN426" s="4"/>
      <c r="VO426" s="4"/>
      <c r="VP426" s="4"/>
      <c r="VQ426" s="4"/>
      <c r="VR426" s="4"/>
      <c r="VS426" s="4"/>
      <c r="VT426" s="4"/>
      <c r="VU426" s="4"/>
      <c r="VV426" s="4"/>
      <c r="VW426" s="4"/>
      <c r="VX426" s="4"/>
      <c r="VY426" s="4"/>
      <c r="VZ426" s="4"/>
      <c r="WA426" s="4"/>
      <c r="WB426" s="4"/>
      <c r="WC426" s="4"/>
      <c r="WD426" s="4"/>
      <c r="WE426" s="4"/>
      <c r="WF426" s="4"/>
      <c r="WG426" s="4"/>
      <c r="WH426" s="4"/>
      <c r="WI426" s="4"/>
      <c r="WJ426" s="4"/>
      <c r="WK426" s="4"/>
      <c r="WL426" s="4"/>
      <c r="WM426" s="4"/>
      <c r="WN426" s="4"/>
      <c r="WO426" s="4"/>
      <c r="WP426" s="4"/>
      <c r="WQ426" s="4"/>
      <c r="WR426" s="4"/>
      <c r="WS426" s="4"/>
      <c r="WT426" s="4"/>
      <c r="WU426" s="4"/>
      <c r="WV426" s="4"/>
      <c r="WW426" s="4"/>
      <c r="WX426" s="4"/>
      <c r="WY426" s="4"/>
      <c r="WZ426" s="4"/>
      <c r="XA426" s="4"/>
      <c r="XB426" s="4"/>
      <c r="XC426" s="4"/>
      <c r="XD426" s="4"/>
      <c r="XE426" s="4"/>
      <c r="XF426" s="4"/>
      <c r="XG426" s="4"/>
      <c r="XH426" s="4"/>
      <c r="XI426" s="4"/>
      <c r="XJ426" s="4"/>
      <c r="XK426" s="4"/>
      <c r="XL426" s="4"/>
      <c r="XM426" s="4"/>
      <c r="XN426" s="4"/>
      <c r="XO426" s="4"/>
      <c r="XP426" s="4"/>
      <c r="XQ426" s="4"/>
      <c r="XR426" s="4"/>
      <c r="XS426" s="4"/>
      <c r="XT426" s="4"/>
      <c r="XU426" s="4"/>
      <c r="XV426" s="4"/>
      <c r="XW426" s="4"/>
      <c r="XX426" s="4"/>
      <c r="XY426" s="4"/>
      <c r="XZ426" s="4"/>
      <c r="YA426" s="4"/>
      <c r="YB426" s="4"/>
      <c r="YC426" s="4"/>
      <c r="YD426" s="4"/>
      <c r="YE426" s="4"/>
      <c r="YF426" s="4"/>
      <c r="YG426" s="4"/>
      <c r="YH426" s="4"/>
      <c r="YI426" s="4"/>
      <c r="YJ426" s="4"/>
      <c r="YK426" s="4"/>
      <c r="YL426" s="4"/>
      <c r="YM426" s="4"/>
      <c r="YN426" s="4"/>
      <c r="YO426" s="4"/>
      <c r="YP426" s="4"/>
      <c r="YQ426" s="4"/>
      <c r="YR426" s="4"/>
      <c r="YS426" s="4"/>
      <c r="YT426" s="4"/>
      <c r="YU426" s="4"/>
      <c r="YV426" s="4"/>
      <c r="YW426" s="4"/>
      <c r="YX426" s="4"/>
      <c r="YY426" s="4"/>
      <c r="YZ426" s="4"/>
      <c r="ZA426" s="4"/>
      <c r="ZB426" s="4"/>
      <c r="ZC426" s="4"/>
      <c r="ZD426" s="4"/>
      <c r="ZE426" s="4"/>
      <c r="ZF426" s="4"/>
      <c r="ZG426" s="4"/>
      <c r="ZH426" s="4"/>
      <c r="ZI426" s="4"/>
      <c r="ZJ426" s="4"/>
      <c r="ZK426" s="4"/>
      <c r="ZL426" s="4"/>
      <c r="ZM426" s="4"/>
      <c r="ZN426" s="4"/>
      <c r="ZO426" s="4"/>
      <c r="ZP426" s="4"/>
      <c r="ZQ426" s="4"/>
      <c r="ZR426" s="4"/>
      <c r="ZS426" s="4"/>
      <c r="ZT426" s="4"/>
      <c r="ZU426" s="4"/>
      <c r="ZV426" s="4"/>
      <c r="ZW426" s="4"/>
      <c r="ZX426" s="4"/>
      <c r="ZY426" s="4"/>
      <c r="ZZ426" s="4"/>
      <c r="AAA426" s="4"/>
      <c r="AAB426" s="4"/>
      <c r="AAC426" s="4"/>
      <c r="AAD426" s="4"/>
      <c r="AAE426" s="4"/>
      <c r="AAF426" s="4"/>
      <c r="AAG426" s="4"/>
      <c r="AAH426" s="4"/>
      <c r="AAI426" s="4"/>
      <c r="AAJ426" s="4"/>
      <c r="AAK426" s="4"/>
      <c r="AAL426" s="4"/>
      <c r="AAM426" s="4"/>
      <c r="AAN426" s="4"/>
      <c r="AAO426" s="4"/>
      <c r="AAP426" s="4"/>
      <c r="AAQ426" s="4"/>
      <c r="AAR426" s="4"/>
      <c r="AAS426" s="4"/>
      <c r="AAT426" s="4"/>
      <c r="AAU426" s="4"/>
      <c r="AAV426" s="4"/>
      <c r="AAW426" s="4"/>
      <c r="AAX426" s="4"/>
      <c r="AAY426" s="4"/>
      <c r="AAZ426" s="4"/>
      <c r="ABA426" s="4"/>
      <c r="ABB426" s="4"/>
      <c r="ABC426" s="4"/>
      <c r="ABD426" s="4"/>
      <c r="ABE426" s="4"/>
      <c r="ABF426" s="4"/>
      <c r="ABG426" s="4"/>
      <c r="ABH426" s="4"/>
      <c r="ABI426" s="4"/>
      <c r="ABJ426" s="4"/>
      <c r="ABK426" s="4"/>
      <c r="ABL426" s="4"/>
      <c r="ABM426" s="4"/>
      <c r="ABN426" s="4"/>
      <c r="ABO426" s="4"/>
      <c r="ABP426" s="4"/>
      <c r="ABQ426" s="4"/>
      <c r="ABR426" s="4"/>
      <c r="ABS426" s="4"/>
      <c r="ABT426" s="4"/>
      <c r="ABU426" s="4"/>
      <c r="ABV426" s="4"/>
      <c r="ABW426" s="4"/>
      <c r="ABX426" s="4"/>
      <c r="ABY426" s="4"/>
      <c r="ABZ426" s="4"/>
      <c r="ACA426" s="4"/>
      <c r="ACB426" s="4"/>
      <c r="ACC426" s="4"/>
      <c r="ACD426" s="4"/>
      <c r="ACE426" s="4"/>
      <c r="ACF426" s="4"/>
      <c r="ACG426" s="4"/>
      <c r="ACH426" s="4"/>
      <c r="ACI426" s="4"/>
      <c r="ACJ426" s="4"/>
      <c r="ACK426" s="4"/>
      <c r="ACL426" s="4"/>
      <c r="ACM426" s="4"/>
      <c r="ACN426" s="4"/>
      <c r="ACO426" s="4"/>
      <c r="ACP426" s="4"/>
      <c r="ACQ426" s="4"/>
      <c r="ACR426" s="4"/>
      <c r="ACS426" s="4"/>
      <c r="ACT426" s="4"/>
      <c r="ACU426" s="4"/>
      <c r="ACV426" s="4"/>
      <c r="ACW426" s="4"/>
      <c r="ACX426" s="4"/>
      <c r="ACY426" s="4"/>
      <c r="ACZ426" s="4"/>
      <c r="ADA426" s="4"/>
      <c r="ADB426" s="4"/>
      <c r="ADC426" s="4"/>
      <c r="ADD426" s="4"/>
      <c r="ADE426" s="4"/>
      <c r="ADF426" s="4"/>
      <c r="ADG426" s="4"/>
      <c r="ADH426" s="4"/>
      <c r="ADI426" s="4"/>
      <c r="ADJ426" s="4"/>
      <c r="ADK426" s="4"/>
      <c r="ADL426" s="4"/>
      <c r="ADM426" s="4"/>
      <c r="ADN426" s="4"/>
      <c r="ADO426" s="4"/>
      <c r="ADP426" s="4"/>
      <c r="ADQ426" s="4"/>
      <c r="ADR426" s="4"/>
      <c r="ADS426" s="4"/>
      <c r="ADT426" s="4"/>
      <c r="ADU426" s="4"/>
      <c r="ADV426" s="4"/>
      <c r="ADW426" s="4"/>
      <c r="ADX426" s="4"/>
      <c r="ADY426" s="4"/>
      <c r="ADZ426" s="4"/>
      <c r="AEA426" s="4"/>
      <c r="AEB426" s="4"/>
      <c r="AEC426" s="4"/>
      <c r="AED426" s="4"/>
      <c r="AEE426" s="4"/>
      <c r="AEF426" s="4"/>
      <c r="AEG426" s="4"/>
      <c r="AEH426" s="4"/>
      <c r="AEI426" s="4"/>
      <c r="AEJ426" s="4"/>
      <c r="AEK426" s="4"/>
      <c r="AEL426" s="4"/>
      <c r="AEM426" s="4"/>
      <c r="AEN426" s="4"/>
      <c r="AEO426" s="4"/>
      <c r="AEP426" s="4"/>
      <c r="AEQ426" s="4"/>
      <c r="AER426" s="4"/>
      <c r="AES426" s="4"/>
      <c r="AET426" s="4"/>
      <c r="AEU426" s="4"/>
      <c r="AEV426" s="4"/>
      <c r="AEW426" s="4"/>
      <c r="AEX426" s="4"/>
      <c r="AEY426" s="4"/>
      <c r="AEZ426" s="4"/>
      <c r="AFA426" s="4"/>
      <c r="AFB426" s="4"/>
      <c r="AFC426" s="4"/>
      <c r="AFD426" s="4"/>
      <c r="AFE426" s="4"/>
      <c r="AFF426" s="4"/>
      <c r="AFG426" s="4"/>
      <c r="AFH426" s="4"/>
      <c r="AFI426" s="4"/>
      <c r="AFJ426" s="4"/>
      <c r="AFK426" s="4"/>
      <c r="AFL426" s="4"/>
      <c r="AFM426" s="4"/>
      <c r="AFN426" s="4"/>
      <c r="AFO426" s="4"/>
      <c r="AFP426" s="4"/>
      <c r="AFQ426" s="4"/>
      <c r="AFR426" s="4"/>
      <c r="AFS426" s="4"/>
      <c r="AFT426" s="4"/>
      <c r="AFU426" s="4"/>
      <c r="AFV426" s="4"/>
      <c r="AFW426" s="4"/>
      <c r="AFX426" s="4"/>
      <c r="AFY426" s="4"/>
      <c r="AFZ426" s="4"/>
      <c r="AGA426" s="4"/>
      <c r="AGB426" s="4"/>
      <c r="AGC426" s="4"/>
      <c r="AGD426" s="4"/>
      <c r="AGE426" s="4"/>
      <c r="AGF426" s="4"/>
      <c r="AGG426" s="4"/>
      <c r="AGH426" s="4"/>
      <c r="AGI426" s="4"/>
      <c r="AGJ426" s="4"/>
      <c r="AGK426" s="4"/>
      <c r="AGL426" s="4"/>
      <c r="AGM426" s="4"/>
      <c r="AGN426" s="4"/>
      <c r="AGO426" s="4"/>
      <c r="AGP426" s="4"/>
      <c r="AGQ426" s="4"/>
      <c r="AGR426" s="4"/>
      <c r="AGS426" s="4"/>
      <c r="AGT426" s="4"/>
      <c r="AGU426" s="4"/>
      <c r="AGV426" s="4"/>
      <c r="AGW426" s="4"/>
      <c r="AGX426" s="4"/>
      <c r="AGY426" s="4"/>
      <c r="AGZ426" s="4"/>
      <c r="AHA426" s="4"/>
      <c r="AHB426" s="4"/>
      <c r="AHC426" s="4"/>
      <c r="AHD426" s="4"/>
      <c r="AHE426" s="4"/>
      <c r="AHF426" s="4"/>
      <c r="AHG426" s="4"/>
      <c r="AHH426" s="4"/>
      <c r="AHI426" s="4"/>
      <c r="AHJ426" s="4"/>
      <c r="AHK426" s="4"/>
      <c r="AHL426" s="4"/>
      <c r="AHM426" s="4"/>
      <c r="AHN426" s="4"/>
      <c r="AHO426" s="4"/>
      <c r="AHP426" s="4"/>
      <c r="AHQ426" s="4"/>
      <c r="AHR426" s="4"/>
      <c r="AHS426" s="4"/>
      <c r="AHT426" s="4"/>
      <c r="AHU426" s="4"/>
      <c r="AHV426" s="4"/>
      <c r="AHW426" s="4"/>
      <c r="AHX426" s="4"/>
      <c r="AHY426" s="4"/>
      <c r="AHZ426" s="4"/>
      <c r="AIA426" s="4"/>
      <c r="AIB426" s="4"/>
      <c r="AIC426" s="4"/>
      <c r="AID426" s="4"/>
      <c r="AIE426" s="4"/>
      <c r="AIF426" s="4"/>
      <c r="AIG426" s="4"/>
      <c r="AIH426" s="4"/>
      <c r="AII426" s="4"/>
      <c r="AIJ426" s="4"/>
      <c r="AIK426" s="4"/>
      <c r="AIL426" s="4"/>
      <c r="AIM426" s="4"/>
      <c r="AIN426" s="4"/>
      <c r="AIO426" s="4"/>
      <c r="AIP426" s="4"/>
      <c r="AIQ426" s="4"/>
      <c r="AIR426" s="4"/>
      <c r="AIS426" s="4"/>
      <c r="AIT426" s="4"/>
      <c r="AIU426" s="4"/>
      <c r="AIV426" s="4"/>
      <c r="AIW426" s="4"/>
      <c r="AIX426" s="4"/>
      <c r="AIY426" s="4"/>
      <c r="AIZ426" s="4"/>
      <c r="AJA426" s="4"/>
      <c r="AJB426" s="4"/>
      <c r="AJC426" s="4"/>
      <c r="AJD426" s="4"/>
      <c r="AJE426" s="4"/>
      <c r="AJF426" s="4"/>
      <c r="AJG426" s="4"/>
      <c r="AJH426" s="4"/>
      <c r="AJI426" s="4"/>
      <c r="AJJ426" s="4"/>
      <c r="AJK426" s="4"/>
      <c r="AJL426" s="4"/>
      <c r="AJM426" s="4"/>
      <c r="AJN426" s="4"/>
      <c r="AJO426" s="4"/>
      <c r="AJP426" s="4"/>
      <c r="AJQ426" s="4"/>
      <c r="AJR426" s="4"/>
      <c r="AJS426" s="4"/>
      <c r="AJT426" s="4"/>
      <c r="AJU426" s="4"/>
      <c r="AJV426" s="4"/>
      <c r="AJW426" s="4"/>
      <c r="AJX426" s="4"/>
      <c r="AJY426" s="4"/>
      <c r="AJZ426" s="4"/>
      <c r="AKA426" s="4"/>
      <c r="AKB426" s="4"/>
      <c r="AKC426" s="4"/>
      <c r="AKD426" s="4"/>
      <c r="AKE426" s="4"/>
      <c r="AKF426" s="4"/>
      <c r="AKG426" s="4"/>
      <c r="AKH426" s="4"/>
      <c r="AKI426" s="4"/>
      <c r="AKJ426" s="4"/>
      <c r="AKK426" s="4"/>
      <c r="AKL426" s="4"/>
      <c r="AKM426" s="4"/>
      <c r="AKN426" s="4"/>
      <c r="AKO426" s="4"/>
      <c r="AKP426" s="4"/>
      <c r="AKQ426" s="4"/>
      <c r="AKR426" s="4"/>
      <c r="AKS426" s="4"/>
      <c r="AKT426" s="4"/>
      <c r="AKU426" s="4"/>
      <c r="AKV426" s="4"/>
      <c r="AKW426" s="4"/>
      <c r="AKX426" s="4"/>
      <c r="AKY426" s="4"/>
      <c r="AKZ426" s="4"/>
      <c r="ALA426" s="4"/>
      <c r="ALB426" s="4"/>
      <c r="ALC426" s="4"/>
      <c r="ALD426" s="4"/>
      <c r="ALE426" s="4"/>
      <c r="ALF426" s="4"/>
      <c r="ALG426" s="4"/>
      <c r="ALH426" s="4"/>
      <c r="ALI426" s="4"/>
      <c r="ALJ426" s="4"/>
      <c r="ALK426" s="4"/>
      <c r="ALL426" s="4"/>
      <c r="ALM426" s="4"/>
      <c r="ALN426" s="4"/>
      <c r="ALO426" s="4"/>
      <c r="ALP426" s="4"/>
      <c r="ALQ426" s="4"/>
      <c r="ALR426" s="4"/>
      <c r="ALS426" s="4"/>
      <c r="ALT426" s="4"/>
      <c r="ALU426" s="4"/>
      <c r="ALV426" s="4"/>
      <c r="ALW426" s="4"/>
      <c r="ALX426" s="4"/>
      <c r="ALY426" s="4"/>
      <c r="ALZ426" s="4"/>
      <c r="AMA426" s="4"/>
      <c r="AMB426" s="4"/>
      <c r="AMC426" s="4"/>
      <c r="AMD426" s="4"/>
      <c r="AME426" s="4"/>
      <c r="AMF426" s="4"/>
      <c r="AMG426" s="4"/>
      <c r="AMH426" s="4"/>
      <c r="AMI426" s="4"/>
      <c r="AMJ426" s="4"/>
      <c r="AMK426" s="4"/>
      <c r="AML426" s="4"/>
      <c r="AMM426" s="4"/>
      <c r="AMN426" s="4"/>
      <c r="AMO426" s="4"/>
      <c r="AMP426" s="4"/>
      <c r="AMQ426" s="4"/>
      <c r="AMR426" s="4"/>
      <c r="AMS426" s="4"/>
      <c r="AMT426" s="4"/>
      <c r="AMU426" s="4"/>
      <c r="AMV426" s="4"/>
      <c r="AMW426" s="4"/>
      <c r="AMX426" s="4"/>
      <c r="AMY426" s="4"/>
      <c r="AMZ426" s="4"/>
      <c r="ANA426" s="4"/>
      <c r="ANB426" s="4"/>
      <c r="ANC426" s="4"/>
      <c r="AND426" s="4"/>
      <c r="ANE426" s="4"/>
      <c r="ANF426" s="4"/>
      <c r="ANG426" s="4"/>
      <c r="ANH426" s="4"/>
      <c r="ANI426" s="4"/>
      <c r="ANJ426" s="4"/>
      <c r="ANK426" s="4"/>
      <c r="ANL426" s="4"/>
      <c r="ANM426" s="4"/>
      <c r="ANN426" s="4"/>
      <c r="ANO426" s="4"/>
      <c r="ANP426" s="4"/>
      <c r="ANQ426" s="4"/>
      <c r="ANR426" s="4"/>
      <c r="ANS426" s="4"/>
      <c r="ANT426" s="4"/>
      <c r="ANU426" s="4"/>
      <c r="ANV426" s="4"/>
      <c r="ANW426" s="4"/>
      <c r="ANX426" s="4"/>
      <c r="ANY426" s="4"/>
      <c r="ANZ426" s="4"/>
      <c r="AOA426" s="4"/>
      <c r="AOB426" s="4"/>
      <c r="AOC426" s="4"/>
    </row>
    <row r="427" spans="6:1069" x14ac:dyDescent="0.35">
      <c r="F427" s="4"/>
      <c r="H427" s="4"/>
      <c r="I427" s="4"/>
      <c r="J427" s="4"/>
      <c r="L427" s="4"/>
      <c r="M427" s="4"/>
      <c r="AJ427" s="4"/>
      <c r="AL427" s="4"/>
      <c r="AQ427" s="4"/>
      <c r="AR427" s="4"/>
      <c r="AS427" s="4"/>
      <c r="AT427" s="4"/>
      <c r="AU427" s="4"/>
      <c r="AV427" s="4"/>
      <c r="AW427" s="4"/>
      <c r="AX427" s="33"/>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c r="TV427" s="4"/>
      <c r="TW427" s="4"/>
      <c r="TX427" s="4"/>
      <c r="TY427" s="4"/>
      <c r="TZ427" s="4"/>
      <c r="UA427" s="4"/>
      <c r="UB427" s="4"/>
      <c r="UC427" s="4"/>
      <c r="UD427" s="4"/>
      <c r="UE427" s="4"/>
      <c r="UF427" s="4"/>
      <c r="UG427" s="4"/>
      <c r="UH427" s="4"/>
      <c r="UI427" s="4"/>
      <c r="UJ427" s="4"/>
      <c r="UK427" s="4"/>
      <c r="UL427" s="4"/>
      <c r="UM427" s="4"/>
      <c r="UN427" s="4"/>
      <c r="UO427" s="4"/>
      <c r="UP427" s="4"/>
      <c r="UQ427" s="4"/>
      <c r="UR427" s="4"/>
      <c r="US427" s="4"/>
      <c r="UT427" s="4"/>
      <c r="UU427" s="4"/>
      <c r="UV427" s="4"/>
      <c r="UW427" s="4"/>
      <c r="UX427" s="4"/>
      <c r="UY427" s="4"/>
      <c r="UZ427" s="4"/>
      <c r="VA427" s="4"/>
      <c r="VB427" s="4"/>
      <c r="VC427" s="4"/>
      <c r="VD427" s="4"/>
      <c r="VE427" s="4"/>
      <c r="VF427" s="4"/>
      <c r="VG427" s="4"/>
      <c r="VH427" s="4"/>
      <c r="VI427" s="4"/>
      <c r="VJ427" s="4"/>
      <c r="VK427" s="4"/>
      <c r="VL427" s="4"/>
      <c r="VM427" s="4"/>
      <c r="VN427" s="4"/>
      <c r="VO427" s="4"/>
      <c r="VP427" s="4"/>
      <c r="VQ427" s="4"/>
      <c r="VR427" s="4"/>
      <c r="VS427" s="4"/>
      <c r="VT427" s="4"/>
      <c r="VU427" s="4"/>
      <c r="VV427" s="4"/>
      <c r="VW427" s="4"/>
      <c r="VX427" s="4"/>
      <c r="VY427" s="4"/>
      <c r="VZ427" s="4"/>
      <c r="WA427" s="4"/>
      <c r="WB427" s="4"/>
      <c r="WC427" s="4"/>
      <c r="WD427" s="4"/>
      <c r="WE427" s="4"/>
      <c r="WF427" s="4"/>
      <c r="WG427" s="4"/>
      <c r="WH427" s="4"/>
      <c r="WI427" s="4"/>
      <c r="WJ427" s="4"/>
      <c r="WK427" s="4"/>
      <c r="WL427" s="4"/>
      <c r="WM427" s="4"/>
      <c r="WN427" s="4"/>
      <c r="WO427" s="4"/>
      <c r="WP427" s="4"/>
      <c r="WQ427" s="4"/>
      <c r="WR427" s="4"/>
      <c r="WS427" s="4"/>
      <c r="WT427" s="4"/>
      <c r="WU427" s="4"/>
      <c r="WV427" s="4"/>
      <c r="WW427" s="4"/>
      <c r="WX427" s="4"/>
      <c r="WY427" s="4"/>
      <c r="WZ427" s="4"/>
      <c r="XA427" s="4"/>
      <c r="XB427" s="4"/>
      <c r="XC427" s="4"/>
      <c r="XD427" s="4"/>
      <c r="XE427" s="4"/>
      <c r="XF427" s="4"/>
      <c r="XG427" s="4"/>
      <c r="XH427" s="4"/>
      <c r="XI427" s="4"/>
      <c r="XJ427" s="4"/>
      <c r="XK427" s="4"/>
      <c r="XL427" s="4"/>
      <c r="XM427" s="4"/>
      <c r="XN427" s="4"/>
      <c r="XO427" s="4"/>
      <c r="XP427" s="4"/>
      <c r="XQ427" s="4"/>
      <c r="XR427" s="4"/>
      <c r="XS427" s="4"/>
      <c r="XT427" s="4"/>
      <c r="XU427" s="4"/>
      <c r="XV427" s="4"/>
      <c r="XW427" s="4"/>
      <c r="XX427" s="4"/>
      <c r="XY427" s="4"/>
      <c r="XZ427" s="4"/>
      <c r="YA427" s="4"/>
      <c r="YB427" s="4"/>
      <c r="YC427" s="4"/>
      <c r="YD427" s="4"/>
      <c r="YE427" s="4"/>
      <c r="YF427" s="4"/>
      <c r="YG427" s="4"/>
      <c r="YH427" s="4"/>
      <c r="YI427" s="4"/>
      <c r="YJ427" s="4"/>
      <c r="YK427" s="4"/>
      <c r="YL427" s="4"/>
      <c r="YM427" s="4"/>
      <c r="YN427" s="4"/>
      <c r="YO427" s="4"/>
      <c r="YP427" s="4"/>
      <c r="YQ427" s="4"/>
      <c r="YR427" s="4"/>
      <c r="YS427" s="4"/>
      <c r="YT427" s="4"/>
      <c r="YU427" s="4"/>
      <c r="YV427" s="4"/>
      <c r="YW427" s="4"/>
      <c r="YX427" s="4"/>
      <c r="YY427" s="4"/>
      <c r="YZ427" s="4"/>
      <c r="ZA427" s="4"/>
      <c r="ZB427" s="4"/>
      <c r="ZC427" s="4"/>
      <c r="ZD427" s="4"/>
      <c r="ZE427" s="4"/>
      <c r="ZF427" s="4"/>
      <c r="ZG427" s="4"/>
      <c r="ZH427" s="4"/>
      <c r="ZI427" s="4"/>
      <c r="ZJ427" s="4"/>
      <c r="ZK427" s="4"/>
      <c r="ZL427" s="4"/>
      <c r="ZM427" s="4"/>
      <c r="ZN427" s="4"/>
      <c r="ZO427" s="4"/>
      <c r="ZP427" s="4"/>
      <c r="ZQ427" s="4"/>
      <c r="ZR427" s="4"/>
      <c r="ZS427" s="4"/>
      <c r="ZT427" s="4"/>
      <c r="ZU427" s="4"/>
      <c r="ZV427" s="4"/>
      <c r="ZW427" s="4"/>
      <c r="ZX427" s="4"/>
      <c r="ZY427" s="4"/>
      <c r="ZZ427" s="4"/>
      <c r="AAA427" s="4"/>
      <c r="AAB427" s="4"/>
      <c r="AAC427" s="4"/>
      <c r="AAD427" s="4"/>
      <c r="AAE427" s="4"/>
      <c r="AAF427" s="4"/>
      <c r="AAG427" s="4"/>
      <c r="AAH427" s="4"/>
      <c r="AAI427" s="4"/>
      <c r="AAJ427" s="4"/>
      <c r="AAK427" s="4"/>
      <c r="AAL427" s="4"/>
      <c r="AAM427" s="4"/>
      <c r="AAN427" s="4"/>
      <c r="AAO427" s="4"/>
      <c r="AAP427" s="4"/>
      <c r="AAQ427" s="4"/>
      <c r="AAR427" s="4"/>
      <c r="AAS427" s="4"/>
      <c r="AAT427" s="4"/>
      <c r="AAU427" s="4"/>
      <c r="AAV427" s="4"/>
      <c r="AAW427" s="4"/>
      <c r="AAX427" s="4"/>
      <c r="AAY427" s="4"/>
      <c r="AAZ427" s="4"/>
      <c r="ABA427" s="4"/>
      <c r="ABB427" s="4"/>
      <c r="ABC427" s="4"/>
      <c r="ABD427" s="4"/>
      <c r="ABE427" s="4"/>
      <c r="ABF427" s="4"/>
      <c r="ABG427" s="4"/>
      <c r="ABH427" s="4"/>
      <c r="ABI427" s="4"/>
      <c r="ABJ427" s="4"/>
      <c r="ABK427" s="4"/>
      <c r="ABL427" s="4"/>
      <c r="ABM427" s="4"/>
      <c r="ABN427" s="4"/>
      <c r="ABO427" s="4"/>
      <c r="ABP427" s="4"/>
      <c r="ABQ427" s="4"/>
      <c r="ABR427" s="4"/>
      <c r="ABS427" s="4"/>
      <c r="ABT427" s="4"/>
      <c r="ABU427" s="4"/>
      <c r="ABV427" s="4"/>
      <c r="ABW427" s="4"/>
      <c r="ABX427" s="4"/>
      <c r="ABY427" s="4"/>
      <c r="ABZ427" s="4"/>
      <c r="ACA427" s="4"/>
      <c r="ACB427" s="4"/>
      <c r="ACC427" s="4"/>
      <c r="ACD427" s="4"/>
      <c r="ACE427" s="4"/>
      <c r="ACF427" s="4"/>
      <c r="ACG427" s="4"/>
      <c r="ACH427" s="4"/>
      <c r="ACI427" s="4"/>
      <c r="ACJ427" s="4"/>
      <c r="ACK427" s="4"/>
      <c r="ACL427" s="4"/>
      <c r="ACM427" s="4"/>
      <c r="ACN427" s="4"/>
      <c r="ACO427" s="4"/>
      <c r="ACP427" s="4"/>
      <c r="ACQ427" s="4"/>
      <c r="ACR427" s="4"/>
      <c r="ACS427" s="4"/>
      <c r="ACT427" s="4"/>
      <c r="ACU427" s="4"/>
      <c r="ACV427" s="4"/>
      <c r="ACW427" s="4"/>
      <c r="ACX427" s="4"/>
      <c r="ACY427" s="4"/>
      <c r="ACZ427" s="4"/>
      <c r="ADA427" s="4"/>
      <c r="ADB427" s="4"/>
      <c r="ADC427" s="4"/>
      <c r="ADD427" s="4"/>
      <c r="ADE427" s="4"/>
      <c r="ADF427" s="4"/>
      <c r="ADG427" s="4"/>
      <c r="ADH427" s="4"/>
      <c r="ADI427" s="4"/>
      <c r="ADJ427" s="4"/>
      <c r="ADK427" s="4"/>
      <c r="ADL427" s="4"/>
      <c r="ADM427" s="4"/>
      <c r="ADN427" s="4"/>
      <c r="ADO427" s="4"/>
      <c r="ADP427" s="4"/>
      <c r="ADQ427" s="4"/>
      <c r="ADR427" s="4"/>
      <c r="ADS427" s="4"/>
      <c r="ADT427" s="4"/>
      <c r="ADU427" s="4"/>
      <c r="ADV427" s="4"/>
      <c r="ADW427" s="4"/>
      <c r="ADX427" s="4"/>
      <c r="ADY427" s="4"/>
      <c r="ADZ427" s="4"/>
      <c r="AEA427" s="4"/>
      <c r="AEB427" s="4"/>
      <c r="AEC427" s="4"/>
      <c r="AED427" s="4"/>
      <c r="AEE427" s="4"/>
      <c r="AEF427" s="4"/>
      <c r="AEG427" s="4"/>
      <c r="AEH427" s="4"/>
      <c r="AEI427" s="4"/>
      <c r="AEJ427" s="4"/>
      <c r="AEK427" s="4"/>
      <c r="AEL427" s="4"/>
      <c r="AEM427" s="4"/>
      <c r="AEN427" s="4"/>
      <c r="AEO427" s="4"/>
      <c r="AEP427" s="4"/>
      <c r="AEQ427" s="4"/>
      <c r="AER427" s="4"/>
      <c r="AES427" s="4"/>
      <c r="AET427" s="4"/>
      <c r="AEU427" s="4"/>
      <c r="AEV427" s="4"/>
      <c r="AEW427" s="4"/>
      <c r="AEX427" s="4"/>
      <c r="AEY427" s="4"/>
      <c r="AEZ427" s="4"/>
      <c r="AFA427" s="4"/>
      <c r="AFB427" s="4"/>
      <c r="AFC427" s="4"/>
      <c r="AFD427" s="4"/>
      <c r="AFE427" s="4"/>
      <c r="AFF427" s="4"/>
      <c r="AFG427" s="4"/>
      <c r="AFH427" s="4"/>
      <c r="AFI427" s="4"/>
      <c r="AFJ427" s="4"/>
      <c r="AFK427" s="4"/>
      <c r="AFL427" s="4"/>
      <c r="AFM427" s="4"/>
      <c r="AFN427" s="4"/>
      <c r="AFO427" s="4"/>
      <c r="AFP427" s="4"/>
      <c r="AFQ427" s="4"/>
      <c r="AFR427" s="4"/>
      <c r="AFS427" s="4"/>
      <c r="AFT427" s="4"/>
      <c r="AFU427" s="4"/>
      <c r="AFV427" s="4"/>
      <c r="AFW427" s="4"/>
      <c r="AFX427" s="4"/>
      <c r="AFY427" s="4"/>
      <c r="AFZ427" s="4"/>
      <c r="AGA427" s="4"/>
      <c r="AGB427" s="4"/>
      <c r="AGC427" s="4"/>
      <c r="AGD427" s="4"/>
      <c r="AGE427" s="4"/>
      <c r="AGF427" s="4"/>
      <c r="AGG427" s="4"/>
      <c r="AGH427" s="4"/>
      <c r="AGI427" s="4"/>
      <c r="AGJ427" s="4"/>
      <c r="AGK427" s="4"/>
      <c r="AGL427" s="4"/>
      <c r="AGM427" s="4"/>
      <c r="AGN427" s="4"/>
      <c r="AGO427" s="4"/>
      <c r="AGP427" s="4"/>
      <c r="AGQ427" s="4"/>
      <c r="AGR427" s="4"/>
      <c r="AGS427" s="4"/>
      <c r="AGT427" s="4"/>
      <c r="AGU427" s="4"/>
      <c r="AGV427" s="4"/>
      <c r="AGW427" s="4"/>
      <c r="AGX427" s="4"/>
      <c r="AGY427" s="4"/>
      <c r="AGZ427" s="4"/>
      <c r="AHA427" s="4"/>
      <c r="AHB427" s="4"/>
      <c r="AHC427" s="4"/>
      <c r="AHD427" s="4"/>
      <c r="AHE427" s="4"/>
      <c r="AHF427" s="4"/>
      <c r="AHG427" s="4"/>
      <c r="AHH427" s="4"/>
      <c r="AHI427" s="4"/>
      <c r="AHJ427" s="4"/>
      <c r="AHK427" s="4"/>
      <c r="AHL427" s="4"/>
      <c r="AHM427" s="4"/>
      <c r="AHN427" s="4"/>
      <c r="AHO427" s="4"/>
      <c r="AHP427" s="4"/>
      <c r="AHQ427" s="4"/>
      <c r="AHR427" s="4"/>
      <c r="AHS427" s="4"/>
      <c r="AHT427" s="4"/>
      <c r="AHU427" s="4"/>
      <c r="AHV427" s="4"/>
      <c r="AHW427" s="4"/>
      <c r="AHX427" s="4"/>
      <c r="AHY427" s="4"/>
      <c r="AHZ427" s="4"/>
      <c r="AIA427" s="4"/>
      <c r="AIB427" s="4"/>
      <c r="AIC427" s="4"/>
      <c r="AID427" s="4"/>
      <c r="AIE427" s="4"/>
      <c r="AIF427" s="4"/>
      <c r="AIG427" s="4"/>
      <c r="AIH427" s="4"/>
      <c r="AII427" s="4"/>
      <c r="AIJ427" s="4"/>
      <c r="AIK427" s="4"/>
      <c r="AIL427" s="4"/>
      <c r="AIM427" s="4"/>
      <c r="AIN427" s="4"/>
      <c r="AIO427" s="4"/>
      <c r="AIP427" s="4"/>
      <c r="AIQ427" s="4"/>
      <c r="AIR427" s="4"/>
      <c r="AIS427" s="4"/>
      <c r="AIT427" s="4"/>
      <c r="AIU427" s="4"/>
      <c r="AIV427" s="4"/>
      <c r="AIW427" s="4"/>
      <c r="AIX427" s="4"/>
      <c r="AIY427" s="4"/>
      <c r="AIZ427" s="4"/>
      <c r="AJA427" s="4"/>
      <c r="AJB427" s="4"/>
      <c r="AJC427" s="4"/>
      <c r="AJD427" s="4"/>
      <c r="AJE427" s="4"/>
      <c r="AJF427" s="4"/>
      <c r="AJG427" s="4"/>
      <c r="AJH427" s="4"/>
      <c r="AJI427" s="4"/>
      <c r="AJJ427" s="4"/>
      <c r="AJK427" s="4"/>
      <c r="AJL427" s="4"/>
      <c r="AJM427" s="4"/>
      <c r="AJN427" s="4"/>
      <c r="AJO427" s="4"/>
      <c r="AJP427" s="4"/>
      <c r="AJQ427" s="4"/>
      <c r="AJR427" s="4"/>
      <c r="AJS427" s="4"/>
      <c r="AJT427" s="4"/>
      <c r="AJU427" s="4"/>
      <c r="AJV427" s="4"/>
      <c r="AJW427" s="4"/>
      <c r="AJX427" s="4"/>
      <c r="AJY427" s="4"/>
      <c r="AJZ427" s="4"/>
      <c r="AKA427" s="4"/>
      <c r="AKB427" s="4"/>
      <c r="AKC427" s="4"/>
      <c r="AKD427" s="4"/>
      <c r="AKE427" s="4"/>
      <c r="AKF427" s="4"/>
      <c r="AKG427" s="4"/>
      <c r="AKH427" s="4"/>
      <c r="AKI427" s="4"/>
      <c r="AKJ427" s="4"/>
      <c r="AKK427" s="4"/>
      <c r="AKL427" s="4"/>
      <c r="AKM427" s="4"/>
      <c r="AKN427" s="4"/>
      <c r="AKO427" s="4"/>
      <c r="AKP427" s="4"/>
      <c r="AKQ427" s="4"/>
      <c r="AKR427" s="4"/>
      <c r="AKS427" s="4"/>
      <c r="AKT427" s="4"/>
      <c r="AKU427" s="4"/>
      <c r="AKV427" s="4"/>
      <c r="AKW427" s="4"/>
      <c r="AKX427" s="4"/>
      <c r="AKY427" s="4"/>
      <c r="AKZ427" s="4"/>
      <c r="ALA427" s="4"/>
      <c r="ALB427" s="4"/>
      <c r="ALC427" s="4"/>
      <c r="ALD427" s="4"/>
      <c r="ALE427" s="4"/>
      <c r="ALF427" s="4"/>
      <c r="ALG427" s="4"/>
      <c r="ALH427" s="4"/>
      <c r="ALI427" s="4"/>
      <c r="ALJ427" s="4"/>
      <c r="ALK427" s="4"/>
      <c r="ALL427" s="4"/>
      <c r="ALM427" s="4"/>
      <c r="ALN427" s="4"/>
      <c r="ALO427" s="4"/>
      <c r="ALP427" s="4"/>
      <c r="ALQ427" s="4"/>
      <c r="ALR427" s="4"/>
      <c r="ALS427" s="4"/>
      <c r="ALT427" s="4"/>
      <c r="ALU427" s="4"/>
      <c r="ALV427" s="4"/>
      <c r="ALW427" s="4"/>
      <c r="ALX427" s="4"/>
      <c r="ALY427" s="4"/>
      <c r="ALZ427" s="4"/>
      <c r="AMA427" s="4"/>
      <c r="AMB427" s="4"/>
      <c r="AMC427" s="4"/>
      <c r="AMD427" s="4"/>
      <c r="AME427" s="4"/>
      <c r="AMF427" s="4"/>
      <c r="AMG427" s="4"/>
      <c r="AMH427" s="4"/>
      <c r="AMI427" s="4"/>
      <c r="AMJ427" s="4"/>
      <c r="AMK427" s="4"/>
      <c r="AML427" s="4"/>
      <c r="AMM427" s="4"/>
      <c r="AMN427" s="4"/>
      <c r="AMO427" s="4"/>
      <c r="AMP427" s="4"/>
      <c r="AMQ427" s="4"/>
      <c r="AMR427" s="4"/>
      <c r="AMS427" s="4"/>
      <c r="AMT427" s="4"/>
      <c r="AMU427" s="4"/>
      <c r="AMV427" s="4"/>
      <c r="AMW427" s="4"/>
      <c r="AMX427" s="4"/>
      <c r="AMY427" s="4"/>
      <c r="AMZ427" s="4"/>
      <c r="ANA427" s="4"/>
      <c r="ANB427" s="4"/>
      <c r="ANC427" s="4"/>
      <c r="AND427" s="4"/>
      <c r="ANE427" s="4"/>
      <c r="ANF427" s="4"/>
      <c r="ANG427" s="4"/>
      <c r="ANH427" s="4"/>
      <c r="ANI427" s="4"/>
      <c r="ANJ427" s="4"/>
      <c r="ANK427" s="4"/>
      <c r="ANL427" s="4"/>
      <c r="ANM427" s="4"/>
      <c r="ANN427" s="4"/>
      <c r="ANO427" s="4"/>
      <c r="ANP427" s="4"/>
      <c r="ANQ427" s="4"/>
      <c r="ANR427" s="4"/>
      <c r="ANS427" s="4"/>
      <c r="ANT427" s="4"/>
      <c r="ANU427" s="4"/>
      <c r="ANV427" s="4"/>
      <c r="ANW427" s="4"/>
      <c r="ANX427" s="4"/>
      <c r="ANY427" s="4"/>
      <c r="ANZ427" s="4"/>
      <c r="AOA427" s="4"/>
      <c r="AOB427" s="4"/>
      <c r="AOC427" s="4"/>
    </row>
    <row r="428" spans="6:1069" x14ac:dyDescent="0.35">
      <c r="F428" s="4"/>
      <c r="H428" s="4"/>
      <c r="I428" s="4"/>
      <c r="J428" s="4"/>
      <c r="L428" s="4"/>
      <c r="M428" s="4"/>
      <c r="AJ428" s="4"/>
      <c r="AL428" s="4"/>
      <c r="AQ428" s="4"/>
      <c r="AR428" s="4"/>
      <c r="AS428" s="4"/>
      <c r="AT428" s="4"/>
      <c r="AU428" s="4"/>
      <c r="AV428" s="4"/>
      <c r="AW428" s="4"/>
      <c r="AX428" s="33"/>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c r="TO428" s="4"/>
      <c r="TP428" s="4"/>
      <c r="TQ428" s="4"/>
      <c r="TR428" s="4"/>
      <c r="TS428" s="4"/>
      <c r="TT428" s="4"/>
      <c r="TU428" s="4"/>
      <c r="TV428" s="4"/>
      <c r="TW428" s="4"/>
      <c r="TX428" s="4"/>
      <c r="TY428" s="4"/>
      <c r="TZ428" s="4"/>
      <c r="UA428" s="4"/>
      <c r="UB428" s="4"/>
      <c r="UC428" s="4"/>
      <c r="UD428" s="4"/>
      <c r="UE428" s="4"/>
      <c r="UF428" s="4"/>
      <c r="UG428" s="4"/>
      <c r="UH428" s="4"/>
      <c r="UI428" s="4"/>
      <c r="UJ428" s="4"/>
      <c r="UK428" s="4"/>
      <c r="UL428" s="4"/>
      <c r="UM428" s="4"/>
      <c r="UN428" s="4"/>
      <c r="UO428" s="4"/>
      <c r="UP428" s="4"/>
      <c r="UQ428" s="4"/>
      <c r="UR428" s="4"/>
      <c r="US428" s="4"/>
      <c r="UT428" s="4"/>
      <c r="UU428" s="4"/>
      <c r="UV428" s="4"/>
      <c r="UW428" s="4"/>
      <c r="UX428" s="4"/>
      <c r="UY428" s="4"/>
      <c r="UZ428" s="4"/>
      <c r="VA428" s="4"/>
      <c r="VB428" s="4"/>
      <c r="VC428" s="4"/>
      <c r="VD428" s="4"/>
      <c r="VE428" s="4"/>
      <c r="VF428" s="4"/>
      <c r="VG428" s="4"/>
      <c r="VH428" s="4"/>
      <c r="VI428" s="4"/>
      <c r="VJ428" s="4"/>
      <c r="VK428" s="4"/>
      <c r="VL428" s="4"/>
      <c r="VM428" s="4"/>
      <c r="VN428" s="4"/>
      <c r="VO428" s="4"/>
      <c r="VP428" s="4"/>
      <c r="VQ428" s="4"/>
      <c r="VR428" s="4"/>
      <c r="VS428" s="4"/>
      <c r="VT428" s="4"/>
      <c r="VU428" s="4"/>
      <c r="VV428" s="4"/>
      <c r="VW428" s="4"/>
      <c r="VX428" s="4"/>
      <c r="VY428" s="4"/>
      <c r="VZ428" s="4"/>
      <c r="WA428" s="4"/>
      <c r="WB428" s="4"/>
      <c r="WC428" s="4"/>
      <c r="WD428" s="4"/>
      <c r="WE428" s="4"/>
      <c r="WF428" s="4"/>
      <c r="WG428" s="4"/>
      <c r="WH428" s="4"/>
      <c r="WI428" s="4"/>
      <c r="WJ428" s="4"/>
      <c r="WK428" s="4"/>
      <c r="WL428" s="4"/>
      <c r="WM428" s="4"/>
      <c r="WN428" s="4"/>
      <c r="WO428" s="4"/>
      <c r="WP428" s="4"/>
      <c r="WQ428" s="4"/>
      <c r="WR428" s="4"/>
      <c r="WS428" s="4"/>
      <c r="WT428" s="4"/>
      <c r="WU428" s="4"/>
      <c r="WV428" s="4"/>
      <c r="WW428" s="4"/>
      <c r="WX428" s="4"/>
      <c r="WY428" s="4"/>
      <c r="WZ428" s="4"/>
      <c r="XA428" s="4"/>
      <c r="XB428" s="4"/>
      <c r="XC428" s="4"/>
      <c r="XD428" s="4"/>
      <c r="XE428" s="4"/>
      <c r="XF428" s="4"/>
      <c r="XG428" s="4"/>
      <c r="XH428" s="4"/>
      <c r="XI428" s="4"/>
      <c r="XJ428" s="4"/>
      <c r="XK428" s="4"/>
      <c r="XL428" s="4"/>
      <c r="XM428" s="4"/>
      <c r="XN428" s="4"/>
      <c r="XO428" s="4"/>
      <c r="XP428" s="4"/>
      <c r="XQ428" s="4"/>
      <c r="XR428" s="4"/>
      <c r="XS428" s="4"/>
      <c r="XT428" s="4"/>
      <c r="XU428" s="4"/>
      <c r="XV428" s="4"/>
      <c r="XW428" s="4"/>
      <c r="XX428" s="4"/>
      <c r="XY428" s="4"/>
      <c r="XZ428" s="4"/>
      <c r="YA428" s="4"/>
      <c r="YB428" s="4"/>
      <c r="YC428" s="4"/>
      <c r="YD428" s="4"/>
      <c r="YE428" s="4"/>
      <c r="YF428" s="4"/>
      <c r="YG428" s="4"/>
      <c r="YH428" s="4"/>
      <c r="YI428" s="4"/>
      <c r="YJ428" s="4"/>
      <c r="YK428" s="4"/>
      <c r="YL428" s="4"/>
      <c r="YM428" s="4"/>
      <c r="YN428" s="4"/>
      <c r="YO428" s="4"/>
      <c r="YP428" s="4"/>
      <c r="YQ428" s="4"/>
      <c r="YR428" s="4"/>
      <c r="YS428" s="4"/>
      <c r="YT428" s="4"/>
      <c r="YU428" s="4"/>
      <c r="YV428" s="4"/>
      <c r="YW428" s="4"/>
      <c r="YX428" s="4"/>
      <c r="YY428" s="4"/>
      <c r="YZ428" s="4"/>
      <c r="ZA428" s="4"/>
      <c r="ZB428" s="4"/>
      <c r="ZC428" s="4"/>
      <c r="ZD428" s="4"/>
      <c r="ZE428" s="4"/>
      <c r="ZF428" s="4"/>
      <c r="ZG428" s="4"/>
      <c r="ZH428" s="4"/>
      <c r="ZI428" s="4"/>
      <c r="ZJ428" s="4"/>
      <c r="ZK428" s="4"/>
      <c r="ZL428" s="4"/>
      <c r="ZM428" s="4"/>
      <c r="ZN428" s="4"/>
      <c r="ZO428" s="4"/>
      <c r="ZP428" s="4"/>
      <c r="ZQ428" s="4"/>
      <c r="ZR428" s="4"/>
      <c r="ZS428" s="4"/>
      <c r="ZT428" s="4"/>
      <c r="ZU428" s="4"/>
      <c r="ZV428" s="4"/>
      <c r="ZW428" s="4"/>
      <c r="ZX428" s="4"/>
      <c r="ZY428" s="4"/>
      <c r="ZZ428" s="4"/>
      <c r="AAA428" s="4"/>
      <c r="AAB428" s="4"/>
      <c r="AAC428" s="4"/>
      <c r="AAD428" s="4"/>
      <c r="AAE428" s="4"/>
      <c r="AAF428" s="4"/>
      <c r="AAG428" s="4"/>
      <c r="AAH428" s="4"/>
      <c r="AAI428" s="4"/>
      <c r="AAJ428" s="4"/>
      <c r="AAK428" s="4"/>
      <c r="AAL428" s="4"/>
      <c r="AAM428" s="4"/>
      <c r="AAN428" s="4"/>
      <c r="AAO428" s="4"/>
      <c r="AAP428" s="4"/>
      <c r="AAQ428" s="4"/>
      <c r="AAR428" s="4"/>
      <c r="AAS428" s="4"/>
      <c r="AAT428" s="4"/>
      <c r="AAU428" s="4"/>
      <c r="AAV428" s="4"/>
      <c r="AAW428" s="4"/>
      <c r="AAX428" s="4"/>
      <c r="AAY428" s="4"/>
      <c r="AAZ428" s="4"/>
      <c r="ABA428" s="4"/>
      <c r="ABB428" s="4"/>
      <c r="ABC428" s="4"/>
      <c r="ABD428" s="4"/>
      <c r="ABE428" s="4"/>
      <c r="ABF428" s="4"/>
      <c r="ABG428" s="4"/>
      <c r="ABH428" s="4"/>
      <c r="ABI428" s="4"/>
      <c r="ABJ428" s="4"/>
      <c r="ABK428" s="4"/>
      <c r="ABL428" s="4"/>
      <c r="ABM428" s="4"/>
      <c r="ABN428" s="4"/>
      <c r="ABO428" s="4"/>
      <c r="ABP428" s="4"/>
      <c r="ABQ428" s="4"/>
      <c r="ABR428" s="4"/>
      <c r="ABS428" s="4"/>
      <c r="ABT428" s="4"/>
      <c r="ABU428" s="4"/>
      <c r="ABV428" s="4"/>
      <c r="ABW428" s="4"/>
      <c r="ABX428" s="4"/>
      <c r="ABY428" s="4"/>
      <c r="ABZ428" s="4"/>
      <c r="ACA428" s="4"/>
      <c r="ACB428" s="4"/>
      <c r="ACC428" s="4"/>
      <c r="ACD428" s="4"/>
      <c r="ACE428" s="4"/>
      <c r="ACF428" s="4"/>
      <c r="ACG428" s="4"/>
      <c r="ACH428" s="4"/>
      <c r="ACI428" s="4"/>
      <c r="ACJ428" s="4"/>
      <c r="ACK428" s="4"/>
      <c r="ACL428" s="4"/>
      <c r="ACM428" s="4"/>
      <c r="ACN428" s="4"/>
      <c r="ACO428" s="4"/>
      <c r="ACP428" s="4"/>
      <c r="ACQ428" s="4"/>
      <c r="ACR428" s="4"/>
      <c r="ACS428" s="4"/>
      <c r="ACT428" s="4"/>
      <c r="ACU428" s="4"/>
      <c r="ACV428" s="4"/>
      <c r="ACW428" s="4"/>
      <c r="ACX428" s="4"/>
      <c r="ACY428" s="4"/>
      <c r="ACZ428" s="4"/>
      <c r="ADA428" s="4"/>
      <c r="ADB428" s="4"/>
      <c r="ADC428" s="4"/>
      <c r="ADD428" s="4"/>
      <c r="ADE428" s="4"/>
      <c r="ADF428" s="4"/>
      <c r="ADG428" s="4"/>
      <c r="ADH428" s="4"/>
      <c r="ADI428" s="4"/>
      <c r="ADJ428" s="4"/>
      <c r="ADK428" s="4"/>
      <c r="ADL428" s="4"/>
      <c r="ADM428" s="4"/>
      <c r="ADN428" s="4"/>
      <c r="ADO428" s="4"/>
      <c r="ADP428" s="4"/>
      <c r="ADQ428" s="4"/>
      <c r="ADR428" s="4"/>
      <c r="ADS428" s="4"/>
      <c r="ADT428" s="4"/>
      <c r="ADU428" s="4"/>
      <c r="ADV428" s="4"/>
      <c r="ADW428" s="4"/>
      <c r="ADX428" s="4"/>
      <c r="ADY428" s="4"/>
      <c r="ADZ428" s="4"/>
      <c r="AEA428" s="4"/>
      <c r="AEB428" s="4"/>
      <c r="AEC428" s="4"/>
      <c r="AED428" s="4"/>
      <c r="AEE428" s="4"/>
      <c r="AEF428" s="4"/>
      <c r="AEG428" s="4"/>
      <c r="AEH428" s="4"/>
      <c r="AEI428" s="4"/>
      <c r="AEJ428" s="4"/>
      <c r="AEK428" s="4"/>
      <c r="AEL428" s="4"/>
      <c r="AEM428" s="4"/>
      <c r="AEN428" s="4"/>
      <c r="AEO428" s="4"/>
      <c r="AEP428" s="4"/>
      <c r="AEQ428" s="4"/>
      <c r="AER428" s="4"/>
      <c r="AES428" s="4"/>
      <c r="AET428" s="4"/>
      <c r="AEU428" s="4"/>
      <c r="AEV428" s="4"/>
      <c r="AEW428" s="4"/>
      <c r="AEX428" s="4"/>
      <c r="AEY428" s="4"/>
      <c r="AEZ428" s="4"/>
      <c r="AFA428" s="4"/>
      <c r="AFB428" s="4"/>
      <c r="AFC428" s="4"/>
      <c r="AFD428" s="4"/>
      <c r="AFE428" s="4"/>
      <c r="AFF428" s="4"/>
      <c r="AFG428" s="4"/>
      <c r="AFH428" s="4"/>
      <c r="AFI428" s="4"/>
      <c r="AFJ428" s="4"/>
      <c r="AFK428" s="4"/>
      <c r="AFL428" s="4"/>
      <c r="AFM428" s="4"/>
      <c r="AFN428" s="4"/>
      <c r="AFO428" s="4"/>
      <c r="AFP428" s="4"/>
      <c r="AFQ428" s="4"/>
      <c r="AFR428" s="4"/>
      <c r="AFS428" s="4"/>
      <c r="AFT428" s="4"/>
      <c r="AFU428" s="4"/>
      <c r="AFV428" s="4"/>
      <c r="AFW428" s="4"/>
      <c r="AFX428" s="4"/>
      <c r="AFY428" s="4"/>
      <c r="AFZ428" s="4"/>
      <c r="AGA428" s="4"/>
      <c r="AGB428" s="4"/>
      <c r="AGC428" s="4"/>
      <c r="AGD428" s="4"/>
      <c r="AGE428" s="4"/>
      <c r="AGF428" s="4"/>
      <c r="AGG428" s="4"/>
      <c r="AGH428" s="4"/>
      <c r="AGI428" s="4"/>
      <c r="AGJ428" s="4"/>
      <c r="AGK428" s="4"/>
      <c r="AGL428" s="4"/>
      <c r="AGM428" s="4"/>
      <c r="AGN428" s="4"/>
      <c r="AGO428" s="4"/>
      <c r="AGP428" s="4"/>
      <c r="AGQ428" s="4"/>
      <c r="AGR428" s="4"/>
      <c r="AGS428" s="4"/>
      <c r="AGT428" s="4"/>
      <c r="AGU428" s="4"/>
      <c r="AGV428" s="4"/>
      <c r="AGW428" s="4"/>
      <c r="AGX428" s="4"/>
      <c r="AGY428" s="4"/>
      <c r="AGZ428" s="4"/>
      <c r="AHA428" s="4"/>
      <c r="AHB428" s="4"/>
      <c r="AHC428" s="4"/>
      <c r="AHD428" s="4"/>
      <c r="AHE428" s="4"/>
      <c r="AHF428" s="4"/>
      <c r="AHG428" s="4"/>
      <c r="AHH428" s="4"/>
      <c r="AHI428" s="4"/>
      <c r="AHJ428" s="4"/>
      <c r="AHK428" s="4"/>
      <c r="AHL428" s="4"/>
      <c r="AHM428" s="4"/>
      <c r="AHN428" s="4"/>
      <c r="AHO428" s="4"/>
      <c r="AHP428" s="4"/>
      <c r="AHQ428" s="4"/>
      <c r="AHR428" s="4"/>
      <c r="AHS428" s="4"/>
      <c r="AHT428" s="4"/>
      <c r="AHU428" s="4"/>
      <c r="AHV428" s="4"/>
      <c r="AHW428" s="4"/>
      <c r="AHX428" s="4"/>
      <c r="AHY428" s="4"/>
      <c r="AHZ428" s="4"/>
      <c r="AIA428" s="4"/>
      <c r="AIB428" s="4"/>
      <c r="AIC428" s="4"/>
      <c r="AID428" s="4"/>
      <c r="AIE428" s="4"/>
      <c r="AIF428" s="4"/>
      <c r="AIG428" s="4"/>
      <c r="AIH428" s="4"/>
      <c r="AII428" s="4"/>
      <c r="AIJ428" s="4"/>
      <c r="AIK428" s="4"/>
      <c r="AIL428" s="4"/>
      <c r="AIM428" s="4"/>
      <c r="AIN428" s="4"/>
      <c r="AIO428" s="4"/>
      <c r="AIP428" s="4"/>
      <c r="AIQ428" s="4"/>
      <c r="AIR428" s="4"/>
      <c r="AIS428" s="4"/>
      <c r="AIT428" s="4"/>
      <c r="AIU428" s="4"/>
      <c r="AIV428" s="4"/>
      <c r="AIW428" s="4"/>
      <c r="AIX428" s="4"/>
      <c r="AIY428" s="4"/>
      <c r="AIZ428" s="4"/>
      <c r="AJA428" s="4"/>
      <c r="AJB428" s="4"/>
      <c r="AJC428" s="4"/>
      <c r="AJD428" s="4"/>
      <c r="AJE428" s="4"/>
      <c r="AJF428" s="4"/>
      <c r="AJG428" s="4"/>
      <c r="AJH428" s="4"/>
      <c r="AJI428" s="4"/>
      <c r="AJJ428" s="4"/>
      <c r="AJK428" s="4"/>
      <c r="AJL428" s="4"/>
      <c r="AJM428" s="4"/>
      <c r="AJN428" s="4"/>
      <c r="AJO428" s="4"/>
      <c r="AJP428" s="4"/>
      <c r="AJQ428" s="4"/>
      <c r="AJR428" s="4"/>
      <c r="AJS428" s="4"/>
      <c r="AJT428" s="4"/>
      <c r="AJU428" s="4"/>
      <c r="AJV428" s="4"/>
      <c r="AJW428" s="4"/>
      <c r="AJX428" s="4"/>
      <c r="AJY428" s="4"/>
      <c r="AJZ428" s="4"/>
      <c r="AKA428" s="4"/>
      <c r="AKB428" s="4"/>
      <c r="AKC428" s="4"/>
      <c r="AKD428" s="4"/>
      <c r="AKE428" s="4"/>
      <c r="AKF428" s="4"/>
      <c r="AKG428" s="4"/>
      <c r="AKH428" s="4"/>
      <c r="AKI428" s="4"/>
      <c r="AKJ428" s="4"/>
      <c r="AKK428" s="4"/>
      <c r="AKL428" s="4"/>
      <c r="AKM428" s="4"/>
      <c r="AKN428" s="4"/>
      <c r="AKO428" s="4"/>
      <c r="AKP428" s="4"/>
      <c r="AKQ428" s="4"/>
      <c r="AKR428" s="4"/>
      <c r="AKS428" s="4"/>
      <c r="AKT428" s="4"/>
      <c r="AKU428" s="4"/>
      <c r="AKV428" s="4"/>
      <c r="AKW428" s="4"/>
      <c r="AKX428" s="4"/>
      <c r="AKY428" s="4"/>
      <c r="AKZ428" s="4"/>
      <c r="ALA428" s="4"/>
      <c r="ALB428" s="4"/>
      <c r="ALC428" s="4"/>
      <c r="ALD428" s="4"/>
      <c r="ALE428" s="4"/>
      <c r="ALF428" s="4"/>
      <c r="ALG428" s="4"/>
      <c r="ALH428" s="4"/>
      <c r="ALI428" s="4"/>
      <c r="ALJ428" s="4"/>
      <c r="ALK428" s="4"/>
      <c r="ALL428" s="4"/>
      <c r="ALM428" s="4"/>
      <c r="ALN428" s="4"/>
      <c r="ALO428" s="4"/>
      <c r="ALP428" s="4"/>
      <c r="ALQ428" s="4"/>
      <c r="ALR428" s="4"/>
      <c r="ALS428" s="4"/>
      <c r="ALT428" s="4"/>
      <c r="ALU428" s="4"/>
      <c r="ALV428" s="4"/>
      <c r="ALW428" s="4"/>
      <c r="ALX428" s="4"/>
      <c r="ALY428" s="4"/>
      <c r="ALZ428" s="4"/>
      <c r="AMA428" s="4"/>
      <c r="AMB428" s="4"/>
      <c r="AMC428" s="4"/>
      <c r="AMD428" s="4"/>
      <c r="AME428" s="4"/>
      <c r="AMF428" s="4"/>
      <c r="AMG428" s="4"/>
      <c r="AMH428" s="4"/>
      <c r="AMI428" s="4"/>
      <c r="AMJ428" s="4"/>
      <c r="AMK428" s="4"/>
      <c r="AML428" s="4"/>
      <c r="AMM428" s="4"/>
      <c r="AMN428" s="4"/>
      <c r="AMO428" s="4"/>
      <c r="AMP428" s="4"/>
      <c r="AMQ428" s="4"/>
      <c r="AMR428" s="4"/>
      <c r="AMS428" s="4"/>
      <c r="AMT428" s="4"/>
      <c r="AMU428" s="4"/>
      <c r="AMV428" s="4"/>
      <c r="AMW428" s="4"/>
      <c r="AMX428" s="4"/>
      <c r="AMY428" s="4"/>
      <c r="AMZ428" s="4"/>
      <c r="ANA428" s="4"/>
      <c r="ANB428" s="4"/>
      <c r="ANC428" s="4"/>
      <c r="AND428" s="4"/>
      <c r="ANE428" s="4"/>
      <c r="ANF428" s="4"/>
      <c r="ANG428" s="4"/>
      <c r="ANH428" s="4"/>
      <c r="ANI428" s="4"/>
      <c r="ANJ428" s="4"/>
      <c r="ANK428" s="4"/>
      <c r="ANL428" s="4"/>
      <c r="ANM428" s="4"/>
      <c r="ANN428" s="4"/>
      <c r="ANO428" s="4"/>
      <c r="ANP428" s="4"/>
      <c r="ANQ428" s="4"/>
      <c r="ANR428" s="4"/>
      <c r="ANS428" s="4"/>
      <c r="ANT428" s="4"/>
      <c r="ANU428" s="4"/>
      <c r="ANV428" s="4"/>
      <c r="ANW428" s="4"/>
      <c r="ANX428" s="4"/>
      <c r="ANY428" s="4"/>
      <c r="ANZ428" s="4"/>
      <c r="AOA428" s="4"/>
      <c r="AOB428" s="4"/>
      <c r="AOC428" s="4"/>
    </row>
    <row r="429" spans="6:1069" x14ac:dyDescent="0.35">
      <c r="F429" s="4"/>
      <c r="H429" s="4"/>
      <c r="I429" s="4"/>
      <c r="J429" s="4"/>
      <c r="L429" s="4"/>
      <c r="M429" s="4"/>
      <c r="AJ429" s="4"/>
      <c r="AL429" s="4"/>
      <c r="AQ429" s="4"/>
      <c r="AR429" s="4"/>
      <c r="AS429" s="4"/>
      <c r="AT429" s="4"/>
      <c r="AU429" s="4"/>
      <c r="AV429" s="4"/>
      <c r="AW429" s="4"/>
      <c r="AX429" s="33"/>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c r="TO429" s="4"/>
      <c r="TP429" s="4"/>
      <c r="TQ429" s="4"/>
      <c r="TR429" s="4"/>
      <c r="TS429" s="4"/>
      <c r="TT429" s="4"/>
      <c r="TU429" s="4"/>
      <c r="TV429" s="4"/>
      <c r="TW429" s="4"/>
      <c r="TX429" s="4"/>
      <c r="TY429" s="4"/>
      <c r="TZ429" s="4"/>
      <c r="UA429" s="4"/>
      <c r="UB429" s="4"/>
      <c r="UC429" s="4"/>
      <c r="UD429" s="4"/>
      <c r="UE429" s="4"/>
      <c r="UF429" s="4"/>
      <c r="UG429" s="4"/>
      <c r="UH429" s="4"/>
      <c r="UI429" s="4"/>
      <c r="UJ429" s="4"/>
      <c r="UK429" s="4"/>
      <c r="UL429" s="4"/>
      <c r="UM429" s="4"/>
      <c r="UN429" s="4"/>
      <c r="UO429" s="4"/>
      <c r="UP429" s="4"/>
      <c r="UQ429" s="4"/>
      <c r="UR429" s="4"/>
      <c r="US429" s="4"/>
      <c r="UT429" s="4"/>
      <c r="UU429" s="4"/>
      <c r="UV429" s="4"/>
      <c r="UW429" s="4"/>
      <c r="UX429" s="4"/>
      <c r="UY429" s="4"/>
      <c r="UZ429" s="4"/>
      <c r="VA429" s="4"/>
      <c r="VB429" s="4"/>
      <c r="VC429" s="4"/>
      <c r="VD429" s="4"/>
      <c r="VE429" s="4"/>
      <c r="VF429" s="4"/>
      <c r="VG429" s="4"/>
      <c r="VH429" s="4"/>
      <c r="VI429" s="4"/>
      <c r="VJ429" s="4"/>
      <c r="VK429" s="4"/>
      <c r="VL429" s="4"/>
      <c r="VM429" s="4"/>
      <c r="VN429" s="4"/>
      <c r="VO429" s="4"/>
      <c r="VP429" s="4"/>
      <c r="VQ429" s="4"/>
      <c r="VR429" s="4"/>
      <c r="VS429" s="4"/>
      <c r="VT429" s="4"/>
      <c r="VU429" s="4"/>
      <c r="VV429" s="4"/>
      <c r="VW429" s="4"/>
      <c r="VX429" s="4"/>
      <c r="VY429" s="4"/>
      <c r="VZ429" s="4"/>
      <c r="WA429" s="4"/>
      <c r="WB429" s="4"/>
      <c r="WC429" s="4"/>
      <c r="WD429" s="4"/>
      <c r="WE429" s="4"/>
      <c r="WF429" s="4"/>
      <c r="WG429" s="4"/>
      <c r="WH429" s="4"/>
      <c r="WI429" s="4"/>
      <c r="WJ429" s="4"/>
      <c r="WK429" s="4"/>
      <c r="WL429" s="4"/>
      <c r="WM429" s="4"/>
      <c r="WN429" s="4"/>
      <c r="WO429" s="4"/>
      <c r="WP429" s="4"/>
      <c r="WQ429" s="4"/>
      <c r="WR429" s="4"/>
      <c r="WS429" s="4"/>
      <c r="WT429" s="4"/>
      <c r="WU429" s="4"/>
      <c r="WV429" s="4"/>
      <c r="WW429" s="4"/>
      <c r="WX429" s="4"/>
      <c r="WY429" s="4"/>
      <c r="WZ429" s="4"/>
      <c r="XA429" s="4"/>
      <c r="XB429" s="4"/>
      <c r="XC429" s="4"/>
      <c r="XD429" s="4"/>
      <c r="XE429" s="4"/>
      <c r="XF429" s="4"/>
      <c r="XG429" s="4"/>
      <c r="XH429" s="4"/>
      <c r="XI429" s="4"/>
      <c r="XJ429" s="4"/>
      <c r="XK429" s="4"/>
      <c r="XL429" s="4"/>
      <c r="XM429" s="4"/>
      <c r="XN429" s="4"/>
      <c r="XO429" s="4"/>
      <c r="XP429" s="4"/>
      <c r="XQ429" s="4"/>
      <c r="XR429" s="4"/>
      <c r="XS429" s="4"/>
      <c r="XT429" s="4"/>
      <c r="XU429" s="4"/>
      <c r="XV429" s="4"/>
      <c r="XW429" s="4"/>
      <c r="XX429" s="4"/>
      <c r="XY429" s="4"/>
      <c r="XZ429" s="4"/>
      <c r="YA429" s="4"/>
      <c r="YB429" s="4"/>
      <c r="YC429" s="4"/>
      <c r="YD429" s="4"/>
      <c r="YE429" s="4"/>
      <c r="YF429" s="4"/>
      <c r="YG429" s="4"/>
      <c r="YH429" s="4"/>
      <c r="YI429" s="4"/>
      <c r="YJ429" s="4"/>
      <c r="YK429" s="4"/>
      <c r="YL429" s="4"/>
      <c r="YM429" s="4"/>
      <c r="YN429" s="4"/>
      <c r="YO429" s="4"/>
      <c r="YP429" s="4"/>
      <c r="YQ429" s="4"/>
      <c r="YR429" s="4"/>
      <c r="YS429" s="4"/>
      <c r="YT429" s="4"/>
      <c r="YU429" s="4"/>
      <c r="YV429" s="4"/>
      <c r="YW429" s="4"/>
      <c r="YX429" s="4"/>
      <c r="YY429" s="4"/>
      <c r="YZ429" s="4"/>
      <c r="ZA429" s="4"/>
      <c r="ZB429" s="4"/>
      <c r="ZC429" s="4"/>
      <c r="ZD429" s="4"/>
      <c r="ZE429" s="4"/>
      <c r="ZF429" s="4"/>
      <c r="ZG429" s="4"/>
      <c r="ZH429" s="4"/>
      <c r="ZI429" s="4"/>
      <c r="ZJ429" s="4"/>
      <c r="ZK429" s="4"/>
      <c r="ZL429" s="4"/>
      <c r="ZM429" s="4"/>
      <c r="ZN429" s="4"/>
      <c r="ZO429" s="4"/>
      <c r="ZP429" s="4"/>
      <c r="ZQ429" s="4"/>
      <c r="ZR429" s="4"/>
      <c r="ZS429" s="4"/>
      <c r="ZT429" s="4"/>
      <c r="ZU429" s="4"/>
      <c r="ZV429" s="4"/>
      <c r="ZW429" s="4"/>
      <c r="ZX429" s="4"/>
      <c r="ZY429" s="4"/>
      <c r="ZZ429" s="4"/>
      <c r="AAA429" s="4"/>
      <c r="AAB429" s="4"/>
      <c r="AAC429" s="4"/>
      <c r="AAD429" s="4"/>
      <c r="AAE429" s="4"/>
      <c r="AAF429" s="4"/>
      <c r="AAG429" s="4"/>
      <c r="AAH429" s="4"/>
      <c r="AAI429" s="4"/>
      <c r="AAJ429" s="4"/>
      <c r="AAK429" s="4"/>
      <c r="AAL429" s="4"/>
      <c r="AAM429" s="4"/>
      <c r="AAN429" s="4"/>
      <c r="AAO429" s="4"/>
      <c r="AAP429" s="4"/>
      <c r="AAQ429" s="4"/>
      <c r="AAR429" s="4"/>
      <c r="AAS429" s="4"/>
      <c r="AAT429" s="4"/>
      <c r="AAU429" s="4"/>
      <c r="AAV429" s="4"/>
      <c r="AAW429" s="4"/>
      <c r="AAX429" s="4"/>
      <c r="AAY429" s="4"/>
      <c r="AAZ429" s="4"/>
      <c r="ABA429" s="4"/>
      <c r="ABB429" s="4"/>
      <c r="ABC429" s="4"/>
      <c r="ABD429" s="4"/>
      <c r="ABE429" s="4"/>
      <c r="ABF429" s="4"/>
      <c r="ABG429" s="4"/>
      <c r="ABH429" s="4"/>
      <c r="ABI429" s="4"/>
      <c r="ABJ429" s="4"/>
      <c r="ABK429" s="4"/>
      <c r="ABL429" s="4"/>
      <c r="ABM429" s="4"/>
      <c r="ABN429" s="4"/>
      <c r="ABO429" s="4"/>
      <c r="ABP429" s="4"/>
      <c r="ABQ429" s="4"/>
      <c r="ABR429" s="4"/>
      <c r="ABS429" s="4"/>
      <c r="ABT429" s="4"/>
      <c r="ABU429" s="4"/>
      <c r="ABV429" s="4"/>
      <c r="ABW429" s="4"/>
      <c r="ABX429" s="4"/>
      <c r="ABY429" s="4"/>
      <c r="ABZ429" s="4"/>
      <c r="ACA429" s="4"/>
      <c r="ACB429" s="4"/>
      <c r="ACC429" s="4"/>
      <c r="ACD429" s="4"/>
      <c r="ACE429" s="4"/>
      <c r="ACF429" s="4"/>
      <c r="ACG429" s="4"/>
      <c r="ACH429" s="4"/>
      <c r="ACI429" s="4"/>
      <c r="ACJ429" s="4"/>
      <c r="ACK429" s="4"/>
      <c r="ACL429" s="4"/>
      <c r="ACM429" s="4"/>
      <c r="ACN429" s="4"/>
      <c r="ACO429" s="4"/>
      <c r="ACP429" s="4"/>
      <c r="ACQ429" s="4"/>
      <c r="ACR429" s="4"/>
      <c r="ACS429" s="4"/>
      <c r="ACT429" s="4"/>
      <c r="ACU429" s="4"/>
      <c r="ACV429" s="4"/>
      <c r="ACW429" s="4"/>
      <c r="ACX429" s="4"/>
      <c r="ACY429" s="4"/>
      <c r="ACZ429" s="4"/>
      <c r="ADA429" s="4"/>
      <c r="ADB429" s="4"/>
      <c r="ADC429" s="4"/>
      <c r="ADD429" s="4"/>
      <c r="ADE429" s="4"/>
      <c r="ADF429" s="4"/>
      <c r="ADG429" s="4"/>
      <c r="ADH429" s="4"/>
      <c r="ADI429" s="4"/>
      <c r="ADJ429" s="4"/>
      <c r="ADK429" s="4"/>
      <c r="ADL429" s="4"/>
      <c r="ADM429" s="4"/>
      <c r="ADN429" s="4"/>
      <c r="ADO429" s="4"/>
      <c r="ADP429" s="4"/>
      <c r="ADQ429" s="4"/>
      <c r="ADR429" s="4"/>
      <c r="ADS429" s="4"/>
      <c r="ADT429" s="4"/>
      <c r="ADU429" s="4"/>
      <c r="ADV429" s="4"/>
      <c r="ADW429" s="4"/>
      <c r="ADX429" s="4"/>
      <c r="ADY429" s="4"/>
      <c r="ADZ429" s="4"/>
      <c r="AEA429" s="4"/>
      <c r="AEB429" s="4"/>
      <c r="AEC429" s="4"/>
      <c r="AED429" s="4"/>
      <c r="AEE429" s="4"/>
      <c r="AEF429" s="4"/>
      <c r="AEG429" s="4"/>
      <c r="AEH429" s="4"/>
      <c r="AEI429" s="4"/>
      <c r="AEJ429" s="4"/>
      <c r="AEK429" s="4"/>
      <c r="AEL429" s="4"/>
      <c r="AEM429" s="4"/>
      <c r="AEN429" s="4"/>
      <c r="AEO429" s="4"/>
      <c r="AEP429" s="4"/>
      <c r="AEQ429" s="4"/>
      <c r="AER429" s="4"/>
      <c r="AES429" s="4"/>
      <c r="AET429" s="4"/>
      <c r="AEU429" s="4"/>
      <c r="AEV429" s="4"/>
      <c r="AEW429" s="4"/>
      <c r="AEX429" s="4"/>
      <c r="AEY429" s="4"/>
      <c r="AEZ429" s="4"/>
      <c r="AFA429" s="4"/>
      <c r="AFB429" s="4"/>
      <c r="AFC429" s="4"/>
      <c r="AFD429" s="4"/>
      <c r="AFE429" s="4"/>
      <c r="AFF429" s="4"/>
      <c r="AFG429" s="4"/>
      <c r="AFH429" s="4"/>
      <c r="AFI429" s="4"/>
      <c r="AFJ429" s="4"/>
      <c r="AFK429" s="4"/>
      <c r="AFL429" s="4"/>
      <c r="AFM429" s="4"/>
      <c r="AFN429" s="4"/>
      <c r="AFO429" s="4"/>
      <c r="AFP429" s="4"/>
      <c r="AFQ429" s="4"/>
      <c r="AFR429" s="4"/>
      <c r="AFS429" s="4"/>
      <c r="AFT429" s="4"/>
      <c r="AFU429" s="4"/>
      <c r="AFV429" s="4"/>
      <c r="AFW429" s="4"/>
      <c r="AFX429" s="4"/>
      <c r="AFY429" s="4"/>
      <c r="AFZ429" s="4"/>
      <c r="AGA429" s="4"/>
      <c r="AGB429" s="4"/>
      <c r="AGC429" s="4"/>
      <c r="AGD429" s="4"/>
      <c r="AGE429" s="4"/>
      <c r="AGF429" s="4"/>
      <c r="AGG429" s="4"/>
      <c r="AGH429" s="4"/>
      <c r="AGI429" s="4"/>
      <c r="AGJ429" s="4"/>
      <c r="AGK429" s="4"/>
      <c r="AGL429" s="4"/>
      <c r="AGM429" s="4"/>
      <c r="AGN429" s="4"/>
      <c r="AGO429" s="4"/>
      <c r="AGP429" s="4"/>
      <c r="AGQ429" s="4"/>
      <c r="AGR429" s="4"/>
      <c r="AGS429" s="4"/>
      <c r="AGT429" s="4"/>
      <c r="AGU429" s="4"/>
      <c r="AGV429" s="4"/>
      <c r="AGW429" s="4"/>
      <c r="AGX429" s="4"/>
      <c r="AGY429" s="4"/>
      <c r="AGZ429" s="4"/>
      <c r="AHA429" s="4"/>
      <c r="AHB429" s="4"/>
      <c r="AHC429" s="4"/>
      <c r="AHD429" s="4"/>
      <c r="AHE429" s="4"/>
      <c r="AHF429" s="4"/>
      <c r="AHG429" s="4"/>
      <c r="AHH429" s="4"/>
      <c r="AHI429" s="4"/>
      <c r="AHJ429" s="4"/>
      <c r="AHK429" s="4"/>
      <c r="AHL429" s="4"/>
      <c r="AHM429" s="4"/>
      <c r="AHN429" s="4"/>
      <c r="AHO429" s="4"/>
      <c r="AHP429" s="4"/>
      <c r="AHQ429" s="4"/>
      <c r="AHR429" s="4"/>
      <c r="AHS429" s="4"/>
      <c r="AHT429" s="4"/>
      <c r="AHU429" s="4"/>
      <c r="AHV429" s="4"/>
      <c r="AHW429" s="4"/>
      <c r="AHX429" s="4"/>
      <c r="AHY429" s="4"/>
      <c r="AHZ429" s="4"/>
      <c r="AIA429" s="4"/>
      <c r="AIB429" s="4"/>
      <c r="AIC429" s="4"/>
      <c r="AID429" s="4"/>
      <c r="AIE429" s="4"/>
      <c r="AIF429" s="4"/>
      <c r="AIG429" s="4"/>
      <c r="AIH429" s="4"/>
      <c r="AII429" s="4"/>
      <c r="AIJ429" s="4"/>
      <c r="AIK429" s="4"/>
      <c r="AIL429" s="4"/>
      <c r="AIM429" s="4"/>
      <c r="AIN429" s="4"/>
      <c r="AIO429" s="4"/>
      <c r="AIP429" s="4"/>
      <c r="AIQ429" s="4"/>
      <c r="AIR429" s="4"/>
      <c r="AIS429" s="4"/>
      <c r="AIT429" s="4"/>
      <c r="AIU429" s="4"/>
      <c r="AIV429" s="4"/>
      <c r="AIW429" s="4"/>
      <c r="AIX429" s="4"/>
      <c r="AIY429" s="4"/>
      <c r="AIZ429" s="4"/>
      <c r="AJA429" s="4"/>
      <c r="AJB429" s="4"/>
      <c r="AJC429" s="4"/>
      <c r="AJD429" s="4"/>
      <c r="AJE429" s="4"/>
      <c r="AJF429" s="4"/>
      <c r="AJG429" s="4"/>
      <c r="AJH429" s="4"/>
      <c r="AJI429" s="4"/>
      <c r="AJJ429" s="4"/>
      <c r="AJK429" s="4"/>
      <c r="AJL429" s="4"/>
      <c r="AJM429" s="4"/>
      <c r="AJN429" s="4"/>
      <c r="AJO429" s="4"/>
      <c r="AJP429" s="4"/>
      <c r="AJQ429" s="4"/>
      <c r="AJR429" s="4"/>
      <c r="AJS429" s="4"/>
      <c r="AJT429" s="4"/>
      <c r="AJU429" s="4"/>
      <c r="AJV429" s="4"/>
      <c r="AJW429" s="4"/>
      <c r="AJX429" s="4"/>
      <c r="AJY429" s="4"/>
      <c r="AJZ429" s="4"/>
      <c r="AKA429" s="4"/>
      <c r="AKB429" s="4"/>
      <c r="AKC429" s="4"/>
      <c r="AKD429" s="4"/>
      <c r="AKE429" s="4"/>
      <c r="AKF429" s="4"/>
      <c r="AKG429" s="4"/>
      <c r="AKH429" s="4"/>
      <c r="AKI429" s="4"/>
      <c r="AKJ429" s="4"/>
      <c r="AKK429" s="4"/>
      <c r="AKL429" s="4"/>
      <c r="AKM429" s="4"/>
      <c r="AKN429" s="4"/>
      <c r="AKO429" s="4"/>
      <c r="AKP429" s="4"/>
      <c r="AKQ429" s="4"/>
      <c r="AKR429" s="4"/>
      <c r="AKS429" s="4"/>
      <c r="AKT429" s="4"/>
      <c r="AKU429" s="4"/>
      <c r="AKV429" s="4"/>
      <c r="AKW429" s="4"/>
      <c r="AKX429" s="4"/>
      <c r="AKY429" s="4"/>
      <c r="AKZ429" s="4"/>
      <c r="ALA429" s="4"/>
      <c r="ALB429" s="4"/>
      <c r="ALC429" s="4"/>
      <c r="ALD429" s="4"/>
      <c r="ALE429" s="4"/>
      <c r="ALF429" s="4"/>
      <c r="ALG429" s="4"/>
      <c r="ALH429" s="4"/>
      <c r="ALI429" s="4"/>
      <c r="ALJ429" s="4"/>
      <c r="ALK429" s="4"/>
      <c r="ALL429" s="4"/>
      <c r="ALM429" s="4"/>
      <c r="ALN429" s="4"/>
      <c r="ALO429" s="4"/>
      <c r="ALP429" s="4"/>
      <c r="ALQ429" s="4"/>
      <c r="ALR429" s="4"/>
      <c r="ALS429" s="4"/>
      <c r="ALT429" s="4"/>
      <c r="ALU429" s="4"/>
      <c r="ALV429" s="4"/>
      <c r="ALW429" s="4"/>
      <c r="ALX429" s="4"/>
      <c r="ALY429" s="4"/>
      <c r="ALZ429" s="4"/>
      <c r="AMA429" s="4"/>
      <c r="AMB429" s="4"/>
      <c r="AMC429" s="4"/>
      <c r="AMD429" s="4"/>
      <c r="AME429" s="4"/>
      <c r="AMF429" s="4"/>
      <c r="AMG429" s="4"/>
      <c r="AMH429" s="4"/>
      <c r="AMI429" s="4"/>
      <c r="AMJ429" s="4"/>
      <c r="AMK429" s="4"/>
      <c r="AML429" s="4"/>
      <c r="AMM429" s="4"/>
      <c r="AMN429" s="4"/>
      <c r="AMO429" s="4"/>
      <c r="AMP429" s="4"/>
      <c r="AMQ429" s="4"/>
      <c r="AMR429" s="4"/>
      <c r="AMS429" s="4"/>
      <c r="AMT429" s="4"/>
      <c r="AMU429" s="4"/>
      <c r="AMV429" s="4"/>
      <c r="AMW429" s="4"/>
      <c r="AMX429" s="4"/>
      <c r="AMY429" s="4"/>
      <c r="AMZ429" s="4"/>
      <c r="ANA429" s="4"/>
      <c r="ANB429" s="4"/>
      <c r="ANC429" s="4"/>
      <c r="AND429" s="4"/>
      <c r="ANE429" s="4"/>
      <c r="ANF429" s="4"/>
      <c r="ANG429" s="4"/>
      <c r="ANH429" s="4"/>
      <c r="ANI429" s="4"/>
      <c r="ANJ429" s="4"/>
      <c r="ANK429" s="4"/>
      <c r="ANL429" s="4"/>
      <c r="ANM429" s="4"/>
      <c r="ANN429" s="4"/>
      <c r="ANO429" s="4"/>
      <c r="ANP429" s="4"/>
      <c r="ANQ429" s="4"/>
      <c r="ANR429" s="4"/>
      <c r="ANS429" s="4"/>
      <c r="ANT429" s="4"/>
      <c r="ANU429" s="4"/>
      <c r="ANV429" s="4"/>
      <c r="ANW429" s="4"/>
      <c r="ANX429" s="4"/>
      <c r="ANY429" s="4"/>
      <c r="ANZ429" s="4"/>
      <c r="AOA429" s="4"/>
      <c r="AOB429" s="4"/>
      <c r="AOC429" s="4"/>
    </row>
    <row r="430" spans="6:1069" x14ac:dyDescent="0.35">
      <c r="F430" s="4"/>
      <c r="H430" s="4"/>
      <c r="I430" s="4"/>
      <c r="J430" s="4"/>
      <c r="L430" s="4"/>
      <c r="M430" s="4"/>
      <c r="AJ430" s="4"/>
      <c r="AL430" s="4"/>
      <c r="AQ430" s="4"/>
      <c r="AR430" s="4"/>
      <c r="AS430" s="4"/>
      <c r="AT430" s="4"/>
      <c r="AU430" s="4"/>
      <c r="AV430" s="4"/>
      <c r="AW430" s="4"/>
      <c r="AX430" s="33"/>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c r="TV430" s="4"/>
      <c r="TW430" s="4"/>
      <c r="TX430" s="4"/>
      <c r="TY430" s="4"/>
      <c r="TZ430" s="4"/>
      <c r="UA430" s="4"/>
      <c r="UB430" s="4"/>
      <c r="UC430" s="4"/>
      <c r="UD430" s="4"/>
      <c r="UE430" s="4"/>
      <c r="UF430" s="4"/>
      <c r="UG430" s="4"/>
      <c r="UH430" s="4"/>
      <c r="UI430" s="4"/>
      <c r="UJ430" s="4"/>
      <c r="UK430" s="4"/>
      <c r="UL430" s="4"/>
      <c r="UM430" s="4"/>
      <c r="UN430" s="4"/>
      <c r="UO430" s="4"/>
      <c r="UP430" s="4"/>
      <c r="UQ430" s="4"/>
      <c r="UR430" s="4"/>
      <c r="US430" s="4"/>
      <c r="UT430" s="4"/>
      <c r="UU430" s="4"/>
      <c r="UV430" s="4"/>
      <c r="UW430" s="4"/>
      <c r="UX430" s="4"/>
      <c r="UY430" s="4"/>
      <c r="UZ430" s="4"/>
      <c r="VA430" s="4"/>
      <c r="VB430" s="4"/>
      <c r="VC430" s="4"/>
      <c r="VD430" s="4"/>
      <c r="VE430" s="4"/>
      <c r="VF430" s="4"/>
      <c r="VG430" s="4"/>
      <c r="VH430" s="4"/>
      <c r="VI430" s="4"/>
      <c r="VJ430" s="4"/>
      <c r="VK430" s="4"/>
      <c r="VL430" s="4"/>
      <c r="VM430" s="4"/>
      <c r="VN430" s="4"/>
      <c r="VO430" s="4"/>
      <c r="VP430" s="4"/>
      <c r="VQ430" s="4"/>
      <c r="VR430" s="4"/>
      <c r="VS430" s="4"/>
      <c r="VT430" s="4"/>
      <c r="VU430" s="4"/>
      <c r="VV430" s="4"/>
      <c r="VW430" s="4"/>
      <c r="VX430" s="4"/>
      <c r="VY430" s="4"/>
      <c r="VZ430" s="4"/>
      <c r="WA430" s="4"/>
      <c r="WB430" s="4"/>
      <c r="WC430" s="4"/>
      <c r="WD430" s="4"/>
      <c r="WE430" s="4"/>
      <c r="WF430" s="4"/>
      <c r="WG430" s="4"/>
      <c r="WH430" s="4"/>
      <c r="WI430" s="4"/>
      <c r="WJ430" s="4"/>
      <c r="WK430" s="4"/>
      <c r="WL430" s="4"/>
      <c r="WM430" s="4"/>
      <c r="WN430" s="4"/>
      <c r="WO430" s="4"/>
      <c r="WP430" s="4"/>
      <c r="WQ430" s="4"/>
      <c r="WR430" s="4"/>
      <c r="WS430" s="4"/>
      <c r="WT430" s="4"/>
      <c r="WU430" s="4"/>
      <c r="WV430" s="4"/>
      <c r="WW430" s="4"/>
      <c r="WX430" s="4"/>
      <c r="WY430" s="4"/>
      <c r="WZ430" s="4"/>
      <c r="XA430" s="4"/>
      <c r="XB430" s="4"/>
      <c r="XC430" s="4"/>
      <c r="XD430" s="4"/>
      <c r="XE430" s="4"/>
      <c r="XF430" s="4"/>
      <c r="XG430" s="4"/>
      <c r="XH430" s="4"/>
      <c r="XI430" s="4"/>
      <c r="XJ430" s="4"/>
      <c r="XK430" s="4"/>
      <c r="XL430" s="4"/>
      <c r="XM430" s="4"/>
      <c r="XN430" s="4"/>
      <c r="XO430" s="4"/>
      <c r="XP430" s="4"/>
      <c r="XQ430" s="4"/>
      <c r="XR430" s="4"/>
      <c r="XS430" s="4"/>
      <c r="XT430" s="4"/>
      <c r="XU430" s="4"/>
      <c r="XV430" s="4"/>
      <c r="XW430" s="4"/>
      <c r="XX430" s="4"/>
      <c r="XY430" s="4"/>
      <c r="XZ430" s="4"/>
      <c r="YA430" s="4"/>
      <c r="YB430" s="4"/>
      <c r="YC430" s="4"/>
      <c r="YD430" s="4"/>
      <c r="YE430" s="4"/>
      <c r="YF430" s="4"/>
      <c r="YG430" s="4"/>
      <c r="YH430" s="4"/>
      <c r="YI430" s="4"/>
      <c r="YJ430" s="4"/>
      <c r="YK430" s="4"/>
      <c r="YL430" s="4"/>
      <c r="YM430" s="4"/>
      <c r="YN430" s="4"/>
      <c r="YO430" s="4"/>
      <c r="YP430" s="4"/>
      <c r="YQ430" s="4"/>
      <c r="YR430" s="4"/>
      <c r="YS430" s="4"/>
      <c r="YT430" s="4"/>
      <c r="YU430" s="4"/>
      <c r="YV430" s="4"/>
      <c r="YW430" s="4"/>
      <c r="YX430" s="4"/>
      <c r="YY430" s="4"/>
      <c r="YZ430" s="4"/>
      <c r="ZA430" s="4"/>
      <c r="ZB430" s="4"/>
      <c r="ZC430" s="4"/>
      <c r="ZD430" s="4"/>
      <c r="ZE430" s="4"/>
      <c r="ZF430" s="4"/>
      <c r="ZG430" s="4"/>
      <c r="ZH430" s="4"/>
      <c r="ZI430" s="4"/>
      <c r="ZJ430" s="4"/>
      <c r="ZK430" s="4"/>
      <c r="ZL430" s="4"/>
      <c r="ZM430" s="4"/>
      <c r="ZN430" s="4"/>
      <c r="ZO430" s="4"/>
      <c r="ZP430" s="4"/>
      <c r="ZQ430" s="4"/>
      <c r="ZR430" s="4"/>
      <c r="ZS430" s="4"/>
      <c r="ZT430" s="4"/>
      <c r="ZU430" s="4"/>
      <c r="ZV430" s="4"/>
      <c r="ZW430" s="4"/>
      <c r="ZX430" s="4"/>
      <c r="ZY430" s="4"/>
      <c r="ZZ430" s="4"/>
      <c r="AAA430" s="4"/>
      <c r="AAB430" s="4"/>
      <c r="AAC430" s="4"/>
      <c r="AAD430" s="4"/>
      <c r="AAE430" s="4"/>
      <c r="AAF430" s="4"/>
      <c r="AAG430" s="4"/>
      <c r="AAH430" s="4"/>
      <c r="AAI430" s="4"/>
      <c r="AAJ430" s="4"/>
      <c r="AAK430" s="4"/>
      <c r="AAL430" s="4"/>
      <c r="AAM430" s="4"/>
      <c r="AAN430" s="4"/>
      <c r="AAO430" s="4"/>
      <c r="AAP430" s="4"/>
      <c r="AAQ430" s="4"/>
      <c r="AAR430" s="4"/>
      <c r="AAS430" s="4"/>
      <c r="AAT430" s="4"/>
      <c r="AAU430" s="4"/>
      <c r="AAV430" s="4"/>
      <c r="AAW430" s="4"/>
      <c r="AAX430" s="4"/>
      <c r="AAY430" s="4"/>
      <c r="AAZ430" s="4"/>
      <c r="ABA430" s="4"/>
      <c r="ABB430" s="4"/>
      <c r="ABC430" s="4"/>
      <c r="ABD430" s="4"/>
      <c r="ABE430" s="4"/>
      <c r="ABF430" s="4"/>
      <c r="ABG430" s="4"/>
      <c r="ABH430" s="4"/>
      <c r="ABI430" s="4"/>
      <c r="ABJ430" s="4"/>
      <c r="ABK430" s="4"/>
      <c r="ABL430" s="4"/>
      <c r="ABM430" s="4"/>
      <c r="ABN430" s="4"/>
      <c r="ABO430" s="4"/>
      <c r="ABP430" s="4"/>
      <c r="ABQ430" s="4"/>
      <c r="ABR430" s="4"/>
      <c r="ABS430" s="4"/>
      <c r="ABT430" s="4"/>
      <c r="ABU430" s="4"/>
      <c r="ABV430" s="4"/>
      <c r="ABW430" s="4"/>
      <c r="ABX430" s="4"/>
      <c r="ABY430" s="4"/>
      <c r="ABZ430" s="4"/>
      <c r="ACA430" s="4"/>
      <c r="ACB430" s="4"/>
      <c r="ACC430" s="4"/>
      <c r="ACD430" s="4"/>
      <c r="ACE430" s="4"/>
      <c r="ACF430" s="4"/>
      <c r="ACG430" s="4"/>
      <c r="ACH430" s="4"/>
      <c r="ACI430" s="4"/>
      <c r="ACJ430" s="4"/>
      <c r="ACK430" s="4"/>
      <c r="ACL430" s="4"/>
      <c r="ACM430" s="4"/>
      <c r="ACN430" s="4"/>
      <c r="ACO430" s="4"/>
      <c r="ACP430" s="4"/>
      <c r="ACQ430" s="4"/>
      <c r="ACR430" s="4"/>
      <c r="ACS430" s="4"/>
      <c r="ACT430" s="4"/>
      <c r="ACU430" s="4"/>
      <c r="ACV430" s="4"/>
      <c r="ACW430" s="4"/>
      <c r="ACX430" s="4"/>
      <c r="ACY430" s="4"/>
      <c r="ACZ430" s="4"/>
      <c r="ADA430" s="4"/>
      <c r="ADB430" s="4"/>
      <c r="ADC430" s="4"/>
      <c r="ADD430" s="4"/>
      <c r="ADE430" s="4"/>
      <c r="ADF430" s="4"/>
      <c r="ADG430" s="4"/>
      <c r="ADH430" s="4"/>
      <c r="ADI430" s="4"/>
      <c r="ADJ430" s="4"/>
      <c r="ADK430" s="4"/>
      <c r="ADL430" s="4"/>
      <c r="ADM430" s="4"/>
      <c r="ADN430" s="4"/>
      <c r="ADO430" s="4"/>
      <c r="ADP430" s="4"/>
      <c r="ADQ430" s="4"/>
      <c r="ADR430" s="4"/>
      <c r="ADS430" s="4"/>
      <c r="ADT430" s="4"/>
      <c r="ADU430" s="4"/>
      <c r="ADV430" s="4"/>
      <c r="ADW430" s="4"/>
      <c r="ADX430" s="4"/>
      <c r="ADY430" s="4"/>
      <c r="ADZ430" s="4"/>
      <c r="AEA430" s="4"/>
      <c r="AEB430" s="4"/>
      <c r="AEC430" s="4"/>
      <c r="AED430" s="4"/>
      <c r="AEE430" s="4"/>
      <c r="AEF430" s="4"/>
      <c r="AEG430" s="4"/>
      <c r="AEH430" s="4"/>
      <c r="AEI430" s="4"/>
      <c r="AEJ430" s="4"/>
      <c r="AEK430" s="4"/>
      <c r="AEL430" s="4"/>
      <c r="AEM430" s="4"/>
      <c r="AEN430" s="4"/>
      <c r="AEO430" s="4"/>
      <c r="AEP430" s="4"/>
      <c r="AEQ430" s="4"/>
      <c r="AER430" s="4"/>
      <c r="AES430" s="4"/>
      <c r="AET430" s="4"/>
      <c r="AEU430" s="4"/>
      <c r="AEV430" s="4"/>
      <c r="AEW430" s="4"/>
      <c r="AEX430" s="4"/>
      <c r="AEY430" s="4"/>
      <c r="AEZ430" s="4"/>
      <c r="AFA430" s="4"/>
      <c r="AFB430" s="4"/>
      <c r="AFC430" s="4"/>
      <c r="AFD430" s="4"/>
      <c r="AFE430" s="4"/>
      <c r="AFF430" s="4"/>
      <c r="AFG430" s="4"/>
      <c r="AFH430" s="4"/>
      <c r="AFI430" s="4"/>
      <c r="AFJ430" s="4"/>
      <c r="AFK430" s="4"/>
      <c r="AFL430" s="4"/>
      <c r="AFM430" s="4"/>
      <c r="AFN430" s="4"/>
      <c r="AFO430" s="4"/>
      <c r="AFP430" s="4"/>
      <c r="AFQ430" s="4"/>
      <c r="AFR430" s="4"/>
      <c r="AFS430" s="4"/>
      <c r="AFT430" s="4"/>
      <c r="AFU430" s="4"/>
      <c r="AFV430" s="4"/>
      <c r="AFW430" s="4"/>
      <c r="AFX430" s="4"/>
      <c r="AFY430" s="4"/>
      <c r="AFZ430" s="4"/>
      <c r="AGA430" s="4"/>
      <c r="AGB430" s="4"/>
      <c r="AGC430" s="4"/>
      <c r="AGD430" s="4"/>
      <c r="AGE430" s="4"/>
      <c r="AGF430" s="4"/>
      <c r="AGG430" s="4"/>
      <c r="AGH430" s="4"/>
      <c r="AGI430" s="4"/>
      <c r="AGJ430" s="4"/>
      <c r="AGK430" s="4"/>
      <c r="AGL430" s="4"/>
      <c r="AGM430" s="4"/>
      <c r="AGN430" s="4"/>
      <c r="AGO430" s="4"/>
      <c r="AGP430" s="4"/>
      <c r="AGQ430" s="4"/>
      <c r="AGR430" s="4"/>
      <c r="AGS430" s="4"/>
      <c r="AGT430" s="4"/>
      <c r="AGU430" s="4"/>
      <c r="AGV430" s="4"/>
      <c r="AGW430" s="4"/>
      <c r="AGX430" s="4"/>
      <c r="AGY430" s="4"/>
      <c r="AGZ430" s="4"/>
      <c r="AHA430" s="4"/>
      <c r="AHB430" s="4"/>
      <c r="AHC430" s="4"/>
      <c r="AHD430" s="4"/>
      <c r="AHE430" s="4"/>
      <c r="AHF430" s="4"/>
      <c r="AHG430" s="4"/>
      <c r="AHH430" s="4"/>
      <c r="AHI430" s="4"/>
      <c r="AHJ430" s="4"/>
      <c r="AHK430" s="4"/>
      <c r="AHL430" s="4"/>
      <c r="AHM430" s="4"/>
      <c r="AHN430" s="4"/>
      <c r="AHO430" s="4"/>
      <c r="AHP430" s="4"/>
      <c r="AHQ430" s="4"/>
      <c r="AHR430" s="4"/>
      <c r="AHS430" s="4"/>
      <c r="AHT430" s="4"/>
      <c r="AHU430" s="4"/>
      <c r="AHV430" s="4"/>
      <c r="AHW430" s="4"/>
      <c r="AHX430" s="4"/>
      <c r="AHY430" s="4"/>
      <c r="AHZ430" s="4"/>
      <c r="AIA430" s="4"/>
      <c r="AIB430" s="4"/>
      <c r="AIC430" s="4"/>
      <c r="AID430" s="4"/>
      <c r="AIE430" s="4"/>
      <c r="AIF430" s="4"/>
      <c r="AIG430" s="4"/>
      <c r="AIH430" s="4"/>
      <c r="AII430" s="4"/>
      <c r="AIJ430" s="4"/>
      <c r="AIK430" s="4"/>
      <c r="AIL430" s="4"/>
      <c r="AIM430" s="4"/>
      <c r="AIN430" s="4"/>
      <c r="AIO430" s="4"/>
      <c r="AIP430" s="4"/>
      <c r="AIQ430" s="4"/>
      <c r="AIR430" s="4"/>
      <c r="AIS430" s="4"/>
      <c r="AIT430" s="4"/>
      <c r="AIU430" s="4"/>
      <c r="AIV430" s="4"/>
      <c r="AIW430" s="4"/>
      <c r="AIX430" s="4"/>
      <c r="AIY430" s="4"/>
      <c r="AIZ430" s="4"/>
      <c r="AJA430" s="4"/>
      <c r="AJB430" s="4"/>
      <c r="AJC430" s="4"/>
      <c r="AJD430" s="4"/>
      <c r="AJE430" s="4"/>
      <c r="AJF430" s="4"/>
      <c r="AJG430" s="4"/>
      <c r="AJH430" s="4"/>
      <c r="AJI430" s="4"/>
      <c r="AJJ430" s="4"/>
      <c r="AJK430" s="4"/>
      <c r="AJL430" s="4"/>
      <c r="AJM430" s="4"/>
      <c r="AJN430" s="4"/>
      <c r="AJO430" s="4"/>
      <c r="AJP430" s="4"/>
      <c r="AJQ430" s="4"/>
      <c r="AJR430" s="4"/>
      <c r="AJS430" s="4"/>
      <c r="AJT430" s="4"/>
      <c r="AJU430" s="4"/>
      <c r="AJV430" s="4"/>
      <c r="AJW430" s="4"/>
      <c r="AJX430" s="4"/>
      <c r="AJY430" s="4"/>
      <c r="AJZ430" s="4"/>
      <c r="AKA430" s="4"/>
      <c r="AKB430" s="4"/>
      <c r="AKC430" s="4"/>
      <c r="AKD430" s="4"/>
      <c r="AKE430" s="4"/>
      <c r="AKF430" s="4"/>
      <c r="AKG430" s="4"/>
      <c r="AKH430" s="4"/>
      <c r="AKI430" s="4"/>
      <c r="AKJ430" s="4"/>
      <c r="AKK430" s="4"/>
      <c r="AKL430" s="4"/>
      <c r="AKM430" s="4"/>
      <c r="AKN430" s="4"/>
      <c r="AKO430" s="4"/>
      <c r="AKP430" s="4"/>
      <c r="AKQ430" s="4"/>
      <c r="AKR430" s="4"/>
      <c r="AKS430" s="4"/>
      <c r="AKT430" s="4"/>
      <c r="AKU430" s="4"/>
      <c r="AKV430" s="4"/>
      <c r="AKW430" s="4"/>
      <c r="AKX430" s="4"/>
      <c r="AKY430" s="4"/>
      <c r="AKZ430" s="4"/>
      <c r="ALA430" s="4"/>
      <c r="ALB430" s="4"/>
      <c r="ALC430" s="4"/>
      <c r="ALD430" s="4"/>
      <c r="ALE430" s="4"/>
      <c r="ALF430" s="4"/>
      <c r="ALG430" s="4"/>
      <c r="ALH430" s="4"/>
      <c r="ALI430" s="4"/>
      <c r="ALJ430" s="4"/>
      <c r="ALK430" s="4"/>
      <c r="ALL430" s="4"/>
      <c r="ALM430" s="4"/>
      <c r="ALN430" s="4"/>
      <c r="ALO430" s="4"/>
      <c r="ALP430" s="4"/>
      <c r="ALQ430" s="4"/>
      <c r="ALR430" s="4"/>
      <c r="ALS430" s="4"/>
      <c r="ALT430" s="4"/>
      <c r="ALU430" s="4"/>
      <c r="ALV430" s="4"/>
      <c r="ALW430" s="4"/>
      <c r="ALX430" s="4"/>
      <c r="ALY430" s="4"/>
      <c r="ALZ430" s="4"/>
      <c r="AMA430" s="4"/>
      <c r="AMB430" s="4"/>
      <c r="AMC430" s="4"/>
      <c r="AMD430" s="4"/>
      <c r="AME430" s="4"/>
      <c r="AMF430" s="4"/>
      <c r="AMG430" s="4"/>
      <c r="AMH430" s="4"/>
      <c r="AMI430" s="4"/>
      <c r="AMJ430" s="4"/>
      <c r="AMK430" s="4"/>
      <c r="AML430" s="4"/>
      <c r="AMM430" s="4"/>
      <c r="AMN430" s="4"/>
      <c r="AMO430" s="4"/>
      <c r="AMP430" s="4"/>
      <c r="AMQ430" s="4"/>
      <c r="AMR430" s="4"/>
      <c r="AMS430" s="4"/>
      <c r="AMT430" s="4"/>
      <c r="AMU430" s="4"/>
      <c r="AMV430" s="4"/>
      <c r="AMW430" s="4"/>
      <c r="AMX430" s="4"/>
      <c r="AMY430" s="4"/>
      <c r="AMZ430" s="4"/>
      <c r="ANA430" s="4"/>
      <c r="ANB430" s="4"/>
      <c r="ANC430" s="4"/>
      <c r="AND430" s="4"/>
      <c r="ANE430" s="4"/>
      <c r="ANF430" s="4"/>
      <c r="ANG430" s="4"/>
      <c r="ANH430" s="4"/>
      <c r="ANI430" s="4"/>
      <c r="ANJ430" s="4"/>
      <c r="ANK430" s="4"/>
      <c r="ANL430" s="4"/>
      <c r="ANM430" s="4"/>
      <c r="ANN430" s="4"/>
      <c r="ANO430" s="4"/>
      <c r="ANP430" s="4"/>
      <c r="ANQ430" s="4"/>
      <c r="ANR430" s="4"/>
      <c r="ANS430" s="4"/>
      <c r="ANT430" s="4"/>
      <c r="ANU430" s="4"/>
      <c r="ANV430" s="4"/>
      <c r="ANW430" s="4"/>
      <c r="ANX430" s="4"/>
      <c r="ANY430" s="4"/>
      <c r="ANZ430" s="4"/>
      <c r="AOA430" s="4"/>
      <c r="AOB430" s="4"/>
      <c r="AOC430" s="4"/>
    </row>
    <row r="431" spans="6:1069" x14ac:dyDescent="0.35">
      <c r="F431" s="4"/>
      <c r="H431" s="4"/>
      <c r="I431" s="4"/>
      <c r="J431" s="4"/>
      <c r="L431" s="4"/>
      <c r="M431" s="4"/>
      <c r="AJ431" s="4"/>
      <c r="AL431" s="4"/>
      <c r="AQ431" s="4"/>
      <c r="AR431" s="4"/>
      <c r="AS431" s="4"/>
      <c r="AT431" s="4"/>
      <c r="AU431" s="4"/>
      <c r="AV431" s="4"/>
      <c r="AW431" s="4"/>
      <c r="AX431" s="33"/>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c r="TO431" s="4"/>
      <c r="TP431" s="4"/>
      <c r="TQ431" s="4"/>
      <c r="TR431" s="4"/>
      <c r="TS431" s="4"/>
      <c r="TT431" s="4"/>
      <c r="TU431" s="4"/>
      <c r="TV431" s="4"/>
      <c r="TW431" s="4"/>
      <c r="TX431" s="4"/>
      <c r="TY431" s="4"/>
      <c r="TZ431" s="4"/>
      <c r="UA431" s="4"/>
      <c r="UB431" s="4"/>
      <c r="UC431" s="4"/>
      <c r="UD431" s="4"/>
      <c r="UE431" s="4"/>
      <c r="UF431" s="4"/>
      <c r="UG431" s="4"/>
      <c r="UH431" s="4"/>
      <c r="UI431" s="4"/>
      <c r="UJ431" s="4"/>
      <c r="UK431" s="4"/>
      <c r="UL431" s="4"/>
      <c r="UM431" s="4"/>
      <c r="UN431" s="4"/>
      <c r="UO431" s="4"/>
      <c r="UP431" s="4"/>
      <c r="UQ431" s="4"/>
      <c r="UR431" s="4"/>
      <c r="US431" s="4"/>
      <c r="UT431" s="4"/>
      <c r="UU431" s="4"/>
      <c r="UV431" s="4"/>
      <c r="UW431" s="4"/>
      <c r="UX431" s="4"/>
      <c r="UY431" s="4"/>
      <c r="UZ431" s="4"/>
      <c r="VA431" s="4"/>
      <c r="VB431" s="4"/>
      <c r="VC431" s="4"/>
      <c r="VD431" s="4"/>
      <c r="VE431" s="4"/>
      <c r="VF431" s="4"/>
      <c r="VG431" s="4"/>
      <c r="VH431" s="4"/>
      <c r="VI431" s="4"/>
      <c r="VJ431" s="4"/>
      <c r="VK431" s="4"/>
      <c r="VL431" s="4"/>
      <c r="VM431" s="4"/>
      <c r="VN431" s="4"/>
      <c r="VO431" s="4"/>
      <c r="VP431" s="4"/>
      <c r="VQ431" s="4"/>
      <c r="VR431" s="4"/>
      <c r="VS431" s="4"/>
      <c r="VT431" s="4"/>
      <c r="VU431" s="4"/>
      <c r="VV431" s="4"/>
      <c r="VW431" s="4"/>
      <c r="VX431" s="4"/>
      <c r="VY431" s="4"/>
      <c r="VZ431" s="4"/>
      <c r="WA431" s="4"/>
      <c r="WB431" s="4"/>
      <c r="WC431" s="4"/>
      <c r="WD431" s="4"/>
      <c r="WE431" s="4"/>
      <c r="WF431" s="4"/>
      <c r="WG431" s="4"/>
      <c r="WH431" s="4"/>
      <c r="WI431" s="4"/>
      <c r="WJ431" s="4"/>
      <c r="WK431" s="4"/>
      <c r="WL431" s="4"/>
      <c r="WM431" s="4"/>
      <c r="WN431" s="4"/>
      <c r="WO431" s="4"/>
      <c r="WP431" s="4"/>
      <c r="WQ431" s="4"/>
      <c r="WR431" s="4"/>
      <c r="WS431" s="4"/>
      <c r="WT431" s="4"/>
      <c r="WU431" s="4"/>
      <c r="WV431" s="4"/>
      <c r="WW431" s="4"/>
      <c r="WX431" s="4"/>
      <c r="WY431" s="4"/>
      <c r="WZ431" s="4"/>
      <c r="XA431" s="4"/>
      <c r="XB431" s="4"/>
      <c r="XC431" s="4"/>
      <c r="XD431" s="4"/>
      <c r="XE431" s="4"/>
      <c r="XF431" s="4"/>
      <c r="XG431" s="4"/>
      <c r="XH431" s="4"/>
      <c r="XI431" s="4"/>
      <c r="XJ431" s="4"/>
      <c r="XK431" s="4"/>
      <c r="XL431" s="4"/>
      <c r="XM431" s="4"/>
      <c r="XN431" s="4"/>
      <c r="XO431" s="4"/>
      <c r="XP431" s="4"/>
      <c r="XQ431" s="4"/>
      <c r="XR431" s="4"/>
      <c r="XS431" s="4"/>
      <c r="XT431" s="4"/>
      <c r="XU431" s="4"/>
      <c r="XV431" s="4"/>
      <c r="XW431" s="4"/>
      <c r="XX431" s="4"/>
      <c r="XY431" s="4"/>
      <c r="XZ431" s="4"/>
      <c r="YA431" s="4"/>
      <c r="YB431" s="4"/>
      <c r="YC431" s="4"/>
      <c r="YD431" s="4"/>
      <c r="YE431" s="4"/>
      <c r="YF431" s="4"/>
      <c r="YG431" s="4"/>
      <c r="YH431" s="4"/>
      <c r="YI431" s="4"/>
      <c r="YJ431" s="4"/>
      <c r="YK431" s="4"/>
      <c r="YL431" s="4"/>
      <c r="YM431" s="4"/>
      <c r="YN431" s="4"/>
      <c r="YO431" s="4"/>
      <c r="YP431" s="4"/>
      <c r="YQ431" s="4"/>
      <c r="YR431" s="4"/>
      <c r="YS431" s="4"/>
      <c r="YT431" s="4"/>
      <c r="YU431" s="4"/>
      <c r="YV431" s="4"/>
      <c r="YW431" s="4"/>
      <c r="YX431" s="4"/>
      <c r="YY431" s="4"/>
      <c r="YZ431" s="4"/>
      <c r="ZA431" s="4"/>
      <c r="ZB431" s="4"/>
      <c r="ZC431" s="4"/>
      <c r="ZD431" s="4"/>
      <c r="ZE431" s="4"/>
      <c r="ZF431" s="4"/>
      <c r="ZG431" s="4"/>
      <c r="ZH431" s="4"/>
      <c r="ZI431" s="4"/>
      <c r="ZJ431" s="4"/>
      <c r="ZK431" s="4"/>
      <c r="ZL431" s="4"/>
      <c r="ZM431" s="4"/>
      <c r="ZN431" s="4"/>
      <c r="ZO431" s="4"/>
      <c r="ZP431" s="4"/>
      <c r="ZQ431" s="4"/>
      <c r="ZR431" s="4"/>
      <c r="ZS431" s="4"/>
      <c r="ZT431" s="4"/>
      <c r="ZU431" s="4"/>
      <c r="ZV431" s="4"/>
      <c r="ZW431" s="4"/>
      <c r="ZX431" s="4"/>
      <c r="ZY431" s="4"/>
      <c r="ZZ431" s="4"/>
      <c r="AAA431" s="4"/>
      <c r="AAB431" s="4"/>
      <c r="AAC431" s="4"/>
      <c r="AAD431" s="4"/>
      <c r="AAE431" s="4"/>
      <c r="AAF431" s="4"/>
      <c r="AAG431" s="4"/>
      <c r="AAH431" s="4"/>
      <c r="AAI431" s="4"/>
      <c r="AAJ431" s="4"/>
      <c r="AAK431" s="4"/>
      <c r="AAL431" s="4"/>
      <c r="AAM431" s="4"/>
      <c r="AAN431" s="4"/>
      <c r="AAO431" s="4"/>
      <c r="AAP431" s="4"/>
      <c r="AAQ431" s="4"/>
      <c r="AAR431" s="4"/>
      <c r="AAS431" s="4"/>
      <c r="AAT431" s="4"/>
      <c r="AAU431" s="4"/>
      <c r="AAV431" s="4"/>
      <c r="AAW431" s="4"/>
      <c r="AAX431" s="4"/>
      <c r="AAY431" s="4"/>
      <c r="AAZ431" s="4"/>
      <c r="ABA431" s="4"/>
      <c r="ABB431" s="4"/>
      <c r="ABC431" s="4"/>
      <c r="ABD431" s="4"/>
      <c r="ABE431" s="4"/>
      <c r="ABF431" s="4"/>
      <c r="ABG431" s="4"/>
      <c r="ABH431" s="4"/>
      <c r="ABI431" s="4"/>
      <c r="ABJ431" s="4"/>
      <c r="ABK431" s="4"/>
      <c r="ABL431" s="4"/>
      <c r="ABM431" s="4"/>
      <c r="ABN431" s="4"/>
      <c r="ABO431" s="4"/>
      <c r="ABP431" s="4"/>
      <c r="ABQ431" s="4"/>
      <c r="ABR431" s="4"/>
      <c r="ABS431" s="4"/>
      <c r="ABT431" s="4"/>
      <c r="ABU431" s="4"/>
      <c r="ABV431" s="4"/>
      <c r="ABW431" s="4"/>
      <c r="ABX431" s="4"/>
      <c r="ABY431" s="4"/>
      <c r="ABZ431" s="4"/>
      <c r="ACA431" s="4"/>
      <c r="ACB431" s="4"/>
      <c r="ACC431" s="4"/>
      <c r="ACD431" s="4"/>
      <c r="ACE431" s="4"/>
      <c r="ACF431" s="4"/>
      <c r="ACG431" s="4"/>
      <c r="ACH431" s="4"/>
      <c r="ACI431" s="4"/>
      <c r="ACJ431" s="4"/>
      <c r="ACK431" s="4"/>
      <c r="ACL431" s="4"/>
      <c r="ACM431" s="4"/>
      <c r="ACN431" s="4"/>
      <c r="ACO431" s="4"/>
      <c r="ACP431" s="4"/>
      <c r="ACQ431" s="4"/>
      <c r="ACR431" s="4"/>
      <c r="ACS431" s="4"/>
      <c r="ACT431" s="4"/>
      <c r="ACU431" s="4"/>
      <c r="ACV431" s="4"/>
      <c r="ACW431" s="4"/>
      <c r="ACX431" s="4"/>
      <c r="ACY431" s="4"/>
      <c r="ACZ431" s="4"/>
      <c r="ADA431" s="4"/>
      <c r="ADB431" s="4"/>
      <c r="ADC431" s="4"/>
      <c r="ADD431" s="4"/>
      <c r="ADE431" s="4"/>
      <c r="ADF431" s="4"/>
      <c r="ADG431" s="4"/>
      <c r="ADH431" s="4"/>
      <c r="ADI431" s="4"/>
      <c r="ADJ431" s="4"/>
      <c r="ADK431" s="4"/>
      <c r="ADL431" s="4"/>
      <c r="ADM431" s="4"/>
      <c r="ADN431" s="4"/>
      <c r="ADO431" s="4"/>
      <c r="ADP431" s="4"/>
      <c r="ADQ431" s="4"/>
      <c r="ADR431" s="4"/>
      <c r="ADS431" s="4"/>
      <c r="ADT431" s="4"/>
      <c r="ADU431" s="4"/>
      <c r="ADV431" s="4"/>
      <c r="ADW431" s="4"/>
      <c r="ADX431" s="4"/>
      <c r="ADY431" s="4"/>
      <c r="ADZ431" s="4"/>
      <c r="AEA431" s="4"/>
      <c r="AEB431" s="4"/>
      <c r="AEC431" s="4"/>
      <c r="AED431" s="4"/>
      <c r="AEE431" s="4"/>
      <c r="AEF431" s="4"/>
      <c r="AEG431" s="4"/>
      <c r="AEH431" s="4"/>
      <c r="AEI431" s="4"/>
      <c r="AEJ431" s="4"/>
      <c r="AEK431" s="4"/>
      <c r="AEL431" s="4"/>
      <c r="AEM431" s="4"/>
      <c r="AEN431" s="4"/>
      <c r="AEO431" s="4"/>
      <c r="AEP431" s="4"/>
      <c r="AEQ431" s="4"/>
      <c r="AER431" s="4"/>
      <c r="AES431" s="4"/>
      <c r="AET431" s="4"/>
      <c r="AEU431" s="4"/>
      <c r="AEV431" s="4"/>
      <c r="AEW431" s="4"/>
      <c r="AEX431" s="4"/>
      <c r="AEY431" s="4"/>
      <c r="AEZ431" s="4"/>
      <c r="AFA431" s="4"/>
      <c r="AFB431" s="4"/>
      <c r="AFC431" s="4"/>
      <c r="AFD431" s="4"/>
      <c r="AFE431" s="4"/>
      <c r="AFF431" s="4"/>
      <c r="AFG431" s="4"/>
      <c r="AFH431" s="4"/>
      <c r="AFI431" s="4"/>
      <c r="AFJ431" s="4"/>
      <c r="AFK431" s="4"/>
      <c r="AFL431" s="4"/>
      <c r="AFM431" s="4"/>
      <c r="AFN431" s="4"/>
      <c r="AFO431" s="4"/>
      <c r="AFP431" s="4"/>
      <c r="AFQ431" s="4"/>
      <c r="AFR431" s="4"/>
      <c r="AFS431" s="4"/>
      <c r="AFT431" s="4"/>
      <c r="AFU431" s="4"/>
      <c r="AFV431" s="4"/>
      <c r="AFW431" s="4"/>
      <c r="AFX431" s="4"/>
      <c r="AFY431" s="4"/>
      <c r="AFZ431" s="4"/>
      <c r="AGA431" s="4"/>
      <c r="AGB431" s="4"/>
      <c r="AGC431" s="4"/>
      <c r="AGD431" s="4"/>
      <c r="AGE431" s="4"/>
      <c r="AGF431" s="4"/>
      <c r="AGG431" s="4"/>
      <c r="AGH431" s="4"/>
      <c r="AGI431" s="4"/>
      <c r="AGJ431" s="4"/>
      <c r="AGK431" s="4"/>
      <c r="AGL431" s="4"/>
      <c r="AGM431" s="4"/>
      <c r="AGN431" s="4"/>
      <c r="AGO431" s="4"/>
      <c r="AGP431" s="4"/>
      <c r="AGQ431" s="4"/>
      <c r="AGR431" s="4"/>
      <c r="AGS431" s="4"/>
      <c r="AGT431" s="4"/>
      <c r="AGU431" s="4"/>
      <c r="AGV431" s="4"/>
      <c r="AGW431" s="4"/>
      <c r="AGX431" s="4"/>
      <c r="AGY431" s="4"/>
      <c r="AGZ431" s="4"/>
      <c r="AHA431" s="4"/>
      <c r="AHB431" s="4"/>
      <c r="AHC431" s="4"/>
      <c r="AHD431" s="4"/>
      <c r="AHE431" s="4"/>
      <c r="AHF431" s="4"/>
      <c r="AHG431" s="4"/>
      <c r="AHH431" s="4"/>
      <c r="AHI431" s="4"/>
      <c r="AHJ431" s="4"/>
      <c r="AHK431" s="4"/>
      <c r="AHL431" s="4"/>
      <c r="AHM431" s="4"/>
      <c r="AHN431" s="4"/>
      <c r="AHO431" s="4"/>
      <c r="AHP431" s="4"/>
      <c r="AHQ431" s="4"/>
      <c r="AHR431" s="4"/>
      <c r="AHS431" s="4"/>
      <c r="AHT431" s="4"/>
      <c r="AHU431" s="4"/>
      <c r="AHV431" s="4"/>
      <c r="AHW431" s="4"/>
      <c r="AHX431" s="4"/>
      <c r="AHY431" s="4"/>
      <c r="AHZ431" s="4"/>
      <c r="AIA431" s="4"/>
      <c r="AIB431" s="4"/>
      <c r="AIC431" s="4"/>
      <c r="AID431" s="4"/>
      <c r="AIE431" s="4"/>
      <c r="AIF431" s="4"/>
      <c r="AIG431" s="4"/>
      <c r="AIH431" s="4"/>
      <c r="AII431" s="4"/>
      <c r="AIJ431" s="4"/>
      <c r="AIK431" s="4"/>
      <c r="AIL431" s="4"/>
      <c r="AIM431" s="4"/>
      <c r="AIN431" s="4"/>
      <c r="AIO431" s="4"/>
      <c r="AIP431" s="4"/>
      <c r="AIQ431" s="4"/>
      <c r="AIR431" s="4"/>
      <c r="AIS431" s="4"/>
      <c r="AIT431" s="4"/>
      <c r="AIU431" s="4"/>
      <c r="AIV431" s="4"/>
      <c r="AIW431" s="4"/>
      <c r="AIX431" s="4"/>
      <c r="AIY431" s="4"/>
      <c r="AIZ431" s="4"/>
      <c r="AJA431" s="4"/>
      <c r="AJB431" s="4"/>
      <c r="AJC431" s="4"/>
      <c r="AJD431" s="4"/>
      <c r="AJE431" s="4"/>
      <c r="AJF431" s="4"/>
      <c r="AJG431" s="4"/>
      <c r="AJH431" s="4"/>
      <c r="AJI431" s="4"/>
      <c r="AJJ431" s="4"/>
      <c r="AJK431" s="4"/>
      <c r="AJL431" s="4"/>
      <c r="AJM431" s="4"/>
      <c r="AJN431" s="4"/>
      <c r="AJO431" s="4"/>
      <c r="AJP431" s="4"/>
      <c r="AJQ431" s="4"/>
      <c r="AJR431" s="4"/>
      <c r="AJS431" s="4"/>
      <c r="AJT431" s="4"/>
      <c r="AJU431" s="4"/>
      <c r="AJV431" s="4"/>
      <c r="AJW431" s="4"/>
      <c r="AJX431" s="4"/>
      <c r="AJY431" s="4"/>
      <c r="AJZ431" s="4"/>
      <c r="AKA431" s="4"/>
      <c r="AKB431" s="4"/>
      <c r="AKC431" s="4"/>
      <c r="AKD431" s="4"/>
      <c r="AKE431" s="4"/>
      <c r="AKF431" s="4"/>
      <c r="AKG431" s="4"/>
      <c r="AKH431" s="4"/>
      <c r="AKI431" s="4"/>
      <c r="AKJ431" s="4"/>
      <c r="AKK431" s="4"/>
      <c r="AKL431" s="4"/>
      <c r="AKM431" s="4"/>
      <c r="AKN431" s="4"/>
      <c r="AKO431" s="4"/>
      <c r="AKP431" s="4"/>
      <c r="AKQ431" s="4"/>
      <c r="AKR431" s="4"/>
      <c r="AKS431" s="4"/>
      <c r="AKT431" s="4"/>
      <c r="AKU431" s="4"/>
      <c r="AKV431" s="4"/>
      <c r="AKW431" s="4"/>
      <c r="AKX431" s="4"/>
      <c r="AKY431" s="4"/>
      <c r="AKZ431" s="4"/>
      <c r="ALA431" s="4"/>
      <c r="ALB431" s="4"/>
      <c r="ALC431" s="4"/>
      <c r="ALD431" s="4"/>
      <c r="ALE431" s="4"/>
      <c r="ALF431" s="4"/>
      <c r="ALG431" s="4"/>
      <c r="ALH431" s="4"/>
      <c r="ALI431" s="4"/>
      <c r="ALJ431" s="4"/>
      <c r="ALK431" s="4"/>
      <c r="ALL431" s="4"/>
      <c r="ALM431" s="4"/>
      <c r="ALN431" s="4"/>
      <c r="ALO431" s="4"/>
      <c r="ALP431" s="4"/>
      <c r="ALQ431" s="4"/>
      <c r="ALR431" s="4"/>
      <c r="ALS431" s="4"/>
      <c r="ALT431" s="4"/>
      <c r="ALU431" s="4"/>
      <c r="ALV431" s="4"/>
      <c r="ALW431" s="4"/>
      <c r="ALX431" s="4"/>
      <c r="ALY431" s="4"/>
      <c r="ALZ431" s="4"/>
      <c r="AMA431" s="4"/>
      <c r="AMB431" s="4"/>
      <c r="AMC431" s="4"/>
      <c r="AMD431" s="4"/>
      <c r="AME431" s="4"/>
      <c r="AMF431" s="4"/>
      <c r="AMG431" s="4"/>
      <c r="AMH431" s="4"/>
      <c r="AMI431" s="4"/>
      <c r="AMJ431" s="4"/>
      <c r="AMK431" s="4"/>
      <c r="AML431" s="4"/>
      <c r="AMM431" s="4"/>
      <c r="AMN431" s="4"/>
      <c r="AMO431" s="4"/>
      <c r="AMP431" s="4"/>
      <c r="AMQ431" s="4"/>
      <c r="AMR431" s="4"/>
      <c r="AMS431" s="4"/>
      <c r="AMT431" s="4"/>
      <c r="AMU431" s="4"/>
      <c r="AMV431" s="4"/>
      <c r="AMW431" s="4"/>
      <c r="AMX431" s="4"/>
      <c r="AMY431" s="4"/>
      <c r="AMZ431" s="4"/>
      <c r="ANA431" s="4"/>
      <c r="ANB431" s="4"/>
      <c r="ANC431" s="4"/>
      <c r="AND431" s="4"/>
      <c r="ANE431" s="4"/>
      <c r="ANF431" s="4"/>
      <c r="ANG431" s="4"/>
      <c r="ANH431" s="4"/>
      <c r="ANI431" s="4"/>
      <c r="ANJ431" s="4"/>
      <c r="ANK431" s="4"/>
      <c r="ANL431" s="4"/>
      <c r="ANM431" s="4"/>
      <c r="ANN431" s="4"/>
      <c r="ANO431" s="4"/>
      <c r="ANP431" s="4"/>
      <c r="ANQ431" s="4"/>
      <c r="ANR431" s="4"/>
      <c r="ANS431" s="4"/>
      <c r="ANT431" s="4"/>
      <c r="ANU431" s="4"/>
      <c r="ANV431" s="4"/>
      <c r="ANW431" s="4"/>
      <c r="ANX431" s="4"/>
      <c r="ANY431" s="4"/>
      <c r="ANZ431" s="4"/>
      <c r="AOA431" s="4"/>
      <c r="AOB431" s="4"/>
      <c r="AOC431" s="4"/>
    </row>
    <row r="432" spans="6:1069" x14ac:dyDescent="0.35">
      <c r="F432" s="4"/>
      <c r="H432" s="4"/>
      <c r="I432" s="4"/>
      <c r="J432" s="4"/>
      <c r="L432" s="4"/>
      <c r="M432" s="4"/>
      <c r="AJ432" s="4"/>
      <c r="AL432" s="4"/>
      <c r="AQ432" s="4"/>
      <c r="AR432" s="4"/>
      <c r="AS432" s="4"/>
      <c r="AT432" s="4"/>
      <c r="AU432" s="4"/>
      <c r="AV432" s="4"/>
      <c r="AW432" s="4"/>
      <c r="AX432" s="33"/>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c r="TO432" s="4"/>
      <c r="TP432" s="4"/>
      <c r="TQ432" s="4"/>
      <c r="TR432" s="4"/>
      <c r="TS432" s="4"/>
      <c r="TT432" s="4"/>
      <c r="TU432" s="4"/>
      <c r="TV432" s="4"/>
      <c r="TW432" s="4"/>
      <c r="TX432" s="4"/>
      <c r="TY432" s="4"/>
      <c r="TZ432" s="4"/>
      <c r="UA432" s="4"/>
      <c r="UB432" s="4"/>
      <c r="UC432" s="4"/>
      <c r="UD432" s="4"/>
      <c r="UE432" s="4"/>
      <c r="UF432" s="4"/>
      <c r="UG432" s="4"/>
      <c r="UH432" s="4"/>
      <c r="UI432" s="4"/>
      <c r="UJ432" s="4"/>
      <c r="UK432" s="4"/>
      <c r="UL432" s="4"/>
      <c r="UM432" s="4"/>
      <c r="UN432" s="4"/>
      <c r="UO432" s="4"/>
      <c r="UP432" s="4"/>
      <c r="UQ432" s="4"/>
      <c r="UR432" s="4"/>
      <c r="US432" s="4"/>
      <c r="UT432" s="4"/>
      <c r="UU432" s="4"/>
      <c r="UV432" s="4"/>
      <c r="UW432" s="4"/>
      <c r="UX432" s="4"/>
      <c r="UY432" s="4"/>
      <c r="UZ432" s="4"/>
      <c r="VA432" s="4"/>
      <c r="VB432" s="4"/>
      <c r="VC432" s="4"/>
      <c r="VD432" s="4"/>
      <c r="VE432" s="4"/>
      <c r="VF432" s="4"/>
      <c r="VG432" s="4"/>
      <c r="VH432" s="4"/>
      <c r="VI432" s="4"/>
      <c r="VJ432" s="4"/>
      <c r="VK432" s="4"/>
      <c r="VL432" s="4"/>
      <c r="VM432" s="4"/>
      <c r="VN432" s="4"/>
      <c r="VO432" s="4"/>
      <c r="VP432" s="4"/>
      <c r="VQ432" s="4"/>
      <c r="VR432" s="4"/>
      <c r="VS432" s="4"/>
      <c r="VT432" s="4"/>
      <c r="VU432" s="4"/>
      <c r="VV432" s="4"/>
      <c r="VW432" s="4"/>
      <c r="VX432" s="4"/>
      <c r="VY432" s="4"/>
      <c r="VZ432" s="4"/>
      <c r="WA432" s="4"/>
      <c r="WB432" s="4"/>
      <c r="WC432" s="4"/>
      <c r="WD432" s="4"/>
      <c r="WE432" s="4"/>
      <c r="WF432" s="4"/>
      <c r="WG432" s="4"/>
      <c r="WH432" s="4"/>
      <c r="WI432" s="4"/>
      <c r="WJ432" s="4"/>
      <c r="WK432" s="4"/>
      <c r="WL432" s="4"/>
      <c r="WM432" s="4"/>
      <c r="WN432" s="4"/>
      <c r="WO432" s="4"/>
      <c r="WP432" s="4"/>
      <c r="WQ432" s="4"/>
      <c r="WR432" s="4"/>
      <c r="WS432" s="4"/>
      <c r="WT432" s="4"/>
      <c r="WU432" s="4"/>
      <c r="WV432" s="4"/>
      <c r="WW432" s="4"/>
      <c r="WX432" s="4"/>
      <c r="WY432" s="4"/>
      <c r="WZ432" s="4"/>
      <c r="XA432" s="4"/>
      <c r="XB432" s="4"/>
      <c r="XC432" s="4"/>
      <c r="XD432" s="4"/>
      <c r="XE432" s="4"/>
      <c r="XF432" s="4"/>
      <c r="XG432" s="4"/>
      <c r="XH432" s="4"/>
      <c r="XI432" s="4"/>
      <c r="XJ432" s="4"/>
      <c r="XK432" s="4"/>
      <c r="XL432" s="4"/>
      <c r="XM432" s="4"/>
      <c r="XN432" s="4"/>
      <c r="XO432" s="4"/>
      <c r="XP432" s="4"/>
      <c r="XQ432" s="4"/>
      <c r="XR432" s="4"/>
      <c r="XS432" s="4"/>
      <c r="XT432" s="4"/>
      <c r="XU432" s="4"/>
      <c r="XV432" s="4"/>
      <c r="XW432" s="4"/>
      <c r="XX432" s="4"/>
      <c r="XY432" s="4"/>
      <c r="XZ432" s="4"/>
      <c r="YA432" s="4"/>
      <c r="YB432" s="4"/>
      <c r="YC432" s="4"/>
      <c r="YD432" s="4"/>
      <c r="YE432" s="4"/>
      <c r="YF432" s="4"/>
      <c r="YG432" s="4"/>
      <c r="YH432" s="4"/>
      <c r="YI432" s="4"/>
      <c r="YJ432" s="4"/>
      <c r="YK432" s="4"/>
      <c r="YL432" s="4"/>
      <c r="YM432" s="4"/>
      <c r="YN432" s="4"/>
      <c r="YO432" s="4"/>
      <c r="YP432" s="4"/>
      <c r="YQ432" s="4"/>
      <c r="YR432" s="4"/>
      <c r="YS432" s="4"/>
      <c r="YT432" s="4"/>
      <c r="YU432" s="4"/>
      <c r="YV432" s="4"/>
      <c r="YW432" s="4"/>
      <c r="YX432" s="4"/>
      <c r="YY432" s="4"/>
      <c r="YZ432" s="4"/>
      <c r="ZA432" s="4"/>
      <c r="ZB432" s="4"/>
      <c r="ZC432" s="4"/>
      <c r="ZD432" s="4"/>
      <c r="ZE432" s="4"/>
      <c r="ZF432" s="4"/>
      <c r="ZG432" s="4"/>
      <c r="ZH432" s="4"/>
      <c r="ZI432" s="4"/>
      <c r="ZJ432" s="4"/>
      <c r="ZK432" s="4"/>
      <c r="ZL432" s="4"/>
      <c r="ZM432" s="4"/>
      <c r="ZN432" s="4"/>
      <c r="ZO432" s="4"/>
      <c r="ZP432" s="4"/>
      <c r="ZQ432" s="4"/>
      <c r="ZR432" s="4"/>
      <c r="ZS432" s="4"/>
      <c r="ZT432" s="4"/>
      <c r="ZU432" s="4"/>
      <c r="ZV432" s="4"/>
      <c r="ZW432" s="4"/>
      <c r="ZX432" s="4"/>
      <c r="ZY432" s="4"/>
      <c r="ZZ432" s="4"/>
      <c r="AAA432" s="4"/>
      <c r="AAB432" s="4"/>
      <c r="AAC432" s="4"/>
      <c r="AAD432" s="4"/>
      <c r="AAE432" s="4"/>
      <c r="AAF432" s="4"/>
      <c r="AAG432" s="4"/>
      <c r="AAH432" s="4"/>
      <c r="AAI432" s="4"/>
      <c r="AAJ432" s="4"/>
      <c r="AAK432" s="4"/>
      <c r="AAL432" s="4"/>
      <c r="AAM432" s="4"/>
      <c r="AAN432" s="4"/>
      <c r="AAO432" s="4"/>
      <c r="AAP432" s="4"/>
      <c r="AAQ432" s="4"/>
      <c r="AAR432" s="4"/>
      <c r="AAS432" s="4"/>
      <c r="AAT432" s="4"/>
      <c r="AAU432" s="4"/>
      <c r="AAV432" s="4"/>
      <c r="AAW432" s="4"/>
      <c r="AAX432" s="4"/>
      <c r="AAY432" s="4"/>
      <c r="AAZ432" s="4"/>
      <c r="ABA432" s="4"/>
      <c r="ABB432" s="4"/>
      <c r="ABC432" s="4"/>
      <c r="ABD432" s="4"/>
      <c r="ABE432" s="4"/>
      <c r="ABF432" s="4"/>
      <c r="ABG432" s="4"/>
      <c r="ABH432" s="4"/>
      <c r="ABI432" s="4"/>
      <c r="ABJ432" s="4"/>
      <c r="ABK432" s="4"/>
      <c r="ABL432" s="4"/>
      <c r="ABM432" s="4"/>
      <c r="ABN432" s="4"/>
      <c r="ABO432" s="4"/>
      <c r="ABP432" s="4"/>
      <c r="ABQ432" s="4"/>
      <c r="ABR432" s="4"/>
      <c r="ABS432" s="4"/>
      <c r="ABT432" s="4"/>
      <c r="ABU432" s="4"/>
      <c r="ABV432" s="4"/>
      <c r="ABW432" s="4"/>
      <c r="ABX432" s="4"/>
      <c r="ABY432" s="4"/>
      <c r="ABZ432" s="4"/>
      <c r="ACA432" s="4"/>
      <c r="ACB432" s="4"/>
      <c r="ACC432" s="4"/>
      <c r="ACD432" s="4"/>
      <c r="ACE432" s="4"/>
      <c r="ACF432" s="4"/>
      <c r="ACG432" s="4"/>
      <c r="ACH432" s="4"/>
      <c r="ACI432" s="4"/>
      <c r="ACJ432" s="4"/>
      <c r="ACK432" s="4"/>
      <c r="ACL432" s="4"/>
      <c r="ACM432" s="4"/>
      <c r="ACN432" s="4"/>
      <c r="ACO432" s="4"/>
      <c r="ACP432" s="4"/>
      <c r="ACQ432" s="4"/>
      <c r="ACR432" s="4"/>
      <c r="ACS432" s="4"/>
      <c r="ACT432" s="4"/>
      <c r="ACU432" s="4"/>
      <c r="ACV432" s="4"/>
      <c r="ACW432" s="4"/>
      <c r="ACX432" s="4"/>
      <c r="ACY432" s="4"/>
      <c r="ACZ432" s="4"/>
      <c r="ADA432" s="4"/>
      <c r="ADB432" s="4"/>
      <c r="ADC432" s="4"/>
      <c r="ADD432" s="4"/>
      <c r="ADE432" s="4"/>
      <c r="ADF432" s="4"/>
      <c r="ADG432" s="4"/>
      <c r="ADH432" s="4"/>
      <c r="ADI432" s="4"/>
      <c r="ADJ432" s="4"/>
      <c r="ADK432" s="4"/>
      <c r="ADL432" s="4"/>
      <c r="ADM432" s="4"/>
      <c r="ADN432" s="4"/>
      <c r="ADO432" s="4"/>
      <c r="ADP432" s="4"/>
      <c r="ADQ432" s="4"/>
      <c r="ADR432" s="4"/>
      <c r="ADS432" s="4"/>
      <c r="ADT432" s="4"/>
      <c r="ADU432" s="4"/>
      <c r="ADV432" s="4"/>
      <c r="ADW432" s="4"/>
      <c r="ADX432" s="4"/>
      <c r="ADY432" s="4"/>
      <c r="ADZ432" s="4"/>
      <c r="AEA432" s="4"/>
      <c r="AEB432" s="4"/>
      <c r="AEC432" s="4"/>
      <c r="AED432" s="4"/>
      <c r="AEE432" s="4"/>
      <c r="AEF432" s="4"/>
      <c r="AEG432" s="4"/>
      <c r="AEH432" s="4"/>
      <c r="AEI432" s="4"/>
      <c r="AEJ432" s="4"/>
      <c r="AEK432" s="4"/>
      <c r="AEL432" s="4"/>
      <c r="AEM432" s="4"/>
      <c r="AEN432" s="4"/>
      <c r="AEO432" s="4"/>
      <c r="AEP432" s="4"/>
      <c r="AEQ432" s="4"/>
      <c r="AER432" s="4"/>
      <c r="AES432" s="4"/>
      <c r="AET432" s="4"/>
      <c r="AEU432" s="4"/>
      <c r="AEV432" s="4"/>
      <c r="AEW432" s="4"/>
      <c r="AEX432" s="4"/>
      <c r="AEY432" s="4"/>
      <c r="AEZ432" s="4"/>
      <c r="AFA432" s="4"/>
      <c r="AFB432" s="4"/>
      <c r="AFC432" s="4"/>
      <c r="AFD432" s="4"/>
      <c r="AFE432" s="4"/>
      <c r="AFF432" s="4"/>
      <c r="AFG432" s="4"/>
      <c r="AFH432" s="4"/>
      <c r="AFI432" s="4"/>
      <c r="AFJ432" s="4"/>
      <c r="AFK432" s="4"/>
      <c r="AFL432" s="4"/>
      <c r="AFM432" s="4"/>
      <c r="AFN432" s="4"/>
      <c r="AFO432" s="4"/>
      <c r="AFP432" s="4"/>
      <c r="AFQ432" s="4"/>
      <c r="AFR432" s="4"/>
      <c r="AFS432" s="4"/>
      <c r="AFT432" s="4"/>
      <c r="AFU432" s="4"/>
      <c r="AFV432" s="4"/>
      <c r="AFW432" s="4"/>
      <c r="AFX432" s="4"/>
      <c r="AFY432" s="4"/>
      <c r="AFZ432" s="4"/>
      <c r="AGA432" s="4"/>
      <c r="AGB432" s="4"/>
      <c r="AGC432" s="4"/>
      <c r="AGD432" s="4"/>
      <c r="AGE432" s="4"/>
      <c r="AGF432" s="4"/>
      <c r="AGG432" s="4"/>
      <c r="AGH432" s="4"/>
      <c r="AGI432" s="4"/>
      <c r="AGJ432" s="4"/>
      <c r="AGK432" s="4"/>
      <c r="AGL432" s="4"/>
      <c r="AGM432" s="4"/>
      <c r="AGN432" s="4"/>
      <c r="AGO432" s="4"/>
      <c r="AGP432" s="4"/>
      <c r="AGQ432" s="4"/>
      <c r="AGR432" s="4"/>
      <c r="AGS432" s="4"/>
      <c r="AGT432" s="4"/>
      <c r="AGU432" s="4"/>
      <c r="AGV432" s="4"/>
      <c r="AGW432" s="4"/>
      <c r="AGX432" s="4"/>
      <c r="AGY432" s="4"/>
      <c r="AGZ432" s="4"/>
      <c r="AHA432" s="4"/>
      <c r="AHB432" s="4"/>
      <c r="AHC432" s="4"/>
      <c r="AHD432" s="4"/>
      <c r="AHE432" s="4"/>
      <c r="AHF432" s="4"/>
      <c r="AHG432" s="4"/>
      <c r="AHH432" s="4"/>
      <c r="AHI432" s="4"/>
      <c r="AHJ432" s="4"/>
      <c r="AHK432" s="4"/>
      <c r="AHL432" s="4"/>
      <c r="AHM432" s="4"/>
      <c r="AHN432" s="4"/>
      <c r="AHO432" s="4"/>
      <c r="AHP432" s="4"/>
      <c r="AHQ432" s="4"/>
      <c r="AHR432" s="4"/>
      <c r="AHS432" s="4"/>
      <c r="AHT432" s="4"/>
      <c r="AHU432" s="4"/>
      <c r="AHV432" s="4"/>
      <c r="AHW432" s="4"/>
      <c r="AHX432" s="4"/>
      <c r="AHY432" s="4"/>
      <c r="AHZ432" s="4"/>
      <c r="AIA432" s="4"/>
      <c r="AIB432" s="4"/>
      <c r="AIC432" s="4"/>
      <c r="AID432" s="4"/>
      <c r="AIE432" s="4"/>
      <c r="AIF432" s="4"/>
      <c r="AIG432" s="4"/>
      <c r="AIH432" s="4"/>
      <c r="AII432" s="4"/>
      <c r="AIJ432" s="4"/>
      <c r="AIK432" s="4"/>
      <c r="AIL432" s="4"/>
      <c r="AIM432" s="4"/>
      <c r="AIN432" s="4"/>
      <c r="AIO432" s="4"/>
      <c r="AIP432" s="4"/>
      <c r="AIQ432" s="4"/>
      <c r="AIR432" s="4"/>
      <c r="AIS432" s="4"/>
      <c r="AIT432" s="4"/>
      <c r="AIU432" s="4"/>
      <c r="AIV432" s="4"/>
      <c r="AIW432" s="4"/>
      <c r="AIX432" s="4"/>
      <c r="AIY432" s="4"/>
      <c r="AIZ432" s="4"/>
      <c r="AJA432" s="4"/>
      <c r="AJB432" s="4"/>
      <c r="AJC432" s="4"/>
      <c r="AJD432" s="4"/>
      <c r="AJE432" s="4"/>
      <c r="AJF432" s="4"/>
      <c r="AJG432" s="4"/>
      <c r="AJH432" s="4"/>
      <c r="AJI432" s="4"/>
      <c r="AJJ432" s="4"/>
      <c r="AJK432" s="4"/>
      <c r="AJL432" s="4"/>
      <c r="AJM432" s="4"/>
      <c r="AJN432" s="4"/>
      <c r="AJO432" s="4"/>
      <c r="AJP432" s="4"/>
      <c r="AJQ432" s="4"/>
      <c r="AJR432" s="4"/>
      <c r="AJS432" s="4"/>
      <c r="AJT432" s="4"/>
      <c r="AJU432" s="4"/>
      <c r="AJV432" s="4"/>
      <c r="AJW432" s="4"/>
      <c r="AJX432" s="4"/>
      <c r="AJY432" s="4"/>
      <c r="AJZ432" s="4"/>
      <c r="AKA432" s="4"/>
      <c r="AKB432" s="4"/>
      <c r="AKC432" s="4"/>
      <c r="AKD432" s="4"/>
      <c r="AKE432" s="4"/>
      <c r="AKF432" s="4"/>
      <c r="AKG432" s="4"/>
      <c r="AKH432" s="4"/>
      <c r="AKI432" s="4"/>
      <c r="AKJ432" s="4"/>
      <c r="AKK432" s="4"/>
      <c r="AKL432" s="4"/>
      <c r="AKM432" s="4"/>
      <c r="AKN432" s="4"/>
      <c r="AKO432" s="4"/>
      <c r="AKP432" s="4"/>
      <c r="AKQ432" s="4"/>
      <c r="AKR432" s="4"/>
      <c r="AKS432" s="4"/>
      <c r="AKT432" s="4"/>
      <c r="AKU432" s="4"/>
      <c r="AKV432" s="4"/>
      <c r="AKW432" s="4"/>
      <c r="AKX432" s="4"/>
      <c r="AKY432" s="4"/>
      <c r="AKZ432" s="4"/>
      <c r="ALA432" s="4"/>
      <c r="ALB432" s="4"/>
      <c r="ALC432" s="4"/>
      <c r="ALD432" s="4"/>
      <c r="ALE432" s="4"/>
      <c r="ALF432" s="4"/>
      <c r="ALG432" s="4"/>
      <c r="ALH432" s="4"/>
      <c r="ALI432" s="4"/>
      <c r="ALJ432" s="4"/>
      <c r="ALK432" s="4"/>
      <c r="ALL432" s="4"/>
      <c r="ALM432" s="4"/>
      <c r="ALN432" s="4"/>
      <c r="ALO432" s="4"/>
      <c r="ALP432" s="4"/>
      <c r="ALQ432" s="4"/>
      <c r="ALR432" s="4"/>
      <c r="ALS432" s="4"/>
      <c r="ALT432" s="4"/>
      <c r="ALU432" s="4"/>
      <c r="ALV432" s="4"/>
      <c r="ALW432" s="4"/>
      <c r="ALX432" s="4"/>
      <c r="ALY432" s="4"/>
      <c r="ALZ432" s="4"/>
      <c r="AMA432" s="4"/>
      <c r="AMB432" s="4"/>
      <c r="AMC432" s="4"/>
      <c r="AMD432" s="4"/>
      <c r="AME432" s="4"/>
      <c r="AMF432" s="4"/>
      <c r="AMG432" s="4"/>
      <c r="AMH432" s="4"/>
      <c r="AMI432" s="4"/>
      <c r="AMJ432" s="4"/>
      <c r="AMK432" s="4"/>
      <c r="AML432" s="4"/>
      <c r="AMM432" s="4"/>
      <c r="AMN432" s="4"/>
      <c r="AMO432" s="4"/>
      <c r="AMP432" s="4"/>
      <c r="AMQ432" s="4"/>
      <c r="AMR432" s="4"/>
      <c r="AMS432" s="4"/>
      <c r="AMT432" s="4"/>
      <c r="AMU432" s="4"/>
      <c r="AMV432" s="4"/>
      <c r="AMW432" s="4"/>
      <c r="AMX432" s="4"/>
      <c r="AMY432" s="4"/>
      <c r="AMZ432" s="4"/>
      <c r="ANA432" s="4"/>
      <c r="ANB432" s="4"/>
      <c r="ANC432" s="4"/>
      <c r="AND432" s="4"/>
      <c r="ANE432" s="4"/>
      <c r="ANF432" s="4"/>
      <c r="ANG432" s="4"/>
      <c r="ANH432" s="4"/>
      <c r="ANI432" s="4"/>
      <c r="ANJ432" s="4"/>
      <c r="ANK432" s="4"/>
      <c r="ANL432" s="4"/>
      <c r="ANM432" s="4"/>
      <c r="ANN432" s="4"/>
      <c r="ANO432" s="4"/>
      <c r="ANP432" s="4"/>
      <c r="ANQ432" s="4"/>
      <c r="ANR432" s="4"/>
      <c r="ANS432" s="4"/>
      <c r="ANT432" s="4"/>
      <c r="ANU432" s="4"/>
      <c r="ANV432" s="4"/>
      <c r="ANW432" s="4"/>
      <c r="ANX432" s="4"/>
      <c r="ANY432" s="4"/>
      <c r="ANZ432" s="4"/>
      <c r="AOA432" s="4"/>
      <c r="AOB432" s="4"/>
      <c r="AOC432" s="4"/>
    </row>
    <row r="433" spans="6:1069" x14ac:dyDescent="0.35">
      <c r="F433" s="4"/>
      <c r="H433" s="4"/>
      <c r="I433" s="4"/>
      <c r="J433" s="4"/>
      <c r="L433" s="4"/>
      <c r="M433" s="4"/>
      <c r="AJ433" s="4"/>
      <c r="AL433" s="4"/>
      <c r="AQ433" s="4"/>
      <c r="AR433" s="4"/>
      <c r="AS433" s="4"/>
      <c r="AT433" s="4"/>
      <c r="AU433" s="4"/>
      <c r="AV433" s="4"/>
      <c r="AW433" s="4"/>
      <c r="AX433" s="33"/>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c r="TO433" s="4"/>
      <c r="TP433" s="4"/>
      <c r="TQ433" s="4"/>
      <c r="TR433" s="4"/>
      <c r="TS433" s="4"/>
      <c r="TT433" s="4"/>
      <c r="TU433" s="4"/>
      <c r="TV433" s="4"/>
      <c r="TW433" s="4"/>
      <c r="TX433" s="4"/>
      <c r="TY433" s="4"/>
      <c r="TZ433" s="4"/>
      <c r="UA433" s="4"/>
      <c r="UB433" s="4"/>
      <c r="UC433" s="4"/>
      <c r="UD433" s="4"/>
      <c r="UE433" s="4"/>
      <c r="UF433" s="4"/>
      <c r="UG433" s="4"/>
      <c r="UH433" s="4"/>
      <c r="UI433" s="4"/>
      <c r="UJ433" s="4"/>
      <c r="UK433" s="4"/>
      <c r="UL433" s="4"/>
      <c r="UM433" s="4"/>
      <c r="UN433" s="4"/>
      <c r="UO433" s="4"/>
      <c r="UP433" s="4"/>
      <c r="UQ433" s="4"/>
      <c r="UR433" s="4"/>
      <c r="US433" s="4"/>
      <c r="UT433" s="4"/>
      <c r="UU433" s="4"/>
      <c r="UV433" s="4"/>
      <c r="UW433" s="4"/>
      <c r="UX433" s="4"/>
      <c r="UY433" s="4"/>
      <c r="UZ433" s="4"/>
      <c r="VA433" s="4"/>
      <c r="VB433" s="4"/>
      <c r="VC433" s="4"/>
      <c r="VD433" s="4"/>
      <c r="VE433" s="4"/>
      <c r="VF433" s="4"/>
      <c r="VG433" s="4"/>
      <c r="VH433" s="4"/>
      <c r="VI433" s="4"/>
      <c r="VJ433" s="4"/>
      <c r="VK433" s="4"/>
      <c r="VL433" s="4"/>
      <c r="VM433" s="4"/>
      <c r="VN433" s="4"/>
      <c r="VO433" s="4"/>
      <c r="VP433" s="4"/>
      <c r="VQ433" s="4"/>
      <c r="VR433" s="4"/>
      <c r="VS433" s="4"/>
      <c r="VT433" s="4"/>
      <c r="VU433" s="4"/>
      <c r="VV433" s="4"/>
      <c r="VW433" s="4"/>
      <c r="VX433" s="4"/>
      <c r="VY433" s="4"/>
      <c r="VZ433" s="4"/>
      <c r="WA433" s="4"/>
      <c r="WB433" s="4"/>
      <c r="WC433" s="4"/>
      <c r="WD433" s="4"/>
      <c r="WE433" s="4"/>
      <c r="WF433" s="4"/>
      <c r="WG433" s="4"/>
      <c r="WH433" s="4"/>
      <c r="WI433" s="4"/>
      <c r="WJ433" s="4"/>
      <c r="WK433" s="4"/>
      <c r="WL433" s="4"/>
      <c r="WM433" s="4"/>
      <c r="WN433" s="4"/>
      <c r="WO433" s="4"/>
      <c r="WP433" s="4"/>
      <c r="WQ433" s="4"/>
      <c r="WR433" s="4"/>
      <c r="WS433" s="4"/>
      <c r="WT433" s="4"/>
      <c r="WU433" s="4"/>
      <c r="WV433" s="4"/>
      <c r="WW433" s="4"/>
      <c r="WX433" s="4"/>
      <c r="WY433" s="4"/>
      <c r="WZ433" s="4"/>
      <c r="XA433" s="4"/>
      <c r="XB433" s="4"/>
      <c r="XC433" s="4"/>
      <c r="XD433" s="4"/>
      <c r="XE433" s="4"/>
      <c r="XF433" s="4"/>
      <c r="XG433" s="4"/>
      <c r="XH433" s="4"/>
      <c r="XI433" s="4"/>
      <c r="XJ433" s="4"/>
      <c r="XK433" s="4"/>
      <c r="XL433" s="4"/>
      <c r="XM433" s="4"/>
      <c r="XN433" s="4"/>
      <c r="XO433" s="4"/>
      <c r="XP433" s="4"/>
      <c r="XQ433" s="4"/>
      <c r="XR433" s="4"/>
      <c r="XS433" s="4"/>
      <c r="XT433" s="4"/>
      <c r="XU433" s="4"/>
      <c r="XV433" s="4"/>
      <c r="XW433" s="4"/>
      <c r="XX433" s="4"/>
      <c r="XY433" s="4"/>
      <c r="XZ433" s="4"/>
      <c r="YA433" s="4"/>
      <c r="YB433" s="4"/>
      <c r="YC433" s="4"/>
      <c r="YD433" s="4"/>
      <c r="YE433" s="4"/>
      <c r="YF433" s="4"/>
      <c r="YG433" s="4"/>
      <c r="YH433" s="4"/>
      <c r="YI433" s="4"/>
      <c r="YJ433" s="4"/>
      <c r="YK433" s="4"/>
      <c r="YL433" s="4"/>
      <c r="YM433" s="4"/>
      <c r="YN433" s="4"/>
      <c r="YO433" s="4"/>
      <c r="YP433" s="4"/>
      <c r="YQ433" s="4"/>
      <c r="YR433" s="4"/>
      <c r="YS433" s="4"/>
      <c r="YT433" s="4"/>
      <c r="YU433" s="4"/>
      <c r="YV433" s="4"/>
      <c r="YW433" s="4"/>
      <c r="YX433" s="4"/>
      <c r="YY433" s="4"/>
      <c r="YZ433" s="4"/>
      <c r="ZA433" s="4"/>
      <c r="ZB433" s="4"/>
      <c r="ZC433" s="4"/>
      <c r="ZD433" s="4"/>
      <c r="ZE433" s="4"/>
      <c r="ZF433" s="4"/>
      <c r="ZG433" s="4"/>
      <c r="ZH433" s="4"/>
      <c r="ZI433" s="4"/>
      <c r="ZJ433" s="4"/>
      <c r="ZK433" s="4"/>
      <c r="ZL433" s="4"/>
      <c r="ZM433" s="4"/>
      <c r="ZN433" s="4"/>
      <c r="ZO433" s="4"/>
      <c r="ZP433" s="4"/>
      <c r="ZQ433" s="4"/>
      <c r="ZR433" s="4"/>
      <c r="ZS433" s="4"/>
      <c r="ZT433" s="4"/>
      <c r="ZU433" s="4"/>
      <c r="ZV433" s="4"/>
      <c r="ZW433" s="4"/>
      <c r="ZX433" s="4"/>
      <c r="ZY433" s="4"/>
      <c r="ZZ433" s="4"/>
      <c r="AAA433" s="4"/>
      <c r="AAB433" s="4"/>
      <c r="AAC433" s="4"/>
      <c r="AAD433" s="4"/>
      <c r="AAE433" s="4"/>
      <c r="AAF433" s="4"/>
      <c r="AAG433" s="4"/>
      <c r="AAH433" s="4"/>
      <c r="AAI433" s="4"/>
      <c r="AAJ433" s="4"/>
      <c r="AAK433" s="4"/>
      <c r="AAL433" s="4"/>
      <c r="AAM433" s="4"/>
      <c r="AAN433" s="4"/>
      <c r="AAO433" s="4"/>
      <c r="AAP433" s="4"/>
      <c r="AAQ433" s="4"/>
      <c r="AAR433" s="4"/>
      <c r="AAS433" s="4"/>
      <c r="AAT433" s="4"/>
      <c r="AAU433" s="4"/>
      <c r="AAV433" s="4"/>
      <c r="AAW433" s="4"/>
      <c r="AAX433" s="4"/>
      <c r="AAY433" s="4"/>
      <c r="AAZ433" s="4"/>
      <c r="ABA433" s="4"/>
      <c r="ABB433" s="4"/>
      <c r="ABC433" s="4"/>
      <c r="ABD433" s="4"/>
      <c r="ABE433" s="4"/>
      <c r="ABF433" s="4"/>
      <c r="ABG433" s="4"/>
      <c r="ABH433" s="4"/>
      <c r="ABI433" s="4"/>
      <c r="ABJ433" s="4"/>
      <c r="ABK433" s="4"/>
      <c r="ABL433" s="4"/>
      <c r="ABM433" s="4"/>
      <c r="ABN433" s="4"/>
      <c r="ABO433" s="4"/>
      <c r="ABP433" s="4"/>
      <c r="ABQ433" s="4"/>
      <c r="ABR433" s="4"/>
      <c r="ABS433" s="4"/>
      <c r="ABT433" s="4"/>
      <c r="ABU433" s="4"/>
      <c r="ABV433" s="4"/>
      <c r="ABW433" s="4"/>
      <c r="ABX433" s="4"/>
      <c r="ABY433" s="4"/>
      <c r="ABZ433" s="4"/>
      <c r="ACA433" s="4"/>
      <c r="ACB433" s="4"/>
      <c r="ACC433" s="4"/>
      <c r="ACD433" s="4"/>
      <c r="ACE433" s="4"/>
      <c r="ACF433" s="4"/>
      <c r="ACG433" s="4"/>
      <c r="ACH433" s="4"/>
      <c r="ACI433" s="4"/>
      <c r="ACJ433" s="4"/>
      <c r="ACK433" s="4"/>
      <c r="ACL433" s="4"/>
      <c r="ACM433" s="4"/>
      <c r="ACN433" s="4"/>
      <c r="ACO433" s="4"/>
      <c r="ACP433" s="4"/>
      <c r="ACQ433" s="4"/>
      <c r="ACR433" s="4"/>
      <c r="ACS433" s="4"/>
      <c r="ACT433" s="4"/>
      <c r="ACU433" s="4"/>
      <c r="ACV433" s="4"/>
      <c r="ACW433" s="4"/>
      <c r="ACX433" s="4"/>
      <c r="ACY433" s="4"/>
      <c r="ACZ433" s="4"/>
      <c r="ADA433" s="4"/>
      <c r="ADB433" s="4"/>
      <c r="ADC433" s="4"/>
      <c r="ADD433" s="4"/>
      <c r="ADE433" s="4"/>
      <c r="ADF433" s="4"/>
      <c r="ADG433" s="4"/>
      <c r="ADH433" s="4"/>
      <c r="ADI433" s="4"/>
      <c r="ADJ433" s="4"/>
      <c r="ADK433" s="4"/>
      <c r="ADL433" s="4"/>
      <c r="ADM433" s="4"/>
      <c r="ADN433" s="4"/>
      <c r="ADO433" s="4"/>
      <c r="ADP433" s="4"/>
      <c r="ADQ433" s="4"/>
      <c r="ADR433" s="4"/>
      <c r="ADS433" s="4"/>
      <c r="ADT433" s="4"/>
      <c r="ADU433" s="4"/>
      <c r="ADV433" s="4"/>
      <c r="ADW433" s="4"/>
      <c r="ADX433" s="4"/>
      <c r="ADY433" s="4"/>
      <c r="ADZ433" s="4"/>
      <c r="AEA433" s="4"/>
      <c r="AEB433" s="4"/>
      <c r="AEC433" s="4"/>
      <c r="AED433" s="4"/>
      <c r="AEE433" s="4"/>
      <c r="AEF433" s="4"/>
      <c r="AEG433" s="4"/>
      <c r="AEH433" s="4"/>
      <c r="AEI433" s="4"/>
      <c r="AEJ433" s="4"/>
      <c r="AEK433" s="4"/>
      <c r="AEL433" s="4"/>
      <c r="AEM433" s="4"/>
      <c r="AEN433" s="4"/>
      <c r="AEO433" s="4"/>
      <c r="AEP433" s="4"/>
      <c r="AEQ433" s="4"/>
      <c r="AER433" s="4"/>
      <c r="AES433" s="4"/>
      <c r="AET433" s="4"/>
      <c r="AEU433" s="4"/>
      <c r="AEV433" s="4"/>
      <c r="AEW433" s="4"/>
      <c r="AEX433" s="4"/>
      <c r="AEY433" s="4"/>
      <c r="AEZ433" s="4"/>
      <c r="AFA433" s="4"/>
      <c r="AFB433" s="4"/>
      <c r="AFC433" s="4"/>
      <c r="AFD433" s="4"/>
      <c r="AFE433" s="4"/>
      <c r="AFF433" s="4"/>
      <c r="AFG433" s="4"/>
      <c r="AFH433" s="4"/>
      <c r="AFI433" s="4"/>
      <c r="AFJ433" s="4"/>
      <c r="AFK433" s="4"/>
      <c r="AFL433" s="4"/>
      <c r="AFM433" s="4"/>
      <c r="AFN433" s="4"/>
      <c r="AFO433" s="4"/>
      <c r="AFP433" s="4"/>
      <c r="AFQ433" s="4"/>
      <c r="AFR433" s="4"/>
      <c r="AFS433" s="4"/>
      <c r="AFT433" s="4"/>
      <c r="AFU433" s="4"/>
      <c r="AFV433" s="4"/>
      <c r="AFW433" s="4"/>
      <c r="AFX433" s="4"/>
      <c r="AFY433" s="4"/>
      <c r="AFZ433" s="4"/>
      <c r="AGA433" s="4"/>
      <c r="AGB433" s="4"/>
      <c r="AGC433" s="4"/>
      <c r="AGD433" s="4"/>
      <c r="AGE433" s="4"/>
      <c r="AGF433" s="4"/>
      <c r="AGG433" s="4"/>
      <c r="AGH433" s="4"/>
      <c r="AGI433" s="4"/>
      <c r="AGJ433" s="4"/>
      <c r="AGK433" s="4"/>
      <c r="AGL433" s="4"/>
      <c r="AGM433" s="4"/>
      <c r="AGN433" s="4"/>
      <c r="AGO433" s="4"/>
      <c r="AGP433" s="4"/>
      <c r="AGQ433" s="4"/>
      <c r="AGR433" s="4"/>
      <c r="AGS433" s="4"/>
      <c r="AGT433" s="4"/>
      <c r="AGU433" s="4"/>
      <c r="AGV433" s="4"/>
      <c r="AGW433" s="4"/>
      <c r="AGX433" s="4"/>
      <c r="AGY433" s="4"/>
      <c r="AGZ433" s="4"/>
      <c r="AHA433" s="4"/>
      <c r="AHB433" s="4"/>
      <c r="AHC433" s="4"/>
      <c r="AHD433" s="4"/>
      <c r="AHE433" s="4"/>
      <c r="AHF433" s="4"/>
      <c r="AHG433" s="4"/>
      <c r="AHH433" s="4"/>
      <c r="AHI433" s="4"/>
      <c r="AHJ433" s="4"/>
      <c r="AHK433" s="4"/>
      <c r="AHL433" s="4"/>
      <c r="AHM433" s="4"/>
      <c r="AHN433" s="4"/>
      <c r="AHO433" s="4"/>
      <c r="AHP433" s="4"/>
      <c r="AHQ433" s="4"/>
      <c r="AHR433" s="4"/>
      <c r="AHS433" s="4"/>
      <c r="AHT433" s="4"/>
      <c r="AHU433" s="4"/>
      <c r="AHV433" s="4"/>
      <c r="AHW433" s="4"/>
      <c r="AHX433" s="4"/>
      <c r="AHY433" s="4"/>
      <c r="AHZ433" s="4"/>
      <c r="AIA433" s="4"/>
      <c r="AIB433" s="4"/>
      <c r="AIC433" s="4"/>
      <c r="AID433" s="4"/>
      <c r="AIE433" s="4"/>
      <c r="AIF433" s="4"/>
      <c r="AIG433" s="4"/>
      <c r="AIH433" s="4"/>
      <c r="AII433" s="4"/>
      <c r="AIJ433" s="4"/>
      <c r="AIK433" s="4"/>
      <c r="AIL433" s="4"/>
      <c r="AIM433" s="4"/>
      <c r="AIN433" s="4"/>
      <c r="AIO433" s="4"/>
      <c r="AIP433" s="4"/>
      <c r="AIQ433" s="4"/>
      <c r="AIR433" s="4"/>
      <c r="AIS433" s="4"/>
      <c r="AIT433" s="4"/>
      <c r="AIU433" s="4"/>
      <c r="AIV433" s="4"/>
      <c r="AIW433" s="4"/>
      <c r="AIX433" s="4"/>
      <c r="AIY433" s="4"/>
      <c r="AIZ433" s="4"/>
      <c r="AJA433" s="4"/>
      <c r="AJB433" s="4"/>
      <c r="AJC433" s="4"/>
      <c r="AJD433" s="4"/>
      <c r="AJE433" s="4"/>
      <c r="AJF433" s="4"/>
      <c r="AJG433" s="4"/>
      <c r="AJH433" s="4"/>
      <c r="AJI433" s="4"/>
      <c r="AJJ433" s="4"/>
      <c r="AJK433" s="4"/>
      <c r="AJL433" s="4"/>
      <c r="AJM433" s="4"/>
      <c r="AJN433" s="4"/>
      <c r="AJO433" s="4"/>
      <c r="AJP433" s="4"/>
      <c r="AJQ433" s="4"/>
      <c r="AJR433" s="4"/>
      <c r="AJS433" s="4"/>
      <c r="AJT433" s="4"/>
      <c r="AJU433" s="4"/>
      <c r="AJV433" s="4"/>
      <c r="AJW433" s="4"/>
      <c r="AJX433" s="4"/>
      <c r="AJY433" s="4"/>
      <c r="AJZ433" s="4"/>
      <c r="AKA433" s="4"/>
      <c r="AKB433" s="4"/>
      <c r="AKC433" s="4"/>
      <c r="AKD433" s="4"/>
      <c r="AKE433" s="4"/>
      <c r="AKF433" s="4"/>
      <c r="AKG433" s="4"/>
      <c r="AKH433" s="4"/>
      <c r="AKI433" s="4"/>
      <c r="AKJ433" s="4"/>
      <c r="AKK433" s="4"/>
      <c r="AKL433" s="4"/>
      <c r="AKM433" s="4"/>
      <c r="AKN433" s="4"/>
      <c r="AKO433" s="4"/>
      <c r="AKP433" s="4"/>
      <c r="AKQ433" s="4"/>
      <c r="AKR433" s="4"/>
      <c r="AKS433" s="4"/>
      <c r="AKT433" s="4"/>
      <c r="AKU433" s="4"/>
      <c r="AKV433" s="4"/>
      <c r="AKW433" s="4"/>
      <c r="AKX433" s="4"/>
      <c r="AKY433" s="4"/>
      <c r="AKZ433" s="4"/>
      <c r="ALA433" s="4"/>
      <c r="ALB433" s="4"/>
      <c r="ALC433" s="4"/>
      <c r="ALD433" s="4"/>
      <c r="ALE433" s="4"/>
      <c r="ALF433" s="4"/>
      <c r="ALG433" s="4"/>
      <c r="ALH433" s="4"/>
      <c r="ALI433" s="4"/>
      <c r="ALJ433" s="4"/>
      <c r="ALK433" s="4"/>
      <c r="ALL433" s="4"/>
      <c r="ALM433" s="4"/>
      <c r="ALN433" s="4"/>
      <c r="ALO433" s="4"/>
      <c r="ALP433" s="4"/>
      <c r="ALQ433" s="4"/>
      <c r="ALR433" s="4"/>
      <c r="ALS433" s="4"/>
      <c r="ALT433" s="4"/>
      <c r="ALU433" s="4"/>
      <c r="ALV433" s="4"/>
      <c r="ALW433" s="4"/>
      <c r="ALX433" s="4"/>
      <c r="ALY433" s="4"/>
      <c r="ALZ433" s="4"/>
      <c r="AMA433" s="4"/>
      <c r="AMB433" s="4"/>
      <c r="AMC433" s="4"/>
      <c r="AMD433" s="4"/>
      <c r="AME433" s="4"/>
      <c r="AMF433" s="4"/>
      <c r="AMG433" s="4"/>
      <c r="AMH433" s="4"/>
      <c r="AMI433" s="4"/>
      <c r="AMJ433" s="4"/>
      <c r="AMK433" s="4"/>
      <c r="AML433" s="4"/>
      <c r="AMM433" s="4"/>
      <c r="AMN433" s="4"/>
      <c r="AMO433" s="4"/>
      <c r="AMP433" s="4"/>
      <c r="AMQ433" s="4"/>
      <c r="AMR433" s="4"/>
      <c r="AMS433" s="4"/>
      <c r="AMT433" s="4"/>
      <c r="AMU433" s="4"/>
      <c r="AMV433" s="4"/>
      <c r="AMW433" s="4"/>
      <c r="AMX433" s="4"/>
      <c r="AMY433" s="4"/>
      <c r="AMZ433" s="4"/>
      <c r="ANA433" s="4"/>
      <c r="ANB433" s="4"/>
      <c r="ANC433" s="4"/>
      <c r="AND433" s="4"/>
      <c r="ANE433" s="4"/>
      <c r="ANF433" s="4"/>
      <c r="ANG433" s="4"/>
      <c r="ANH433" s="4"/>
      <c r="ANI433" s="4"/>
      <c r="ANJ433" s="4"/>
      <c r="ANK433" s="4"/>
      <c r="ANL433" s="4"/>
      <c r="ANM433" s="4"/>
      <c r="ANN433" s="4"/>
      <c r="ANO433" s="4"/>
      <c r="ANP433" s="4"/>
      <c r="ANQ433" s="4"/>
      <c r="ANR433" s="4"/>
      <c r="ANS433" s="4"/>
      <c r="ANT433" s="4"/>
      <c r="ANU433" s="4"/>
      <c r="ANV433" s="4"/>
      <c r="ANW433" s="4"/>
      <c r="ANX433" s="4"/>
      <c r="ANY433" s="4"/>
      <c r="ANZ433" s="4"/>
      <c r="AOA433" s="4"/>
      <c r="AOB433" s="4"/>
      <c r="AOC433" s="4"/>
    </row>
    <row r="434" spans="6:1069" x14ac:dyDescent="0.35">
      <c r="F434" s="4"/>
      <c r="H434" s="4"/>
      <c r="I434" s="4"/>
      <c r="J434" s="4"/>
      <c r="L434" s="4"/>
      <c r="M434" s="4"/>
      <c r="AJ434" s="4"/>
      <c r="AL434" s="4"/>
      <c r="AQ434" s="4"/>
      <c r="AR434" s="4"/>
      <c r="AS434" s="4"/>
      <c r="AT434" s="4"/>
      <c r="AU434" s="4"/>
      <c r="AV434" s="4"/>
      <c r="AW434" s="4"/>
      <c r="AX434" s="33"/>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c r="TV434" s="4"/>
      <c r="TW434" s="4"/>
      <c r="TX434" s="4"/>
      <c r="TY434" s="4"/>
      <c r="TZ434" s="4"/>
      <c r="UA434" s="4"/>
      <c r="UB434" s="4"/>
      <c r="UC434" s="4"/>
      <c r="UD434" s="4"/>
      <c r="UE434" s="4"/>
      <c r="UF434" s="4"/>
      <c r="UG434" s="4"/>
      <c r="UH434" s="4"/>
      <c r="UI434" s="4"/>
      <c r="UJ434" s="4"/>
      <c r="UK434" s="4"/>
      <c r="UL434" s="4"/>
      <c r="UM434" s="4"/>
      <c r="UN434" s="4"/>
      <c r="UO434" s="4"/>
      <c r="UP434" s="4"/>
      <c r="UQ434" s="4"/>
      <c r="UR434" s="4"/>
      <c r="US434" s="4"/>
      <c r="UT434" s="4"/>
      <c r="UU434" s="4"/>
      <c r="UV434" s="4"/>
      <c r="UW434" s="4"/>
      <c r="UX434" s="4"/>
      <c r="UY434" s="4"/>
      <c r="UZ434" s="4"/>
      <c r="VA434" s="4"/>
      <c r="VB434" s="4"/>
      <c r="VC434" s="4"/>
      <c r="VD434" s="4"/>
      <c r="VE434" s="4"/>
      <c r="VF434" s="4"/>
      <c r="VG434" s="4"/>
      <c r="VH434" s="4"/>
      <c r="VI434" s="4"/>
      <c r="VJ434" s="4"/>
      <c r="VK434" s="4"/>
      <c r="VL434" s="4"/>
      <c r="VM434" s="4"/>
      <c r="VN434" s="4"/>
      <c r="VO434" s="4"/>
      <c r="VP434" s="4"/>
      <c r="VQ434" s="4"/>
      <c r="VR434" s="4"/>
      <c r="VS434" s="4"/>
      <c r="VT434" s="4"/>
      <c r="VU434" s="4"/>
      <c r="VV434" s="4"/>
      <c r="VW434" s="4"/>
      <c r="VX434" s="4"/>
      <c r="VY434" s="4"/>
      <c r="VZ434" s="4"/>
      <c r="WA434" s="4"/>
      <c r="WB434" s="4"/>
      <c r="WC434" s="4"/>
      <c r="WD434" s="4"/>
      <c r="WE434" s="4"/>
      <c r="WF434" s="4"/>
      <c r="WG434" s="4"/>
      <c r="WH434" s="4"/>
      <c r="WI434" s="4"/>
      <c r="WJ434" s="4"/>
      <c r="WK434" s="4"/>
      <c r="WL434" s="4"/>
      <c r="WM434" s="4"/>
      <c r="WN434" s="4"/>
      <c r="WO434" s="4"/>
      <c r="WP434" s="4"/>
      <c r="WQ434" s="4"/>
      <c r="WR434" s="4"/>
      <c r="WS434" s="4"/>
      <c r="WT434" s="4"/>
      <c r="WU434" s="4"/>
      <c r="WV434" s="4"/>
      <c r="WW434" s="4"/>
      <c r="WX434" s="4"/>
      <c r="WY434" s="4"/>
      <c r="WZ434" s="4"/>
      <c r="XA434" s="4"/>
      <c r="XB434" s="4"/>
      <c r="XC434" s="4"/>
      <c r="XD434" s="4"/>
      <c r="XE434" s="4"/>
      <c r="XF434" s="4"/>
      <c r="XG434" s="4"/>
      <c r="XH434" s="4"/>
      <c r="XI434" s="4"/>
      <c r="XJ434" s="4"/>
      <c r="XK434" s="4"/>
      <c r="XL434" s="4"/>
      <c r="XM434" s="4"/>
      <c r="XN434" s="4"/>
      <c r="XO434" s="4"/>
      <c r="XP434" s="4"/>
      <c r="XQ434" s="4"/>
      <c r="XR434" s="4"/>
      <c r="XS434" s="4"/>
      <c r="XT434" s="4"/>
      <c r="XU434" s="4"/>
      <c r="XV434" s="4"/>
      <c r="XW434" s="4"/>
      <c r="XX434" s="4"/>
      <c r="XY434" s="4"/>
      <c r="XZ434" s="4"/>
      <c r="YA434" s="4"/>
      <c r="YB434" s="4"/>
      <c r="YC434" s="4"/>
      <c r="YD434" s="4"/>
      <c r="YE434" s="4"/>
      <c r="YF434" s="4"/>
      <c r="YG434" s="4"/>
      <c r="YH434" s="4"/>
      <c r="YI434" s="4"/>
      <c r="YJ434" s="4"/>
      <c r="YK434" s="4"/>
      <c r="YL434" s="4"/>
      <c r="YM434" s="4"/>
      <c r="YN434" s="4"/>
      <c r="YO434" s="4"/>
      <c r="YP434" s="4"/>
      <c r="YQ434" s="4"/>
      <c r="YR434" s="4"/>
      <c r="YS434" s="4"/>
      <c r="YT434" s="4"/>
      <c r="YU434" s="4"/>
      <c r="YV434" s="4"/>
      <c r="YW434" s="4"/>
      <c r="YX434" s="4"/>
      <c r="YY434" s="4"/>
      <c r="YZ434" s="4"/>
      <c r="ZA434" s="4"/>
      <c r="ZB434" s="4"/>
      <c r="ZC434" s="4"/>
      <c r="ZD434" s="4"/>
      <c r="ZE434" s="4"/>
      <c r="ZF434" s="4"/>
      <c r="ZG434" s="4"/>
      <c r="ZH434" s="4"/>
      <c r="ZI434" s="4"/>
      <c r="ZJ434" s="4"/>
      <c r="ZK434" s="4"/>
      <c r="ZL434" s="4"/>
      <c r="ZM434" s="4"/>
      <c r="ZN434" s="4"/>
      <c r="ZO434" s="4"/>
      <c r="ZP434" s="4"/>
      <c r="ZQ434" s="4"/>
      <c r="ZR434" s="4"/>
      <c r="ZS434" s="4"/>
      <c r="ZT434" s="4"/>
      <c r="ZU434" s="4"/>
      <c r="ZV434" s="4"/>
      <c r="ZW434" s="4"/>
      <c r="ZX434" s="4"/>
      <c r="ZY434" s="4"/>
      <c r="ZZ434" s="4"/>
      <c r="AAA434" s="4"/>
      <c r="AAB434" s="4"/>
      <c r="AAC434" s="4"/>
      <c r="AAD434" s="4"/>
      <c r="AAE434" s="4"/>
      <c r="AAF434" s="4"/>
      <c r="AAG434" s="4"/>
      <c r="AAH434" s="4"/>
      <c r="AAI434" s="4"/>
      <c r="AAJ434" s="4"/>
      <c r="AAK434" s="4"/>
      <c r="AAL434" s="4"/>
      <c r="AAM434" s="4"/>
      <c r="AAN434" s="4"/>
      <c r="AAO434" s="4"/>
      <c r="AAP434" s="4"/>
      <c r="AAQ434" s="4"/>
      <c r="AAR434" s="4"/>
      <c r="AAS434" s="4"/>
      <c r="AAT434" s="4"/>
      <c r="AAU434" s="4"/>
      <c r="AAV434" s="4"/>
      <c r="AAW434" s="4"/>
      <c r="AAX434" s="4"/>
      <c r="AAY434" s="4"/>
      <c r="AAZ434" s="4"/>
      <c r="ABA434" s="4"/>
      <c r="ABB434" s="4"/>
      <c r="ABC434" s="4"/>
      <c r="ABD434" s="4"/>
      <c r="ABE434" s="4"/>
      <c r="ABF434" s="4"/>
      <c r="ABG434" s="4"/>
      <c r="ABH434" s="4"/>
      <c r="ABI434" s="4"/>
      <c r="ABJ434" s="4"/>
      <c r="ABK434" s="4"/>
      <c r="ABL434" s="4"/>
      <c r="ABM434" s="4"/>
      <c r="ABN434" s="4"/>
      <c r="ABO434" s="4"/>
      <c r="ABP434" s="4"/>
      <c r="ABQ434" s="4"/>
      <c r="ABR434" s="4"/>
      <c r="ABS434" s="4"/>
      <c r="ABT434" s="4"/>
      <c r="ABU434" s="4"/>
      <c r="ABV434" s="4"/>
      <c r="ABW434" s="4"/>
      <c r="ABX434" s="4"/>
      <c r="ABY434" s="4"/>
      <c r="ABZ434" s="4"/>
      <c r="ACA434" s="4"/>
      <c r="ACB434" s="4"/>
      <c r="ACC434" s="4"/>
      <c r="ACD434" s="4"/>
      <c r="ACE434" s="4"/>
      <c r="ACF434" s="4"/>
      <c r="ACG434" s="4"/>
      <c r="ACH434" s="4"/>
      <c r="ACI434" s="4"/>
      <c r="ACJ434" s="4"/>
      <c r="ACK434" s="4"/>
      <c r="ACL434" s="4"/>
      <c r="ACM434" s="4"/>
      <c r="ACN434" s="4"/>
      <c r="ACO434" s="4"/>
      <c r="ACP434" s="4"/>
      <c r="ACQ434" s="4"/>
      <c r="ACR434" s="4"/>
      <c r="ACS434" s="4"/>
      <c r="ACT434" s="4"/>
      <c r="ACU434" s="4"/>
      <c r="ACV434" s="4"/>
      <c r="ACW434" s="4"/>
      <c r="ACX434" s="4"/>
      <c r="ACY434" s="4"/>
      <c r="ACZ434" s="4"/>
      <c r="ADA434" s="4"/>
      <c r="ADB434" s="4"/>
      <c r="ADC434" s="4"/>
      <c r="ADD434" s="4"/>
      <c r="ADE434" s="4"/>
      <c r="ADF434" s="4"/>
      <c r="ADG434" s="4"/>
      <c r="ADH434" s="4"/>
      <c r="ADI434" s="4"/>
      <c r="ADJ434" s="4"/>
      <c r="ADK434" s="4"/>
      <c r="ADL434" s="4"/>
      <c r="ADM434" s="4"/>
      <c r="ADN434" s="4"/>
      <c r="ADO434" s="4"/>
      <c r="ADP434" s="4"/>
      <c r="ADQ434" s="4"/>
      <c r="ADR434" s="4"/>
      <c r="ADS434" s="4"/>
      <c r="ADT434" s="4"/>
      <c r="ADU434" s="4"/>
      <c r="ADV434" s="4"/>
      <c r="ADW434" s="4"/>
      <c r="ADX434" s="4"/>
      <c r="ADY434" s="4"/>
      <c r="ADZ434" s="4"/>
      <c r="AEA434" s="4"/>
      <c r="AEB434" s="4"/>
      <c r="AEC434" s="4"/>
      <c r="AED434" s="4"/>
      <c r="AEE434" s="4"/>
      <c r="AEF434" s="4"/>
      <c r="AEG434" s="4"/>
      <c r="AEH434" s="4"/>
      <c r="AEI434" s="4"/>
      <c r="AEJ434" s="4"/>
      <c r="AEK434" s="4"/>
      <c r="AEL434" s="4"/>
      <c r="AEM434" s="4"/>
      <c r="AEN434" s="4"/>
      <c r="AEO434" s="4"/>
      <c r="AEP434" s="4"/>
      <c r="AEQ434" s="4"/>
      <c r="AER434" s="4"/>
      <c r="AES434" s="4"/>
      <c r="AET434" s="4"/>
      <c r="AEU434" s="4"/>
      <c r="AEV434" s="4"/>
      <c r="AEW434" s="4"/>
      <c r="AEX434" s="4"/>
      <c r="AEY434" s="4"/>
      <c r="AEZ434" s="4"/>
      <c r="AFA434" s="4"/>
      <c r="AFB434" s="4"/>
      <c r="AFC434" s="4"/>
      <c r="AFD434" s="4"/>
      <c r="AFE434" s="4"/>
      <c r="AFF434" s="4"/>
      <c r="AFG434" s="4"/>
      <c r="AFH434" s="4"/>
      <c r="AFI434" s="4"/>
      <c r="AFJ434" s="4"/>
      <c r="AFK434" s="4"/>
      <c r="AFL434" s="4"/>
      <c r="AFM434" s="4"/>
      <c r="AFN434" s="4"/>
      <c r="AFO434" s="4"/>
      <c r="AFP434" s="4"/>
      <c r="AFQ434" s="4"/>
      <c r="AFR434" s="4"/>
      <c r="AFS434" s="4"/>
      <c r="AFT434" s="4"/>
      <c r="AFU434" s="4"/>
      <c r="AFV434" s="4"/>
      <c r="AFW434" s="4"/>
      <c r="AFX434" s="4"/>
      <c r="AFY434" s="4"/>
      <c r="AFZ434" s="4"/>
      <c r="AGA434" s="4"/>
      <c r="AGB434" s="4"/>
      <c r="AGC434" s="4"/>
      <c r="AGD434" s="4"/>
      <c r="AGE434" s="4"/>
      <c r="AGF434" s="4"/>
      <c r="AGG434" s="4"/>
      <c r="AGH434" s="4"/>
      <c r="AGI434" s="4"/>
      <c r="AGJ434" s="4"/>
      <c r="AGK434" s="4"/>
      <c r="AGL434" s="4"/>
      <c r="AGM434" s="4"/>
      <c r="AGN434" s="4"/>
      <c r="AGO434" s="4"/>
      <c r="AGP434" s="4"/>
      <c r="AGQ434" s="4"/>
      <c r="AGR434" s="4"/>
      <c r="AGS434" s="4"/>
      <c r="AGT434" s="4"/>
      <c r="AGU434" s="4"/>
      <c r="AGV434" s="4"/>
      <c r="AGW434" s="4"/>
      <c r="AGX434" s="4"/>
      <c r="AGY434" s="4"/>
      <c r="AGZ434" s="4"/>
      <c r="AHA434" s="4"/>
      <c r="AHB434" s="4"/>
      <c r="AHC434" s="4"/>
      <c r="AHD434" s="4"/>
      <c r="AHE434" s="4"/>
      <c r="AHF434" s="4"/>
      <c r="AHG434" s="4"/>
      <c r="AHH434" s="4"/>
      <c r="AHI434" s="4"/>
      <c r="AHJ434" s="4"/>
      <c r="AHK434" s="4"/>
      <c r="AHL434" s="4"/>
      <c r="AHM434" s="4"/>
      <c r="AHN434" s="4"/>
      <c r="AHO434" s="4"/>
      <c r="AHP434" s="4"/>
      <c r="AHQ434" s="4"/>
      <c r="AHR434" s="4"/>
      <c r="AHS434" s="4"/>
      <c r="AHT434" s="4"/>
      <c r="AHU434" s="4"/>
      <c r="AHV434" s="4"/>
      <c r="AHW434" s="4"/>
      <c r="AHX434" s="4"/>
      <c r="AHY434" s="4"/>
      <c r="AHZ434" s="4"/>
      <c r="AIA434" s="4"/>
      <c r="AIB434" s="4"/>
      <c r="AIC434" s="4"/>
      <c r="AID434" s="4"/>
      <c r="AIE434" s="4"/>
      <c r="AIF434" s="4"/>
      <c r="AIG434" s="4"/>
      <c r="AIH434" s="4"/>
      <c r="AII434" s="4"/>
      <c r="AIJ434" s="4"/>
      <c r="AIK434" s="4"/>
      <c r="AIL434" s="4"/>
      <c r="AIM434" s="4"/>
      <c r="AIN434" s="4"/>
      <c r="AIO434" s="4"/>
      <c r="AIP434" s="4"/>
      <c r="AIQ434" s="4"/>
      <c r="AIR434" s="4"/>
      <c r="AIS434" s="4"/>
      <c r="AIT434" s="4"/>
      <c r="AIU434" s="4"/>
      <c r="AIV434" s="4"/>
      <c r="AIW434" s="4"/>
      <c r="AIX434" s="4"/>
      <c r="AIY434" s="4"/>
      <c r="AIZ434" s="4"/>
      <c r="AJA434" s="4"/>
      <c r="AJB434" s="4"/>
      <c r="AJC434" s="4"/>
      <c r="AJD434" s="4"/>
      <c r="AJE434" s="4"/>
      <c r="AJF434" s="4"/>
      <c r="AJG434" s="4"/>
      <c r="AJH434" s="4"/>
      <c r="AJI434" s="4"/>
      <c r="AJJ434" s="4"/>
      <c r="AJK434" s="4"/>
      <c r="AJL434" s="4"/>
      <c r="AJM434" s="4"/>
      <c r="AJN434" s="4"/>
      <c r="AJO434" s="4"/>
      <c r="AJP434" s="4"/>
      <c r="AJQ434" s="4"/>
      <c r="AJR434" s="4"/>
      <c r="AJS434" s="4"/>
      <c r="AJT434" s="4"/>
      <c r="AJU434" s="4"/>
      <c r="AJV434" s="4"/>
      <c r="AJW434" s="4"/>
      <c r="AJX434" s="4"/>
      <c r="AJY434" s="4"/>
      <c r="AJZ434" s="4"/>
      <c r="AKA434" s="4"/>
      <c r="AKB434" s="4"/>
      <c r="AKC434" s="4"/>
      <c r="AKD434" s="4"/>
      <c r="AKE434" s="4"/>
      <c r="AKF434" s="4"/>
      <c r="AKG434" s="4"/>
      <c r="AKH434" s="4"/>
      <c r="AKI434" s="4"/>
      <c r="AKJ434" s="4"/>
      <c r="AKK434" s="4"/>
      <c r="AKL434" s="4"/>
      <c r="AKM434" s="4"/>
      <c r="AKN434" s="4"/>
      <c r="AKO434" s="4"/>
      <c r="AKP434" s="4"/>
      <c r="AKQ434" s="4"/>
      <c r="AKR434" s="4"/>
      <c r="AKS434" s="4"/>
      <c r="AKT434" s="4"/>
      <c r="AKU434" s="4"/>
      <c r="AKV434" s="4"/>
      <c r="AKW434" s="4"/>
      <c r="AKX434" s="4"/>
      <c r="AKY434" s="4"/>
      <c r="AKZ434" s="4"/>
      <c r="ALA434" s="4"/>
      <c r="ALB434" s="4"/>
      <c r="ALC434" s="4"/>
      <c r="ALD434" s="4"/>
      <c r="ALE434" s="4"/>
      <c r="ALF434" s="4"/>
      <c r="ALG434" s="4"/>
      <c r="ALH434" s="4"/>
      <c r="ALI434" s="4"/>
      <c r="ALJ434" s="4"/>
      <c r="ALK434" s="4"/>
      <c r="ALL434" s="4"/>
      <c r="ALM434" s="4"/>
      <c r="ALN434" s="4"/>
      <c r="ALO434" s="4"/>
      <c r="ALP434" s="4"/>
      <c r="ALQ434" s="4"/>
      <c r="ALR434" s="4"/>
      <c r="ALS434" s="4"/>
      <c r="ALT434" s="4"/>
      <c r="ALU434" s="4"/>
      <c r="ALV434" s="4"/>
      <c r="ALW434" s="4"/>
      <c r="ALX434" s="4"/>
      <c r="ALY434" s="4"/>
      <c r="ALZ434" s="4"/>
      <c r="AMA434" s="4"/>
      <c r="AMB434" s="4"/>
      <c r="AMC434" s="4"/>
      <c r="AMD434" s="4"/>
      <c r="AME434" s="4"/>
      <c r="AMF434" s="4"/>
      <c r="AMG434" s="4"/>
      <c r="AMH434" s="4"/>
      <c r="AMI434" s="4"/>
      <c r="AMJ434" s="4"/>
      <c r="AMK434" s="4"/>
      <c r="AML434" s="4"/>
      <c r="AMM434" s="4"/>
      <c r="AMN434" s="4"/>
      <c r="AMO434" s="4"/>
      <c r="AMP434" s="4"/>
      <c r="AMQ434" s="4"/>
      <c r="AMR434" s="4"/>
      <c r="AMS434" s="4"/>
      <c r="AMT434" s="4"/>
      <c r="AMU434" s="4"/>
      <c r="AMV434" s="4"/>
      <c r="AMW434" s="4"/>
      <c r="AMX434" s="4"/>
      <c r="AMY434" s="4"/>
      <c r="AMZ434" s="4"/>
      <c r="ANA434" s="4"/>
      <c r="ANB434" s="4"/>
      <c r="ANC434" s="4"/>
      <c r="AND434" s="4"/>
      <c r="ANE434" s="4"/>
      <c r="ANF434" s="4"/>
      <c r="ANG434" s="4"/>
      <c r="ANH434" s="4"/>
      <c r="ANI434" s="4"/>
      <c r="ANJ434" s="4"/>
      <c r="ANK434" s="4"/>
      <c r="ANL434" s="4"/>
      <c r="ANM434" s="4"/>
      <c r="ANN434" s="4"/>
      <c r="ANO434" s="4"/>
      <c r="ANP434" s="4"/>
      <c r="ANQ434" s="4"/>
      <c r="ANR434" s="4"/>
      <c r="ANS434" s="4"/>
      <c r="ANT434" s="4"/>
      <c r="ANU434" s="4"/>
      <c r="ANV434" s="4"/>
      <c r="ANW434" s="4"/>
      <c r="ANX434" s="4"/>
      <c r="ANY434" s="4"/>
      <c r="ANZ434" s="4"/>
      <c r="AOA434" s="4"/>
      <c r="AOB434" s="4"/>
      <c r="AOC434" s="4"/>
    </row>
    <row r="435" spans="6:1069" x14ac:dyDescent="0.35">
      <c r="F435" s="4"/>
      <c r="H435" s="4"/>
      <c r="I435" s="4"/>
      <c r="J435" s="4"/>
      <c r="L435" s="4"/>
      <c r="M435" s="4"/>
      <c r="AJ435" s="4"/>
      <c r="AL435" s="4"/>
      <c r="AQ435" s="4"/>
      <c r="AR435" s="4"/>
      <c r="AS435" s="4"/>
      <c r="AT435" s="4"/>
      <c r="AU435" s="4"/>
      <c r="AV435" s="4"/>
      <c r="AW435" s="4"/>
      <c r="AX435" s="33"/>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c r="XA435" s="4"/>
      <c r="XB435" s="4"/>
      <c r="XC435" s="4"/>
      <c r="XD435" s="4"/>
      <c r="XE435" s="4"/>
      <c r="XF435" s="4"/>
      <c r="XG435" s="4"/>
      <c r="XH435" s="4"/>
      <c r="XI435" s="4"/>
      <c r="XJ435" s="4"/>
      <c r="XK435" s="4"/>
      <c r="XL435" s="4"/>
      <c r="XM435" s="4"/>
      <c r="XN435" s="4"/>
      <c r="XO435" s="4"/>
      <c r="XP435" s="4"/>
      <c r="XQ435" s="4"/>
      <c r="XR435" s="4"/>
      <c r="XS435" s="4"/>
      <c r="XT435" s="4"/>
      <c r="XU435" s="4"/>
      <c r="XV435" s="4"/>
      <c r="XW435" s="4"/>
      <c r="XX435" s="4"/>
      <c r="XY435" s="4"/>
      <c r="XZ435" s="4"/>
      <c r="YA435" s="4"/>
      <c r="YB435" s="4"/>
      <c r="YC435" s="4"/>
      <c r="YD435" s="4"/>
      <c r="YE435" s="4"/>
      <c r="YF435" s="4"/>
      <c r="YG435" s="4"/>
      <c r="YH435" s="4"/>
      <c r="YI435" s="4"/>
      <c r="YJ435" s="4"/>
      <c r="YK435" s="4"/>
      <c r="YL435" s="4"/>
      <c r="YM435" s="4"/>
      <c r="YN435" s="4"/>
      <c r="YO435" s="4"/>
      <c r="YP435" s="4"/>
      <c r="YQ435" s="4"/>
      <c r="YR435" s="4"/>
      <c r="YS435" s="4"/>
      <c r="YT435" s="4"/>
      <c r="YU435" s="4"/>
      <c r="YV435" s="4"/>
      <c r="YW435" s="4"/>
      <c r="YX435" s="4"/>
      <c r="YY435" s="4"/>
      <c r="YZ435" s="4"/>
      <c r="ZA435" s="4"/>
      <c r="ZB435" s="4"/>
      <c r="ZC435" s="4"/>
      <c r="ZD435" s="4"/>
      <c r="ZE435" s="4"/>
      <c r="ZF435" s="4"/>
      <c r="ZG435" s="4"/>
      <c r="ZH435" s="4"/>
      <c r="ZI435" s="4"/>
      <c r="ZJ435" s="4"/>
      <c r="ZK435" s="4"/>
      <c r="ZL435" s="4"/>
      <c r="ZM435" s="4"/>
      <c r="ZN435" s="4"/>
      <c r="ZO435" s="4"/>
      <c r="ZP435" s="4"/>
      <c r="ZQ435" s="4"/>
      <c r="ZR435" s="4"/>
      <c r="ZS435" s="4"/>
      <c r="ZT435" s="4"/>
      <c r="ZU435" s="4"/>
      <c r="ZV435" s="4"/>
      <c r="ZW435" s="4"/>
      <c r="ZX435" s="4"/>
      <c r="ZY435" s="4"/>
      <c r="ZZ435" s="4"/>
      <c r="AAA435" s="4"/>
      <c r="AAB435" s="4"/>
      <c r="AAC435" s="4"/>
      <c r="AAD435" s="4"/>
      <c r="AAE435" s="4"/>
      <c r="AAF435" s="4"/>
      <c r="AAG435" s="4"/>
      <c r="AAH435" s="4"/>
      <c r="AAI435" s="4"/>
      <c r="AAJ435" s="4"/>
      <c r="AAK435" s="4"/>
      <c r="AAL435" s="4"/>
      <c r="AAM435" s="4"/>
      <c r="AAN435" s="4"/>
      <c r="AAO435" s="4"/>
      <c r="AAP435" s="4"/>
      <c r="AAQ435" s="4"/>
      <c r="AAR435" s="4"/>
      <c r="AAS435" s="4"/>
      <c r="AAT435" s="4"/>
      <c r="AAU435" s="4"/>
      <c r="AAV435" s="4"/>
      <c r="AAW435" s="4"/>
      <c r="AAX435" s="4"/>
      <c r="AAY435" s="4"/>
      <c r="AAZ435" s="4"/>
      <c r="ABA435" s="4"/>
      <c r="ABB435" s="4"/>
      <c r="ABC435" s="4"/>
      <c r="ABD435" s="4"/>
      <c r="ABE435" s="4"/>
      <c r="ABF435" s="4"/>
      <c r="ABG435" s="4"/>
      <c r="ABH435" s="4"/>
      <c r="ABI435" s="4"/>
      <c r="ABJ435" s="4"/>
      <c r="ABK435" s="4"/>
      <c r="ABL435" s="4"/>
      <c r="ABM435" s="4"/>
      <c r="ABN435" s="4"/>
      <c r="ABO435" s="4"/>
      <c r="ABP435" s="4"/>
      <c r="ABQ435" s="4"/>
      <c r="ABR435" s="4"/>
      <c r="ABS435" s="4"/>
      <c r="ABT435" s="4"/>
      <c r="ABU435" s="4"/>
      <c r="ABV435" s="4"/>
      <c r="ABW435" s="4"/>
      <c r="ABX435" s="4"/>
      <c r="ABY435" s="4"/>
      <c r="ABZ435" s="4"/>
      <c r="ACA435" s="4"/>
      <c r="ACB435" s="4"/>
      <c r="ACC435" s="4"/>
      <c r="ACD435" s="4"/>
      <c r="ACE435" s="4"/>
      <c r="ACF435" s="4"/>
      <c r="ACG435" s="4"/>
      <c r="ACH435" s="4"/>
      <c r="ACI435" s="4"/>
      <c r="ACJ435" s="4"/>
      <c r="ACK435" s="4"/>
      <c r="ACL435" s="4"/>
      <c r="ACM435" s="4"/>
      <c r="ACN435" s="4"/>
      <c r="ACO435" s="4"/>
      <c r="ACP435" s="4"/>
      <c r="ACQ435" s="4"/>
      <c r="ACR435" s="4"/>
      <c r="ACS435" s="4"/>
      <c r="ACT435" s="4"/>
      <c r="ACU435" s="4"/>
      <c r="ACV435" s="4"/>
      <c r="ACW435" s="4"/>
      <c r="ACX435" s="4"/>
      <c r="ACY435" s="4"/>
      <c r="ACZ435" s="4"/>
      <c r="ADA435" s="4"/>
      <c r="ADB435" s="4"/>
      <c r="ADC435" s="4"/>
      <c r="ADD435" s="4"/>
      <c r="ADE435" s="4"/>
      <c r="ADF435" s="4"/>
      <c r="ADG435" s="4"/>
      <c r="ADH435" s="4"/>
      <c r="ADI435" s="4"/>
      <c r="ADJ435" s="4"/>
      <c r="ADK435" s="4"/>
      <c r="ADL435" s="4"/>
      <c r="ADM435" s="4"/>
      <c r="ADN435" s="4"/>
      <c r="ADO435" s="4"/>
      <c r="ADP435" s="4"/>
      <c r="ADQ435" s="4"/>
      <c r="ADR435" s="4"/>
      <c r="ADS435" s="4"/>
      <c r="ADT435" s="4"/>
      <c r="ADU435" s="4"/>
      <c r="ADV435" s="4"/>
      <c r="ADW435" s="4"/>
      <c r="ADX435" s="4"/>
      <c r="ADY435" s="4"/>
      <c r="ADZ435" s="4"/>
      <c r="AEA435" s="4"/>
      <c r="AEB435" s="4"/>
      <c r="AEC435" s="4"/>
      <c r="AED435" s="4"/>
      <c r="AEE435" s="4"/>
      <c r="AEF435" s="4"/>
      <c r="AEG435" s="4"/>
      <c r="AEH435" s="4"/>
      <c r="AEI435" s="4"/>
      <c r="AEJ435" s="4"/>
      <c r="AEK435" s="4"/>
      <c r="AEL435" s="4"/>
      <c r="AEM435" s="4"/>
      <c r="AEN435" s="4"/>
      <c r="AEO435" s="4"/>
      <c r="AEP435" s="4"/>
      <c r="AEQ435" s="4"/>
      <c r="AER435" s="4"/>
      <c r="AES435" s="4"/>
      <c r="AET435" s="4"/>
      <c r="AEU435" s="4"/>
      <c r="AEV435" s="4"/>
      <c r="AEW435" s="4"/>
      <c r="AEX435" s="4"/>
      <c r="AEY435" s="4"/>
      <c r="AEZ435" s="4"/>
      <c r="AFA435" s="4"/>
      <c r="AFB435" s="4"/>
      <c r="AFC435" s="4"/>
      <c r="AFD435" s="4"/>
      <c r="AFE435" s="4"/>
      <c r="AFF435" s="4"/>
      <c r="AFG435" s="4"/>
      <c r="AFH435" s="4"/>
      <c r="AFI435" s="4"/>
      <c r="AFJ435" s="4"/>
      <c r="AFK435" s="4"/>
      <c r="AFL435" s="4"/>
      <c r="AFM435" s="4"/>
      <c r="AFN435" s="4"/>
      <c r="AFO435" s="4"/>
      <c r="AFP435" s="4"/>
      <c r="AFQ435" s="4"/>
      <c r="AFR435" s="4"/>
      <c r="AFS435" s="4"/>
      <c r="AFT435" s="4"/>
      <c r="AFU435" s="4"/>
      <c r="AFV435" s="4"/>
      <c r="AFW435" s="4"/>
      <c r="AFX435" s="4"/>
      <c r="AFY435" s="4"/>
      <c r="AFZ435" s="4"/>
      <c r="AGA435" s="4"/>
      <c r="AGB435" s="4"/>
      <c r="AGC435" s="4"/>
      <c r="AGD435" s="4"/>
      <c r="AGE435" s="4"/>
      <c r="AGF435" s="4"/>
      <c r="AGG435" s="4"/>
      <c r="AGH435" s="4"/>
      <c r="AGI435" s="4"/>
      <c r="AGJ435" s="4"/>
      <c r="AGK435" s="4"/>
      <c r="AGL435" s="4"/>
      <c r="AGM435" s="4"/>
      <c r="AGN435" s="4"/>
      <c r="AGO435" s="4"/>
      <c r="AGP435" s="4"/>
      <c r="AGQ435" s="4"/>
      <c r="AGR435" s="4"/>
      <c r="AGS435" s="4"/>
      <c r="AGT435" s="4"/>
      <c r="AGU435" s="4"/>
      <c r="AGV435" s="4"/>
      <c r="AGW435" s="4"/>
      <c r="AGX435" s="4"/>
      <c r="AGY435" s="4"/>
      <c r="AGZ435" s="4"/>
      <c r="AHA435" s="4"/>
      <c r="AHB435" s="4"/>
      <c r="AHC435" s="4"/>
      <c r="AHD435" s="4"/>
      <c r="AHE435" s="4"/>
      <c r="AHF435" s="4"/>
      <c r="AHG435" s="4"/>
      <c r="AHH435" s="4"/>
      <c r="AHI435" s="4"/>
      <c r="AHJ435" s="4"/>
      <c r="AHK435" s="4"/>
      <c r="AHL435" s="4"/>
      <c r="AHM435" s="4"/>
      <c r="AHN435" s="4"/>
      <c r="AHO435" s="4"/>
      <c r="AHP435" s="4"/>
      <c r="AHQ435" s="4"/>
      <c r="AHR435" s="4"/>
      <c r="AHS435" s="4"/>
      <c r="AHT435" s="4"/>
      <c r="AHU435" s="4"/>
      <c r="AHV435" s="4"/>
      <c r="AHW435" s="4"/>
      <c r="AHX435" s="4"/>
      <c r="AHY435" s="4"/>
      <c r="AHZ435" s="4"/>
      <c r="AIA435" s="4"/>
      <c r="AIB435" s="4"/>
      <c r="AIC435" s="4"/>
      <c r="AID435" s="4"/>
      <c r="AIE435" s="4"/>
      <c r="AIF435" s="4"/>
      <c r="AIG435" s="4"/>
      <c r="AIH435" s="4"/>
      <c r="AII435" s="4"/>
      <c r="AIJ435" s="4"/>
      <c r="AIK435" s="4"/>
      <c r="AIL435" s="4"/>
      <c r="AIM435" s="4"/>
      <c r="AIN435" s="4"/>
      <c r="AIO435" s="4"/>
      <c r="AIP435" s="4"/>
      <c r="AIQ435" s="4"/>
      <c r="AIR435" s="4"/>
      <c r="AIS435" s="4"/>
      <c r="AIT435" s="4"/>
      <c r="AIU435" s="4"/>
      <c r="AIV435" s="4"/>
      <c r="AIW435" s="4"/>
      <c r="AIX435" s="4"/>
      <c r="AIY435" s="4"/>
      <c r="AIZ435" s="4"/>
      <c r="AJA435" s="4"/>
      <c r="AJB435" s="4"/>
      <c r="AJC435" s="4"/>
      <c r="AJD435" s="4"/>
      <c r="AJE435" s="4"/>
      <c r="AJF435" s="4"/>
      <c r="AJG435" s="4"/>
      <c r="AJH435" s="4"/>
      <c r="AJI435" s="4"/>
      <c r="AJJ435" s="4"/>
      <c r="AJK435" s="4"/>
      <c r="AJL435" s="4"/>
      <c r="AJM435" s="4"/>
      <c r="AJN435" s="4"/>
      <c r="AJO435" s="4"/>
      <c r="AJP435" s="4"/>
      <c r="AJQ435" s="4"/>
      <c r="AJR435" s="4"/>
      <c r="AJS435" s="4"/>
      <c r="AJT435" s="4"/>
      <c r="AJU435" s="4"/>
      <c r="AJV435" s="4"/>
      <c r="AJW435" s="4"/>
      <c r="AJX435" s="4"/>
      <c r="AJY435" s="4"/>
      <c r="AJZ435" s="4"/>
      <c r="AKA435" s="4"/>
      <c r="AKB435" s="4"/>
      <c r="AKC435" s="4"/>
      <c r="AKD435" s="4"/>
      <c r="AKE435" s="4"/>
      <c r="AKF435" s="4"/>
      <c r="AKG435" s="4"/>
      <c r="AKH435" s="4"/>
      <c r="AKI435" s="4"/>
      <c r="AKJ435" s="4"/>
      <c r="AKK435" s="4"/>
      <c r="AKL435" s="4"/>
      <c r="AKM435" s="4"/>
      <c r="AKN435" s="4"/>
      <c r="AKO435" s="4"/>
      <c r="AKP435" s="4"/>
      <c r="AKQ435" s="4"/>
      <c r="AKR435" s="4"/>
      <c r="AKS435" s="4"/>
      <c r="AKT435" s="4"/>
      <c r="AKU435" s="4"/>
      <c r="AKV435" s="4"/>
      <c r="AKW435" s="4"/>
      <c r="AKX435" s="4"/>
      <c r="AKY435" s="4"/>
      <c r="AKZ435" s="4"/>
      <c r="ALA435" s="4"/>
      <c r="ALB435" s="4"/>
      <c r="ALC435" s="4"/>
      <c r="ALD435" s="4"/>
      <c r="ALE435" s="4"/>
      <c r="ALF435" s="4"/>
      <c r="ALG435" s="4"/>
      <c r="ALH435" s="4"/>
      <c r="ALI435" s="4"/>
      <c r="ALJ435" s="4"/>
      <c r="ALK435" s="4"/>
      <c r="ALL435" s="4"/>
      <c r="ALM435" s="4"/>
      <c r="ALN435" s="4"/>
      <c r="ALO435" s="4"/>
      <c r="ALP435" s="4"/>
      <c r="ALQ435" s="4"/>
      <c r="ALR435" s="4"/>
      <c r="ALS435" s="4"/>
      <c r="ALT435" s="4"/>
      <c r="ALU435" s="4"/>
      <c r="ALV435" s="4"/>
      <c r="ALW435" s="4"/>
      <c r="ALX435" s="4"/>
      <c r="ALY435" s="4"/>
      <c r="ALZ435" s="4"/>
      <c r="AMA435" s="4"/>
      <c r="AMB435" s="4"/>
      <c r="AMC435" s="4"/>
      <c r="AMD435" s="4"/>
      <c r="AME435" s="4"/>
      <c r="AMF435" s="4"/>
      <c r="AMG435" s="4"/>
      <c r="AMH435" s="4"/>
      <c r="AMI435" s="4"/>
      <c r="AMJ435" s="4"/>
      <c r="AMK435" s="4"/>
      <c r="AML435" s="4"/>
      <c r="AMM435" s="4"/>
      <c r="AMN435" s="4"/>
      <c r="AMO435" s="4"/>
      <c r="AMP435" s="4"/>
      <c r="AMQ435" s="4"/>
      <c r="AMR435" s="4"/>
      <c r="AMS435" s="4"/>
      <c r="AMT435" s="4"/>
      <c r="AMU435" s="4"/>
      <c r="AMV435" s="4"/>
      <c r="AMW435" s="4"/>
      <c r="AMX435" s="4"/>
      <c r="AMY435" s="4"/>
      <c r="AMZ435" s="4"/>
      <c r="ANA435" s="4"/>
      <c r="ANB435" s="4"/>
      <c r="ANC435" s="4"/>
      <c r="AND435" s="4"/>
      <c r="ANE435" s="4"/>
      <c r="ANF435" s="4"/>
      <c r="ANG435" s="4"/>
      <c r="ANH435" s="4"/>
      <c r="ANI435" s="4"/>
      <c r="ANJ435" s="4"/>
      <c r="ANK435" s="4"/>
      <c r="ANL435" s="4"/>
      <c r="ANM435" s="4"/>
      <c r="ANN435" s="4"/>
      <c r="ANO435" s="4"/>
      <c r="ANP435" s="4"/>
      <c r="ANQ435" s="4"/>
      <c r="ANR435" s="4"/>
      <c r="ANS435" s="4"/>
      <c r="ANT435" s="4"/>
      <c r="ANU435" s="4"/>
      <c r="ANV435" s="4"/>
      <c r="ANW435" s="4"/>
      <c r="ANX435" s="4"/>
      <c r="ANY435" s="4"/>
      <c r="ANZ435" s="4"/>
      <c r="AOA435" s="4"/>
      <c r="AOB435" s="4"/>
      <c r="AOC435" s="4"/>
    </row>
    <row r="436" spans="6:1069" x14ac:dyDescent="0.35">
      <c r="F436" s="4"/>
      <c r="H436" s="4"/>
      <c r="I436" s="4"/>
      <c r="J436" s="4"/>
      <c r="L436" s="4"/>
      <c r="M436" s="4"/>
      <c r="AJ436" s="4"/>
      <c r="AL436" s="4"/>
      <c r="AQ436" s="4"/>
      <c r="AR436" s="4"/>
      <c r="AS436" s="4"/>
      <c r="AT436" s="4"/>
      <c r="AU436" s="4"/>
      <c r="AV436" s="4"/>
      <c r="AW436" s="4"/>
      <c r="AX436" s="33"/>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c r="TO436" s="4"/>
      <c r="TP436" s="4"/>
      <c r="TQ436" s="4"/>
      <c r="TR436" s="4"/>
      <c r="TS436" s="4"/>
      <c r="TT436" s="4"/>
      <c r="TU436" s="4"/>
      <c r="TV436" s="4"/>
      <c r="TW436" s="4"/>
      <c r="TX436" s="4"/>
      <c r="TY436" s="4"/>
      <c r="TZ436" s="4"/>
      <c r="UA436" s="4"/>
      <c r="UB436" s="4"/>
      <c r="UC436" s="4"/>
      <c r="UD436" s="4"/>
      <c r="UE436" s="4"/>
      <c r="UF436" s="4"/>
      <c r="UG436" s="4"/>
      <c r="UH436" s="4"/>
      <c r="UI436" s="4"/>
      <c r="UJ436" s="4"/>
      <c r="UK436" s="4"/>
      <c r="UL436" s="4"/>
      <c r="UM436" s="4"/>
      <c r="UN436" s="4"/>
      <c r="UO436" s="4"/>
      <c r="UP436" s="4"/>
      <c r="UQ436" s="4"/>
      <c r="UR436" s="4"/>
      <c r="US436" s="4"/>
      <c r="UT436" s="4"/>
      <c r="UU436" s="4"/>
      <c r="UV436" s="4"/>
      <c r="UW436" s="4"/>
      <c r="UX436" s="4"/>
      <c r="UY436" s="4"/>
      <c r="UZ436" s="4"/>
      <c r="VA436" s="4"/>
      <c r="VB436" s="4"/>
      <c r="VC436" s="4"/>
      <c r="VD436" s="4"/>
      <c r="VE436" s="4"/>
      <c r="VF436" s="4"/>
      <c r="VG436" s="4"/>
      <c r="VH436" s="4"/>
      <c r="VI436" s="4"/>
      <c r="VJ436" s="4"/>
      <c r="VK436" s="4"/>
      <c r="VL436" s="4"/>
      <c r="VM436" s="4"/>
      <c r="VN436" s="4"/>
      <c r="VO436" s="4"/>
      <c r="VP436" s="4"/>
      <c r="VQ436" s="4"/>
      <c r="VR436" s="4"/>
      <c r="VS436" s="4"/>
      <c r="VT436" s="4"/>
      <c r="VU436" s="4"/>
      <c r="VV436" s="4"/>
      <c r="VW436" s="4"/>
      <c r="VX436" s="4"/>
      <c r="VY436" s="4"/>
      <c r="VZ436" s="4"/>
      <c r="WA436" s="4"/>
      <c r="WB436" s="4"/>
      <c r="WC436" s="4"/>
      <c r="WD436" s="4"/>
      <c r="WE436" s="4"/>
      <c r="WF436" s="4"/>
      <c r="WG436" s="4"/>
      <c r="WH436" s="4"/>
      <c r="WI436" s="4"/>
      <c r="WJ436" s="4"/>
      <c r="WK436" s="4"/>
      <c r="WL436" s="4"/>
      <c r="WM436" s="4"/>
      <c r="WN436" s="4"/>
      <c r="WO436" s="4"/>
      <c r="WP436" s="4"/>
      <c r="WQ436" s="4"/>
      <c r="WR436" s="4"/>
      <c r="WS436" s="4"/>
      <c r="WT436" s="4"/>
      <c r="WU436" s="4"/>
      <c r="WV436" s="4"/>
      <c r="WW436" s="4"/>
      <c r="WX436" s="4"/>
      <c r="WY436" s="4"/>
      <c r="WZ436" s="4"/>
      <c r="XA436" s="4"/>
      <c r="XB436" s="4"/>
      <c r="XC436" s="4"/>
      <c r="XD436" s="4"/>
      <c r="XE436" s="4"/>
      <c r="XF436" s="4"/>
      <c r="XG436" s="4"/>
      <c r="XH436" s="4"/>
      <c r="XI436" s="4"/>
      <c r="XJ436" s="4"/>
      <c r="XK436" s="4"/>
      <c r="XL436" s="4"/>
      <c r="XM436" s="4"/>
      <c r="XN436" s="4"/>
      <c r="XO436" s="4"/>
      <c r="XP436" s="4"/>
      <c r="XQ436" s="4"/>
      <c r="XR436" s="4"/>
      <c r="XS436" s="4"/>
      <c r="XT436" s="4"/>
      <c r="XU436" s="4"/>
      <c r="XV436" s="4"/>
      <c r="XW436" s="4"/>
      <c r="XX436" s="4"/>
      <c r="XY436" s="4"/>
      <c r="XZ436" s="4"/>
      <c r="YA436" s="4"/>
      <c r="YB436" s="4"/>
      <c r="YC436" s="4"/>
      <c r="YD436" s="4"/>
      <c r="YE436" s="4"/>
      <c r="YF436" s="4"/>
      <c r="YG436" s="4"/>
      <c r="YH436" s="4"/>
      <c r="YI436" s="4"/>
      <c r="YJ436" s="4"/>
      <c r="YK436" s="4"/>
      <c r="YL436" s="4"/>
      <c r="YM436" s="4"/>
      <c r="YN436" s="4"/>
      <c r="YO436" s="4"/>
      <c r="YP436" s="4"/>
      <c r="YQ436" s="4"/>
      <c r="YR436" s="4"/>
      <c r="YS436" s="4"/>
      <c r="YT436" s="4"/>
      <c r="YU436" s="4"/>
      <c r="YV436" s="4"/>
      <c r="YW436" s="4"/>
      <c r="YX436" s="4"/>
      <c r="YY436" s="4"/>
      <c r="YZ436" s="4"/>
      <c r="ZA436" s="4"/>
      <c r="ZB436" s="4"/>
      <c r="ZC436" s="4"/>
      <c r="ZD436" s="4"/>
      <c r="ZE436" s="4"/>
      <c r="ZF436" s="4"/>
      <c r="ZG436" s="4"/>
      <c r="ZH436" s="4"/>
      <c r="ZI436" s="4"/>
      <c r="ZJ436" s="4"/>
      <c r="ZK436" s="4"/>
      <c r="ZL436" s="4"/>
      <c r="ZM436" s="4"/>
      <c r="ZN436" s="4"/>
      <c r="ZO436" s="4"/>
      <c r="ZP436" s="4"/>
      <c r="ZQ436" s="4"/>
      <c r="ZR436" s="4"/>
      <c r="ZS436" s="4"/>
      <c r="ZT436" s="4"/>
      <c r="ZU436" s="4"/>
      <c r="ZV436" s="4"/>
      <c r="ZW436" s="4"/>
      <c r="ZX436" s="4"/>
      <c r="ZY436" s="4"/>
      <c r="ZZ436" s="4"/>
      <c r="AAA436" s="4"/>
      <c r="AAB436" s="4"/>
      <c r="AAC436" s="4"/>
      <c r="AAD436" s="4"/>
      <c r="AAE436" s="4"/>
      <c r="AAF436" s="4"/>
      <c r="AAG436" s="4"/>
      <c r="AAH436" s="4"/>
      <c r="AAI436" s="4"/>
      <c r="AAJ436" s="4"/>
      <c r="AAK436" s="4"/>
      <c r="AAL436" s="4"/>
      <c r="AAM436" s="4"/>
      <c r="AAN436" s="4"/>
      <c r="AAO436" s="4"/>
      <c r="AAP436" s="4"/>
      <c r="AAQ436" s="4"/>
      <c r="AAR436" s="4"/>
      <c r="AAS436" s="4"/>
      <c r="AAT436" s="4"/>
      <c r="AAU436" s="4"/>
      <c r="AAV436" s="4"/>
      <c r="AAW436" s="4"/>
      <c r="AAX436" s="4"/>
      <c r="AAY436" s="4"/>
      <c r="AAZ436" s="4"/>
      <c r="ABA436" s="4"/>
      <c r="ABB436" s="4"/>
      <c r="ABC436" s="4"/>
      <c r="ABD436" s="4"/>
      <c r="ABE436" s="4"/>
      <c r="ABF436" s="4"/>
      <c r="ABG436" s="4"/>
      <c r="ABH436" s="4"/>
      <c r="ABI436" s="4"/>
      <c r="ABJ436" s="4"/>
      <c r="ABK436" s="4"/>
      <c r="ABL436" s="4"/>
      <c r="ABM436" s="4"/>
      <c r="ABN436" s="4"/>
      <c r="ABO436" s="4"/>
      <c r="ABP436" s="4"/>
      <c r="ABQ436" s="4"/>
      <c r="ABR436" s="4"/>
      <c r="ABS436" s="4"/>
      <c r="ABT436" s="4"/>
      <c r="ABU436" s="4"/>
      <c r="ABV436" s="4"/>
      <c r="ABW436" s="4"/>
      <c r="ABX436" s="4"/>
      <c r="ABY436" s="4"/>
      <c r="ABZ436" s="4"/>
      <c r="ACA436" s="4"/>
      <c r="ACB436" s="4"/>
      <c r="ACC436" s="4"/>
      <c r="ACD436" s="4"/>
      <c r="ACE436" s="4"/>
      <c r="ACF436" s="4"/>
      <c r="ACG436" s="4"/>
      <c r="ACH436" s="4"/>
      <c r="ACI436" s="4"/>
      <c r="ACJ436" s="4"/>
      <c r="ACK436" s="4"/>
      <c r="ACL436" s="4"/>
      <c r="ACM436" s="4"/>
      <c r="ACN436" s="4"/>
      <c r="ACO436" s="4"/>
      <c r="ACP436" s="4"/>
      <c r="ACQ436" s="4"/>
      <c r="ACR436" s="4"/>
      <c r="ACS436" s="4"/>
      <c r="ACT436" s="4"/>
      <c r="ACU436" s="4"/>
      <c r="ACV436" s="4"/>
      <c r="ACW436" s="4"/>
      <c r="ACX436" s="4"/>
      <c r="ACY436" s="4"/>
      <c r="ACZ436" s="4"/>
      <c r="ADA436" s="4"/>
      <c r="ADB436" s="4"/>
      <c r="ADC436" s="4"/>
      <c r="ADD436" s="4"/>
      <c r="ADE436" s="4"/>
      <c r="ADF436" s="4"/>
      <c r="ADG436" s="4"/>
      <c r="ADH436" s="4"/>
      <c r="ADI436" s="4"/>
      <c r="ADJ436" s="4"/>
      <c r="ADK436" s="4"/>
      <c r="ADL436" s="4"/>
      <c r="ADM436" s="4"/>
      <c r="ADN436" s="4"/>
      <c r="ADO436" s="4"/>
      <c r="ADP436" s="4"/>
      <c r="ADQ436" s="4"/>
      <c r="ADR436" s="4"/>
      <c r="ADS436" s="4"/>
      <c r="ADT436" s="4"/>
      <c r="ADU436" s="4"/>
      <c r="ADV436" s="4"/>
      <c r="ADW436" s="4"/>
      <c r="ADX436" s="4"/>
      <c r="ADY436" s="4"/>
      <c r="ADZ436" s="4"/>
      <c r="AEA436" s="4"/>
      <c r="AEB436" s="4"/>
      <c r="AEC436" s="4"/>
      <c r="AED436" s="4"/>
      <c r="AEE436" s="4"/>
      <c r="AEF436" s="4"/>
      <c r="AEG436" s="4"/>
      <c r="AEH436" s="4"/>
      <c r="AEI436" s="4"/>
      <c r="AEJ436" s="4"/>
      <c r="AEK436" s="4"/>
      <c r="AEL436" s="4"/>
      <c r="AEM436" s="4"/>
      <c r="AEN436" s="4"/>
      <c r="AEO436" s="4"/>
      <c r="AEP436" s="4"/>
      <c r="AEQ436" s="4"/>
      <c r="AER436" s="4"/>
      <c r="AES436" s="4"/>
      <c r="AET436" s="4"/>
      <c r="AEU436" s="4"/>
      <c r="AEV436" s="4"/>
      <c r="AEW436" s="4"/>
      <c r="AEX436" s="4"/>
      <c r="AEY436" s="4"/>
      <c r="AEZ436" s="4"/>
      <c r="AFA436" s="4"/>
      <c r="AFB436" s="4"/>
      <c r="AFC436" s="4"/>
      <c r="AFD436" s="4"/>
      <c r="AFE436" s="4"/>
      <c r="AFF436" s="4"/>
      <c r="AFG436" s="4"/>
      <c r="AFH436" s="4"/>
      <c r="AFI436" s="4"/>
      <c r="AFJ436" s="4"/>
      <c r="AFK436" s="4"/>
      <c r="AFL436" s="4"/>
      <c r="AFM436" s="4"/>
      <c r="AFN436" s="4"/>
      <c r="AFO436" s="4"/>
      <c r="AFP436" s="4"/>
      <c r="AFQ436" s="4"/>
      <c r="AFR436" s="4"/>
      <c r="AFS436" s="4"/>
      <c r="AFT436" s="4"/>
      <c r="AFU436" s="4"/>
      <c r="AFV436" s="4"/>
      <c r="AFW436" s="4"/>
      <c r="AFX436" s="4"/>
      <c r="AFY436" s="4"/>
      <c r="AFZ436" s="4"/>
      <c r="AGA436" s="4"/>
      <c r="AGB436" s="4"/>
      <c r="AGC436" s="4"/>
      <c r="AGD436" s="4"/>
      <c r="AGE436" s="4"/>
      <c r="AGF436" s="4"/>
      <c r="AGG436" s="4"/>
      <c r="AGH436" s="4"/>
      <c r="AGI436" s="4"/>
      <c r="AGJ436" s="4"/>
      <c r="AGK436" s="4"/>
      <c r="AGL436" s="4"/>
      <c r="AGM436" s="4"/>
      <c r="AGN436" s="4"/>
      <c r="AGO436" s="4"/>
      <c r="AGP436" s="4"/>
      <c r="AGQ436" s="4"/>
      <c r="AGR436" s="4"/>
      <c r="AGS436" s="4"/>
      <c r="AGT436" s="4"/>
      <c r="AGU436" s="4"/>
      <c r="AGV436" s="4"/>
      <c r="AGW436" s="4"/>
      <c r="AGX436" s="4"/>
      <c r="AGY436" s="4"/>
      <c r="AGZ436" s="4"/>
      <c r="AHA436" s="4"/>
      <c r="AHB436" s="4"/>
      <c r="AHC436" s="4"/>
      <c r="AHD436" s="4"/>
      <c r="AHE436" s="4"/>
      <c r="AHF436" s="4"/>
      <c r="AHG436" s="4"/>
      <c r="AHH436" s="4"/>
      <c r="AHI436" s="4"/>
      <c r="AHJ436" s="4"/>
      <c r="AHK436" s="4"/>
      <c r="AHL436" s="4"/>
      <c r="AHM436" s="4"/>
      <c r="AHN436" s="4"/>
      <c r="AHO436" s="4"/>
      <c r="AHP436" s="4"/>
      <c r="AHQ436" s="4"/>
      <c r="AHR436" s="4"/>
      <c r="AHS436" s="4"/>
      <c r="AHT436" s="4"/>
      <c r="AHU436" s="4"/>
      <c r="AHV436" s="4"/>
      <c r="AHW436" s="4"/>
      <c r="AHX436" s="4"/>
      <c r="AHY436" s="4"/>
      <c r="AHZ436" s="4"/>
      <c r="AIA436" s="4"/>
      <c r="AIB436" s="4"/>
      <c r="AIC436" s="4"/>
      <c r="AID436" s="4"/>
      <c r="AIE436" s="4"/>
      <c r="AIF436" s="4"/>
      <c r="AIG436" s="4"/>
      <c r="AIH436" s="4"/>
      <c r="AII436" s="4"/>
      <c r="AIJ436" s="4"/>
      <c r="AIK436" s="4"/>
      <c r="AIL436" s="4"/>
      <c r="AIM436" s="4"/>
      <c r="AIN436" s="4"/>
      <c r="AIO436" s="4"/>
      <c r="AIP436" s="4"/>
      <c r="AIQ436" s="4"/>
      <c r="AIR436" s="4"/>
      <c r="AIS436" s="4"/>
      <c r="AIT436" s="4"/>
      <c r="AIU436" s="4"/>
      <c r="AIV436" s="4"/>
      <c r="AIW436" s="4"/>
      <c r="AIX436" s="4"/>
      <c r="AIY436" s="4"/>
      <c r="AIZ436" s="4"/>
      <c r="AJA436" s="4"/>
      <c r="AJB436" s="4"/>
      <c r="AJC436" s="4"/>
      <c r="AJD436" s="4"/>
      <c r="AJE436" s="4"/>
      <c r="AJF436" s="4"/>
      <c r="AJG436" s="4"/>
      <c r="AJH436" s="4"/>
      <c r="AJI436" s="4"/>
      <c r="AJJ436" s="4"/>
      <c r="AJK436" s="4"/>
      <c r="AJL436" s="4"/>
      <c r="AJM436" s="4"/>
      <c r="AJN436" s="4"/>
      <c r="AJO436" s="4"/>
      <c r="AJP436" s="4"/>
      <c r="AJQ436" s="4"/>
      <c r="AJR436" s="4"/>
      <c r="AJS436" s="4"/>
      <c r="AJT436" s="4"/>
      <c r="AJU436" s="4"/>
      <c r="AJV436" s="4"/>
      <c r="AJW436" s="4"/>
      <c r="AJX436" s="4"/>
      <c r="AJY436" s="4"/>
      <c r="AJZ436" s="4"/>
      <c r="AKA436" s="4"/>
      <c r="AKB436" s="4"/>
      <c r="AKC436" s="4"/>
      <c r="AKD436" s="4"/>
      <c r="AKE436" s="4"/>
      <c r="AKF436" s="4"/>
      <c r="AKG436" s="4"/>
      <c r="AKH436" s="4"/>
      <c r="AKI436" s="4"/>
      <c r="AKJ436" s="4"/>
      <c r="AKK436" s="4"/>
      <c r="AKL436" s="4"/>
      <c r="AKM436" s="4"/>
      <c r="AKN436" s="4"/>
      <c r="AKO436" s="4"/>
      <c r="AKP436" s="4"/>
      <c r="AKQ436" s="4"/>
      <c r="AKR436" s="4"/>
      <c r="AKS436" s="4"/>
      <c r="AKT436" s="4"/>
      <c r="AKU436" s="4"/>
      <c r="AKV436" s="4"/>
      <c r="AKW436" s="4"/>
      <c r="AKX436" s="4"/>
      <c r="AKY436" s="4"/>
      <c r="AKZ436" s="4"/>
      <c r="ALA436" s="4"/>
      <c r="ALB436" s="4"/>
      <c r="ALC436" s="4"/>
      <c r="ALD436" s="4"/>
      <c r="ALE436" s="4"/>
      <c r="ALF436" s="4"/>
      <c r="ALG436" s="4"/>
      <c r="ALH436" s="4"/>
      <c r="ALI436" s="4"/>
      <c r="ALJ436" s="4"/>
      <c r="ALK436" s="4"/>
      <c r="ALL436" s="4"/>
      <c r="ALM436" s="4"/>
      <c r="ALN436" s="4"/>
      <c r="ALO436" s="4"/>
      <c r="ALP436" s="4"/>
      <c r="ALQ436" s="4"/>
      <c r="ALR436" s="4"/>
      <c r="ALS436" s="4"/>
      <c r="ALT436" s="4"/>
      <c r="ALU436" s="4"/>
      <c r="ALV436" s="4"/>
      <c r="ALW436" s="4"/>
      <c r="ALX436" s="4"/>
      <c r="ALY436" s="4"/>
      <c r="ALZ436" s="4"/>
      <c r="AMA436" s="4"/>
      <c r="AMB436" s="4"/>
      <c r="AMC436" s="4"/>
      <c r="AMD436" s="4"/>
      <c r="AME436" s="4"/>
      <c r="AMF436" s="4"/>
      <c r="AMG436" s="4"/>
      <c r="AMH436" s="4"/>
      <c r="AMI436" s="4"/>
      <c r="AMJ436" s="4"/>
      <c r="AMK436" s="4"/>
      <c r="AML436" s="4"/>
      <c r="AMM436" s="4"/>
      <c r="AMN436" s="4"/>
      <c r="AMO436" s="4"/>
      <c r="AMP436" s="4"/>
      <c r="AMQ436" s="4"/>
      <c r="AMR436" s="4"/>
      <c r="AMS436" s="4"/>
      <c r="AMT436" s="4"/>
      <c r="AMU436" s="4"/>
      <c r="AMV436" s="4"/>
      <c r="AMW436" s="4"/>
      <c r="AMX436" s="4"/>
      <c r="AMY436" s="4"/>
      <c r="AMZ436" s="4"/>
      <c r="ANA436" s="4"/>
      <c r="ANB436" s="4"/>
      <c r="ANC436" s="4"/>
      <c r="AND436" s="4"/>
      <c r="ANE436" s="4"/>
      <c r="ANF436" s="4"/>
      <c r="ANG436" s="4"/>
      <c r="ANH436" s="4"/>
      <c r="ANI436" s="4"/>
      <c r="ANJ436" s="4"/>
      <c r="ANK436" s="4"/>
      <c r="ANL436" s="4"/>
      <c r="ANM436" s="4"/>
      <c r="ANN436" s="4"/>
      <c r="ANO436" s="4"/>
      <c r="ANP436" s="4"/>
      <c r="ANQ436" s="4"/>
      <c r="ANR436" s="4"/>
      <c r="ANS436" s="4"/>
      <c r="ANT436" s="4"/>
      <c r="ANU436" s="4"/>
      <c r="ANV436" s="4"/>
      <c r="ANW436" s="4"/>
      <c r="ANX436" s="4"/>
      <c r="ANY436" s="4"/>
      <c r="ANZ436" s="4"/>
      <c r="AOA436" s="4"/>
      <c r="AOB436" s="4"/>
      <c r="AOC436" s="4"/>
    </row>
    <row r="437" spans="6:1069" x14ac:dyDescent="0.35">
      <c r="F437" s="4"/>
      <c r="H437" s="4"/>
      <c r="I437" s="4"/>
      <c r="J437" s="4"/>
      <c r="L437" s="4"/>
      <c r="M437" s="4"/>
      <c r="AJ437" s="4"/>
      <c r="AL437" s="4"/>
      <c r="AQ437" s="4"/>
      <c r="AR437" s="4"/>
      <c r="AS437" s="4"/>
      <c r="AT437" s="4"/>
      <c r="AU437" s="4"/>
      <c r="AV437" s="4"/>
      <c r="AW437" s="4"/>
      <c r="AX437" s="33"/>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c r="TV437" s="4"/>
      <c r="TW437" s="4"/>
      <c r="TX437" s="4"/>
      <c r="TY437" s="4"/>
      <c r="TZ437" s="4"/>
      <c r="UA437" s="4"/>
      <c r="UB437" s="4"/>
      <c r="UC437" s="4"/>
      <c r="UD437" s="4"/>
      <c r="UE437" s="4"/>
      <c r="UF437" s="4"/>
      <c r="UG437" s="4"/>
      <c r="UH437" s="4"/>
      <c r="UI437" s="4"/>
      <c r="UJ437" s="4"/>
      <c r="UK437" s="4"/>
      <c r="UL437" s="4"/>
      <c r="UM437" s="4"/>
      <c r="UN437" s="4"/>
      <c r="UO437" s="4"/>
      <c r="UP437" s="4"/>
      <c r="UQ437" s="4"/>
      <c r="UR437" s="4"/>
      <c r="US437" s="4"/>
      <c r="UT437" s="4"/>
      <c r="UU437" s="4"/>
      <c r="UV437" s="4"/>
      <c r="UW437" s="4"/>
      <c r="UX437" s="4"/>
      <c r="UY437" s="4"/>
      <c r="UZ437" s="4"/>
      <c r="VA437" s="4"/>
      <c r="VB437" s="4"/>
      <c r="VC437" s="4"/>
      <c r="VD437" s="4"/>
      <c r="VE437" s="4"/>
      <c r="VF437" s="4"/>
      <c r="VG437" s="4"/>
      <c r="VH437" s="4"/>
      <c r="VI437" s="4"/>
      <c r="VJ437" s="4"/>
      <c r="VK437" s="4"/>
      <c r="VL437" s="4"/>
      <c r="VM437" s="4"/>
      <c r="VN437" s="4"/>
      <c r="VO437" s="4"/>
      <c r="VP437" s="4"/>
      <c r="VQ437" s="4"/>
      <c r="VR437" s="4"/>
      <c r="VS437" s="4"/>
      <c r="VT437" s="4"/>
      <c r="VU437" s="4"/>
      <c r="VV437" s="4"/>
      <c r="VW437" s="4"/>
      <c r="VX437" s="4"/>
      <c r="VY437" s="4"/>
      <c r="VZ437" s="4"/>
      <c r="WA437" s="4"/>
      <c r="WB437" s="4"/>
      <c r="WC437" s="4"/>
      <c r="WD437" s="4"/>
      <c r="WE437" s="4"/>
      <c r="WF437" s="4"/>
      <c r="WG437" s="4"/>
      <c r="WH437" s="4"/>
      <c r="WI437" s="4"/>
      <c r="WJ437" s="4"/>
      <c r="WK437" s="4"/>
      <c r="WL437" s="4"/>
      <c r="WM437" s="4"/>
      <c r="WN437" s="4"/>
      <c r="WO437" s="4"/>
      <c r="WP437" s="4"/>
      <c r="WQ437" s="4"/>
      <c r="WR437" s="4"/>
      <c r="WS437" s="4"/>
      <c r="WT437" s="4"/>
      <c r="WU437" s="4"/>
      <c r="WV437" s="4"/>
      <c r="WW437" s="4"/>
      <c r="WX437" s="4"/>
      <c r="WY437" s="4"/>
      <c r="WZ437" s="4"/>
      <c r="XA437" s="4"/>
      <c r="XB437" s="4"/>
      <c r="XC437" s="4"/>
      <c r="XD437" s="4"/>
      <c r="XE437" s="4"/>
      <c r="XF437" s="4"/>
      <c r="XG437" s="4"/>
      <c r="XH437" s="4"/>
      <c r="XI437" s="4"/>
      <c r="XJ437" s="4"/>
      <c r="XK437" s="4"/>
      <c r="XL437" s="4"/>
      <c r="XM437" s="4"/>
      <c r="XN437" s="4"/>
      <c r="XO437" s="4"/>
      <c r="XP437" s="4"/>
      <c r="XQ437" s="4"/>
      <c r="XR437" s="4"/>
      <c r="XS437" s="4"/>
      <c r="XT437" s="4"/>
      <c r="XU437" s="4"/>
      <c r="XV437" s="4"/>
      <c r="XW437" s="4"/>
      <c r="XX437" s="4"/>
      <c r="XY437" s="4"/>
      <c r="XZ437" s="4"/>
      <c r="YA437" s="4"/>
      <c r="YB437" s="4"/>
      <c r="YC437" s="4"/>
      <c r="YD437" s="4"/>
      <c r="YE437" s="4"/>
      <c r="YF437" s="4"/>
      <c r="YG437" s="4"/>
      <c r="YH437" s="4"/>
      <c r="YI437" s="4"/>
      <c r="YJ437" s="4"/>
      <c r="YK437" s="4"/>
      <c r="YL437" s="4"/>
      <c r="YM437" s="4"/>
      <c r="YN437" s="4"/>
      <c r="YO437" s="4"/>
      <c r="YP437" s="4"/>
      <c r="YQ437" s="4"/>
      <c r="YR437" s="4"/>
      <c r="YS437" s="4"/>
      <c r="YT437" s="4"/>
      <c r="YU437" s="4"/>
      <c r="YV437" s="4"/>
      <c r="YW437" s="4"/>
      <c r="YX437" s="4"/>
      <c r="YY437" s="4"/>
      <c r="YZ437" s="4"/>
      <c r="ZA437" s="4"/>
      <c r="ZB437" s="4"/>
      <c r="ZC437" s="4"/>
      <c r="ZD437" s="4"/>
      <c r="ZE437" s="4"/>
      <c r="ZF437" s="4"/>
      <c r="ZG437" s="4"/>
      <c r="ZH437" s="4"/>
      <c r="ZI437" s="4"/>
      <c r="ZJ437" s="4"/>
      <c r="ZK437" s="4"/>
      <c r="ZL437" s="4"/>
      <c r="ZM437" s="4"/>
      <c r="ZN437" s="4"/>
      <c r="ZO437" s="4"/>
      <c r="ZP437" s="4"/>
      <c r="ZQ437" s="4"/>
      <c r="ZR437" s="4"/>
      <c r="ZS437" s="4"/>
      <c r="ZT437" s="4"/>
      <c r="ZU437" s="4"/>
      <c r="ZV437" s="4"/>
      <c r="ZW437" s="4"/>
      <c r="ZX437" s="4"/>
      <c r="ZY437" s="4"/>
      <c r="ZZ437" s="4"/>
      <c r="AAA437" s="4"/>
      <c r="AAB437" s="4"/>
      <c r="AAC437" s="4"/>
      <c r="AAD437" s="4"/>
      <c r="AAE437" s="4"/>
      <c r="AAF437" s="4"/>
      <c r="AAG437" s="4"/>
      <c r="AAH437" s="4"/>
      <c r="AAI437" s="4"/>
      <c r="AAJ437" s="4"/>
      <c r="AAK437" s="4"/>
      <c r="AAL437" s="4"/>
      <c r="AAM437" s="4"/>
      <c r="AAN437" s="4"/>
      <c r="AAO437" s="4"/>
      <c r="AAP437" s="4"/>
      <c r="AAQ437" s="4"/>
      <c r="AAR437" s="4"/>
      <c r="AAS437" s="4"/>
      <c r="AAT437" s="4"/>
      <c r="AAU437" s="4"/>
      <c r="AAV437" s="4"/>
      <c r="AAW437" s="4"/>
      <c r="AAX437" s="4"/>
      <c r="AAY437" s="4"/>
      <c r="AAZ437" s="4"/>
      <c r="ABA437" s="4"/>
      <c r="ABB437" s="4"/>
      <c r="ABC437" s="4"/>
      <c r="ABD437" s="4"/>
      <c r="ABE437" s="4"/>
      <c r="ABF437" s="4"/>
      <c r="ABG437" s="4"/>
      <c r="ABH437" s="4"/>
      <c r="ABI437" s="4"/>
      <c r="ABJ437" s="4"/>
      <c r="ABK437" s="4"/>
      <c r="ABL437" s="4"/>
      <c r="ABM437" s="4"/>
      <c r="ABN437" s="4"/>
      <c r="ABO437" s="4"/>
      <c r="ABP437" s="4"/>
      <c r="ABQ437" s="4"/>
      <c r="ABR437" s="4"/>
      <c r="ABS437" s="4"/>
      <c r="ABT437" s="4"/>
      <c r="ABU437" s="4"/>
      <c r="ABV437" s="4"/>
      <c r="ABW437" s="4"/>
      <c r="ABX437" s="4"/>
      <c r="ABY437" s="4"/>
      <c r="ABZ437" s="4"/>
      <c r="ACA437" s="4"/>
      <c r="ACB437" s="4"/>
      <c r="ACC437" s="4"/>
      <c r="ACD437" s="4"/>
      <c r="ACE437" s="4"/>
      <c r="ACF437" s="4"/>
      <c r="ACG437" s="4"/>
      <c r="ACH437" s="4"/>
      <c r="ACI437" s="4"/>
      <c r="ACJ437" s="4"/>
      <c r="ACK437" s="4"/>
      <c r="ACL437" s="4"/>
      <c r="ACM437" s="4"/>
      <c r="ACN437" s="4"/>
      <c r="ACO437" s="4"/>
      <c r="ACP437" s="4"/>
      <c r="ACQ437" s="4"/>
      <c r="ACR437" s="4"/>
      <c r="ACS437" s="4"/>
      <c r="ACT437" s="4"/>
      <c r="ACU437" s="4"/>
      <c r="ACV437" s="4"/>
      <c r="ACW437" s="4"/>
      <c r="ACX437" s="4"/>
      <c r="ACY437" s="4"/>
      <c r="ACZ437" s="4"/>
      <c r="ADA437" s="4"/>
      <c r="ADB437" s="4"/>
      <c r="ADC437" s="4"/>
      <c r="ADD437" s="4"/>
      <c r="ADE437" s="4"/>
      <c r="ADF437" s="4"/>
      <c r="ADG437" s="4"/>
      <c r="ADH437" s="4"/>
      <c r="ADI437" s="4"/>
      <c r="ADJ437" s="4"/>
      <c r="ADK437" s="4"/>
      <c r="ADL437" s="4"/>
      <c r="ADM437" s="4"/>
      <c r="ADN437" s="4"/>
      <c r="ADO437" s="4"/>
      <c r="ADP437" s="4"/>
      <c r="ADQ437" s="4"/>
      <c r="ADR437" s="4"/>
      <c r="ADS437" s="4"/>
      <c r="ADT437" s="4"/>
      <c r="ADU437" s="4"/>
      <c r="ADV437" s="4"/>
      <c r="ADW437" s="4"/>
      <c r="ADX437" s="4"/>
      <c r="ADY437" s="4"/>
      <c r="ADZ437" s="4"/>
      <c r="AEA437" s="4"/>
      <c r="AEB437" s="4"/>
      <c r="AEC437" s="4"/>
      <c r="AED437" s="4"/>
      <c r="AEE437" s="4"/>
      <c r="AEF437" s="4"/>
      <c r="AEG437" s="4"/>
      <c r="AEH437" s="4"/>
      <c r="AEI437" s="4"/>
      <c r="AEJ437" s="4"/>
      <c r="AEK437" s="4"/>
      <c r="AEL437" s="4"/>
      <c r="AEM437" s="4"/>
      <c r="AEN437" s="4"/>
      <c r="AEO437" s="4"/>
      <c r="AEP437" s="4"/>
      <c r="AEQ437" s="4"/>
      <c r="AER437" s="4"/>
      <c r="AES437" s="4"/>
      <c r="AET437" s="4"/>
      <c r="AEU437" s="4"/>
      <c r="AEV437" s="4"/>
      <c r="AEW437" s="4"/>
      <c r="AEX437" s="4"/>
      <c r="AEY437" s="4"/>
      <c r="AEZ437" s="4"/>
      <c r="AFA437" s="4"/>
      <c r="AFB437" s="4"/>
      <c r="AFC437" s="4"/>
      <c r="AFD437" s="4"/>
      <c r="AFE437" s="4"/>
      <c r="AFF437" s="4"/>
      <c r="AFG437" s="4"/>
      <c r="AFH437" s="4"/>
      <c r="AFI437" s="4"/>
      <c r="AFJ437" s="4"/>
      <c r="AFK437" s="4"/>
      <c r="AFL437" s="4"/>
      <c r="AFM437" s="4"/>
      <c r="AFN437" s="4"/>
      <c r="AFO437" s="4"/>
      <c r="AFP437" s="4"/>
      <c r="AFQ437" s="4"/>
      <c r="AFR437" s="4"/>
      <c r="AFS437" s="4"/>
      <c r="AFT437" s="4"/>
      <c r="AFU437" s="4"/>
      <c r="AFV437" s="4"/>
      <c r="AFW437" s="4"/>
      <c r="AFX437" s="4"/>
      <c r="AFY437" s="4"/>
      <c r="AFZ437" s="4"/>
      <c r="AGA437" s="4"/>
      <c r="AGB437" s="4"/>
      <c r="AGC437" s="4"/>
      <c r="AGD437" s="4"/>
      <c r="AGE437" s="4"/>
      <c r="AGF437" s="4"/>
      <c r="AGG437" s="4"/>
      <c r="AGH437" s="4"/>
      <c r="AGI437" s="4"/>
      <c r="AGJ437" s="4"/>
      <c r="AGK437" s="4"/>
      <c r="AGL437" s="4"/>
      <c r="AGM437" s="4"/>
      <c r="AGN437" s="4"/>
      <c r="AGO437" s="4"/>
      <c r="AGP437" s="4"/>
      <c r="AGQ437" s="4"/>
      <c r="AGR437" s="4"/>
      <c r="AGS437" s="4"/>
      <c r="AGT437" s="4"/>
      <c r="AGU437" s="4"/>
      <c r="AGV437" s="4"/>
      <c r="AGW437" s="4"/>
      <c r="AGX437" s="4"/>
      <c r="AGY437" s="4"/>
      <c r="AGZ437" s="4"/>
      <c r="AHA437" s="4"/>
      <c r="AHB437" s="4"/>
      <c r="AHC437" s="4"/>
      <c r="AHD437" s="4"/>
      <c r="AHE437" s="4"/>
      <c r="AHF437" s="4"/>
      <c r="AHG437" s="4"/>
      <c r="AHH437" s="4"/>
      <c r="AHI437" s="4"/>
      <c r="AHJ437" s="4"/>
      <c r="AHK437" s="4"/>
      <c r="AHL437" s="4"/>
      <c r="AHM437" s="4"/>
      <c r="AHN437" s="4"/>
      <c r="AHO437" s="4"/>
      <c r="AHP437" s="4"/>
      <c r="AHQ437" s="4"/>
      <c r="AHR437" s="4"/>
      <c r="AHS437" s="4"/>
      <c r="AHT437" s="4"/>
      <c r="AHU437" s="4"/>
      <c r="AHV437" s="4"/>
      <c r="AHW437" s="4"/>
      <c r="AHX437" s="4"/>
      <c r="AHY437" s="4"/>
      <c r="AHZ437" s="4"/>
      <c r="AIA437" s="4"/>
      <c r="AIB437" s="4"/>
      <c r="AIC437" s="4"/>
      <c r="AID437" s="4"/>
      <c r="AIE437" s="4"/>
      <c r="AIF437" s="4"/>
      <c r="AIG437" s="4"/>
      <c r="AIH437" s="4"/>
      <c r="AII437" s="4"/>
      <c r="AIJ437" s="4"/>
      <c r="AIK437" s="4"/>
      <c r="AIL437" s="4"/>
      <c r="AIM437" s="4"/>
      <c r="AIN437" s="4"/>
      <c r="AIO437" s="4"/>
      <c r="AIP437" s="4"/>
      <c r="AIQ437" s="4"/>
      <c r="AIR437" s="4"/>
      <c r="AIS437" s="4"/>
      <c r="AIT437" s="4"/>
      <c r="AIU437" s="4"/>
      <c r="AIV437" s="4"/>
      <c r="AIW437" s="4"/>
      <c r="AIX437" s="4"/>
      <c r="AIY437" s="4"/>
      <c r="AIZ437" s="4"/>
      <c r="AJA437" s="4"/>
      <c r="AJB437" s="4"/>
      <c r="AJC437" s="4"/>
      <c r="AJD437" s="4"/>
      <c r="AJE437" s="4"/>
      <c r="AJF437" s="4"/>
      <c r="AJG437" s="4"/>
      <c r="AJH437" s="4"/>
      <c r="AJI437" s="4"/>
      <c r="AJJ437" s="4"/>
      <c r="AJK437" s="4"/>
      <c r="AJL437" s="4"/>
      <c r="AJM437" s="4"/>
      <c r="AJN437" s="4"/>
      <c r="AJO437" s="4"/>
      <c r="AJP437" s="4"/>
      <c r="AJQ437" s="4"/>
      <c r="AJR437" s="4"/>
      <c r="AJS437" s="4"/>
      <c r="AJT437" s="4"/>
      <c r="AJU437" s="4"/>
      <c r="AJV437" s="4"/>
      <c r="AJW437" s="4"/>
      <c r="AJX437" s="4"/>
      <c r="AJY437" s="4"/>
      <c r="AJZ437" s="4"/>
      <c r="AKA437" s="4"/>
      <c r="AKB437" s="4"/>
      <c r="AKC437" s="4"/>
      <c r="AKD437" s="4"/>
      <c r="AKE437" s="4"/>
      <c r="AKF437" s="4"/>
      <c r="AKG437" s="4"/>
      <c r="AKH437" s="4"/>
      <c r="AKI437" s="4"/>
      <c r="AKJ437" s="4"/>
      <c r="AKK437" s="4"/>
      <c r="AKL437" s="4"/>
      <c r="AKM437" s="4"/>
      <c r="AKN437" s="4"/>
      <c r="AKO437" s="4"/>
      <c r="AKP437" s="4"/>
      <c r="AKQ437" s="4"/>
      <c r="AKR437" s="4"/>
      <c r="AKS437" s="4"/>
      <c r="AKT437" s="4"/>
      <c r="AKU437" s="4"/>
      <c r="AKV437" s="4"/>
      <c r="AKW437" s="4"/>
      <c r="AKX437" s="4"/>
      <c r="AKY437" s="4"/>
      <c r="AKZ437" s="4"/>
      <c r="ALA437" s="4"/>
      <c r="ALB437" s="4"/>
      <c r="ALC437" s="4"/>
      <c r="ALD437" s="4"/>
      <c r="ALE437" s="4"/>
      <c r="ALF437" s="4"/>
      <c r="ALG437" s="4"/>
      <c r="ALH437" s="4"/>
      <c r="ALI437" s="4"/>
      <c r="ALJ437" s="4"/>
      <c r="ALK437" s="4"/>
      <c r="ALL437" s="4"/>
      <c r="ALM437" s="4"/>
      <c r="ALN437" s="4"/>
      <c r="ALO437" s="4"/>
      <c r="ALP437" s="4"/>
      <c r="ALQ437" s="4"/>
      <c r="ALR437" s="4"/>
      <c r="ALS437" s="4"/>
      <c r="ALT437" s="4"/>
      <c r="ALU437" s="4"/>
      <c r="ALV437" s="4"/>
      <c r="ALW437" s="4"/>
      <c r="ALX437" s="4"/>
      <c r="ALY437" s="4"/>
      <c r="ALZ437" s="4"/>
      <c r="AMA437" s="4"/>
      <c r="AMB437" s="4"/>
      <c r="AMC437" s="4"/>
      <c r="AMD437" s="4"/>
      <c r="AME437" s="4"/>
      <c r="AMF437" s="4"/>
      <c r="AMG437" s="4"/>
      <c r="AMH437" s="4"/>
      <c r="AMI437" s="4"/>
      <c r="AMJ437" s="4"/>
      <c r="AMK437" s="4"/>
      <c r="AML437" s="4"/>
      <c r="AMM437" s="4"/>
      <c r="AMN437" s="4"/>
      <c r="AMO437" s="4"/>
      <c r="AMP437" s="4"/>
      <c r="AMQ437" s="4"/>
      <c r="AMR437" s="4"/>
      <c r="AMS437" s="4"/>
      <c r="AMT437" s="4"/>
      <c r="AMU437" s="4"/>
      <c r="AMV437" s="4"/>
      <c r="AMW437" s="4"/>
      <c r="AMX437" s="4"/>
      <c r="AMY437" s="4"/>
      <c r="AMZ437" s="4"/>
      <c r="ANA437" s="4"/>
      <c r="ANB437" s="4"/>
      <c r="ANC437" s="4"/>
      <c r="AND437" s="4"/>
      <c r="ANE437" s="4"/>
      <c r="ANF437" s="4"/>
      <c r="ANG437" s="4"/>
      <c r="ANH437" s="4"/>
      <c r="ANI437" s="4"/>
      <c r="ANJ437" s="4"/>
      <c r="ANK437" s="4"/>
      <c r="ANL437" s="4"/>
      <c r="ANM437" s="4"/>
      <c r="ANN437" s="4"/>
      <c r="ANO437" s="4"/>
      <c r="ANP437" s="4"/>
      <c r="ANQ437" s="4"/>
      <c r="ANR437" s="4"/>
      <c r="ANS437" s="4"/>
      <c r="ANT437" s="4"/>
      <c r="ANU437" s="4"/>
      <c r="ANV437" s="4"/>
      <c r="ANW437" s="4"/>
      <c r="ANX437" s="4"/>
      <c r="ANY437" s="4"/>
      <c r="ANZ437" s="4"/>
      <c r="AOA437" s="4"/>
      <c r="AOB437" s="4"/>
      <c r="AOC437" s="4"/>
    </row>
    <row r="438" spans="6:1069" x14ac:dyDescent="0.35">
      <c r="F438" s="4"/>
      <c r="H438" s="4"/>
      <c r="I438" s="4"/>
      <c r="J438" s="4"/>
      <c r="L438" s="4"/>
      <c r="M438" s="4"/>
      <c r="AJ438" s="4"/>
      <c r="AL438" s="4"/>
      <c r="AQ438" s="4"/>
      <c r="AR438" s="4"/>
      <c r="AS438" s="4"/>
      <c r="AT438" s="4"/>
      <c r="AU438" s="4"/>
      <c r="AV438" s="4"/>
      <c r="AW438" s="4"/>
      <c r="AX438" s="33"/>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c r="TV438" s="4"/>
      <c r="TW438" s="4"/>
      <c r="TX438" s="4"/>
      <c r="TY438" s="4"/>
      <c r="TZ438" s="4"/>
      <c r="UA438" s="4"/>
      <c r="UB438" s="4"/>
      <c r="UC438" s="4"/>
      <c r="UD438" s="4"/>
      <c r="UE438" s="4"/>
      <c r="UF438" s="4"/>
      <c r="UG438" s="4"/>
      <c r="UH438" s="4"/>
      <c r="UI438" s="4"/>
      <c r="UJ438" s="4"/>
      <c r="UK438" s="4"/>
      <c r="UL438" s="4"/>
      <c r="UM438" s="4"/>
      <c r="UN438" s="4"/>
      <c r="UO438" s="4"/>
      <c r="UP438" s="4"/>
      <c r="UQ438" s="4"/>
      <c r="UR438" s="4"/>
      <c r="US438" s="4"/>
      <c r="UT438" s="4"/>
      <c r="UU438" s="4"/>
      <c r="UV438" s="4"/>
      <c r="UW438" s="4"/>
      <c r="UX438" s="4"/>
      <c r="UY438" s="4"/>
      <c r="UZ438" s="4"/>
      <c r="VA438" s="4"/>
      <c r="VB438" s="4"/>
      <c r="VC438" s="4"/>
      <c r="VD438" s="4"/>
      <c r="VE438" s="4"/>
      <c r="VF438" s="4"/>
      <c r="VG438" s="4"/>
      <c r="VH438" s="4"/>
      <c r="VI438" s="4"/>
      <c r="VJ438" s="4"/>
      <c r="VK438" s="4"/>
      <c r="VL438" s="4"/>
      <c r="VM438" s="4"/>
      <c r="VN438" s="4"/>
      <c r="VO438" s="4"/>
      <c r="VP438" s="4"/>
      <c r="VQ438" s="4"/>
      <c r="VR438" s="4"/>
      <c r="VS438" s="4"/>
      <c r="VT438" s="4"/>
      <c r="VU438" s="4"/>
      <c r="VV438" s="4"/>
      <c r="VW438" s="4"/>
      <c r="VX438" s="4"/>
      <c r="VY438" s="4"/>
      <c r="VZ438" s="4"/>
      <c r="WA438" s="4"/>
      <c r="WB438" s="4"/>
      <c r="WC438" s="4"/>
      <c r="WD438" s="4"/>
      <c r="WE438" s="4"/>
      <c r="WF438" s="4"/>
      <c r="WG438" s="4"/>
      <c r="WH438" s="4"/>
      <c r="WI438" s="4"/>
      <c r="WJ438" s="4"/>
      <c r="WK438" s="4"/>
      <c r="WL438" s="4"/>
      <c r="WM438" s="4"/>
      <c r="WN438" s="4"/>
      <c r="WO438" s="4"/>
      <c r="WP438" s="4"/>
      <c r="WQ438" s="4"/>
      <c r="WR438" s="4"/>
      <c r="WS438" s="4"/>
      <c r="WT438" s="4"/>
      <c r="WU438" s="4"/>
      <c r="WV438" s="4"/>
      <c r="WW438" s="4"/>
      <c r="WX438" s="4"/>
      <c r="WY438" s="4"/>
      <c r="WZ438" s="4"/>
      <c r="XA438" s="4"/>
      <c r="XB438" s="4"/>
      <c r="XC438" s="4"/>
      <c r="XD438" s="4"/>
      <c r="XE438" s="4"/>
      <c r="XF438" s="4"/>
      <c r="XG438" s="4"/>
      <c r="XH438" s="4"/>
      <c r="XI438" s="4"/>
      <c r="XJ438" s="4"/>
      <c r="XK438" s="4"/>
      <c r="XL438" s="4"/>
      <c r="XM438" s="4"/>
      <c r="XN438" s="4"/>
      <c r="XO438" s="4"/>
      <c r="XP438" s="4"/>
      <c r="XQ438" s="4"/>
      <c r="XR438" s="4"/>
      <c r="XS438" s="4"/>
      <c r="XT438" s="4"/>
      <c r="XU438" s="4"/>
      <c r="XV438" s="4"/>
      <c r="XW438" s="4"/>
      <c r="XX438" s="4"/>
      <c r="XY438" s="4"/>
      <c r="XZ438" s="4"/>
      <c r="YA438" s="4"/>
      <c r="YB438" s="4"/>
      <c r="YC438" s="4"/>
      <c r="YD438" s="4"/>
      <c r="YE438" s="4"/>
      <c r="YF438" s="4"/>
      <c r="YG438" s="4"/>
      <c r="YH438" s="4"/>
      <c r="YI438" s="4"/>
      <c r="YJ438" s="4"/>
      <c r="YK438" s="4"/>
      <c r="YL438" s="4"/>
      <c r="YM438" s="4"/>
      <c r="YN438" s="4"/>
      <c r="YO438" s="4"/>
      <c r="YP438" s="4"/>
      <c r="YQ438" s="4"/>
      <c r="YR438" s="4"/>
      <c r="YS438" s="4"/>
      <c r="YT438" s="4"/>
      <c r="YU438" s="4"/>
      <c r="YV438" s="4"/>
      <c r="YW438" s="4"/>
      <c r="YX438" s="4"/>
      <c r="YY438" s="4"/>
      <c r="YZ438" s="4"/>
      <c r="ZA438" s="4"/>
      <c r="ZB438" s="4"/>
      <c r="ZC438" s="4"/>
      <c r="ZD438" s="4"/>
      <c r="ZE438" s="4"/>
      <c r="ZF438" s="4"/>
      <c r="ZG438" s="4"/>
      <c r="ZH438" s="4"/>
      <c r="ZI438" s="4"/>
      <c r="ZJ438" s="4"/>
      <c r="ZK438" s="4"/>
      <c r="ZL438" s="4"/>
      <c r="ZM438" s="4"/>
      <c r="ZN438" s="4"/>
      <c r="ZO438" s="4"/>
      <c r="ZP438" s="4"/>
      <c r="ZQ438" s="4"/>
      <c r="ZR438" s="4"/>
      <c r="ZS438" s="4"/>
      <c r="ZT438" s="4"/>
      <c r="ZU438" s="4"/>
      <c r="ZV438" s="4"/>
      <c r="ZW438" s="4"/>
      <c r="ZX438" s="4"/>
      <c r="ZY438" s="4"/>
      <c r="ZZ438" s="4"/>
      <c r="AAA438" s="4"/>
      <c r="AAB438" s="4"/>
      <c r="AAC438" s="4"/>
      <c r="AAD438" s="4"/>
      <c r="AAE438" s="4"/>
      <c r="AAF438" s="4"/>
      <c r="AAG438" s="4"/>
      <c r="AAH438" s="4"/>
      <c r="AAI438" s="4"/>
      <c r="AAJ438" s="4"/>
      <c r="AAK438" s="4"/>
      <c r="AAL438" s="4"/>
      <c r="AAM438" s="4"/>
      <c r="AAN438" s="4"/>
      <c r="AAO438" s="4"/>
      <c r="AAP438" s="4"/>
      <c r="AAQ438" s="4"/>
      <c r="AAR438" s="4"/>
      <c r="AAS438" s="4"/>
      <c r="AAT438" s="4"/>
      <c r="AAU438" s="4"/>
      <c r="AAV438" s="4"/>
      <c r="AAW438" s="4"/>
      <c r="AAX438" s="4"/>
      <c r="AAY438" s="4"/>
      <c r="AAZ438" s="4"/>
      <c r="ABA438" s="4"/>
      <c r="ABB438" s="4"/>
      <c r="ABC438" s="4"/>
      <c r="ABD438" s="4"/>
      <c r="ABE438" s="4"/>
      <c r="ABF438" s="4"/>
      <c r="ABG438" s="4"/>
      <c r="ABH438" s="4"/>
      <c r="ABI438" s="4"/>
      <c r="ABJ438" s="4"/>
      <c r="ABK438" s="4"/>
      <c r="ABL438" s="4"/>
      <c r="ABM438" s="4"/>
      <c r="ABN438" s="4"/>
      <c r="ABO438" s="4"/>
      <c r="ABP438" s="4"/>
      <c r="ABQ438" s="4"/>
      <c r="ABR438" s="4"/>
      <c r="ABS438" s="4"/>
      <c r="ABT438" s="4"/>
      <c r="ABU438" s="4"/>
      <c r="ABV438" s="4"/>
      <c r="ABW438" s="4"/>
      <c r="ABX438" s="4"/>
      <c r="ABY438" s="4"/>
      <c r="ABZ438" s="4"/>
      <c r="ACA438" s="4"/>
      <c r="ACB438" s="4"/>
      <c r="ACC438" s="4"/>
      <c r="ACD438" s="4"/>
      <c r="ACE438" s="4"/>
      <c r="ACF438" s="4"/>
      <c r="ACG438" s="4"/>
      <c r="ACH438" s="4"/>
      <c r="ACI438" s="4"/>
      <c r="ACJ438" s="4"/>
      <c r="ACK438" s="4"/>
      <c r="ACL438" s="4"/>
      <c r="ACM438" s="4"/>
      <c r="ACN438" s="4"/>
      <c r="ACO438" s="4"/>
      <c r="ACP438" s="4"/>
      <c r="ACQ438" s="4"/>
      <c r="ACR438" s="4"/>
      <c r="ACS438" s="4"/>
      <c r="ACT438" s="4"/>
      <c r="ACU438" s="4"/>
      <c r="ACV438" s="4"/>
      <c r="ACW438" s="4"/>
      <c r="ACX438" s="4"/>
      <c r="ACY438" s="4"/>
      <c r="ACZ438" s="4"/>
      <c r="ADA438" s="4"/>
      <c r="ADB438" s="4"/>
      <c r="ADC438" s="4"/>
      <c r="ADD438" s="4"/>
      <c r="ADE438" s="4"/>
      <c r="ADF438" s="4"/>
      <c r="ADG438" s="4"/>
      <c r="ADH438" s="4"/>
      <c r="ADI438" s="4"/>
      <c r="ADJ438" s="4"/>
      <c r="ADK438" s="4"/>
      <c r="ADL438" s="4"/>
      <c r="ADM438" s="4"/>
      <c r="ADN438" s="4"/>
      <c r="ADO438" s="4"/>
      <c r="ADP438" s="4"/>
      <c r="ADQ438" s="4"/>
      <c r="ADR438" s="4"/>
      <c r="ADS438" s="4"/>
      <c r="ADT438" s="4"/>
      <c r="ADU438" s="4"/>
      <c r="ADV438" s="4"/>
      <c r="ADW438" s="4"/>
      <c r="ADX438" s="4"/>
      <c r="ADY438" s="4"/>
      <c r="ADZ438" s="4"/>
      <c r="AEA438" s="4"/>
      <c r="AEB438" s="4"/>
      <c r="AEC438" s="4"/>
      <c r="AED438" s="4"/>
      <c r="AEE438" s="4"/>
      <c r="AEF438" s="4"/>
      <c r="AEG438" s="4"/>
      <c r="AEH438" s="4"/>
      <c r="AEI438" s="4"/>
      <c r="AEJ438" s="4"/>
      <c r="AEK438" s="4"/>
      <c r="AEL438" s="4"/>
      <c r="AEM438" s="4"/>
      <c r="AEN438" s="4"/>
      <c r="AEO438" s="4"/>
      <c r="AEP438" s="4"/>
      <c r="AEQ438" s="4"/>
      <c r="AER438" s="4"/>
      <c r="AES438" s="4"/>
      <c r="AET438" s="4"/>
      <c r="AEU438" s="4"/>
      <c r="AEV438" s="4"/>
      <c r="AEW438" s="4"/>
      <c r="AEX438" s="4"/>
      <c r="AEY438" s="4"/>
      <c r="AEZ438" s="4"/>
      <c r="AFA438" s="4"/>
      <c r="AFB438" s="4"/>
      <c r="AFC438" s="4"/>
      <c r="AFD438" s="4"/>
      <c r="AFE438" s="4"/>
      <c r="AFF438" s="4"/>
      <c r="AFG438" s="4"/>
      <c r="AFH438" s="4"/>
      <c r="AFI438" s="4"/>
      <c r="AFJ438" s="4"/>
      <c r="AFK438" s="4"/>
      <c r="AFL438" s="4"/>
      <c r="AFM438" s="4"/>
      <c r="AFN438" s="4"/>
      <c r="AFO438" s="4"/>
      <c r="AFP438" s="4"/>
      <c r="AFQ438" s="4"/>
      <c r="AFR438" s="4"/>
      <c r="AFS438" s="4"/>
      <c r="AFT438" s="4"/>
      <c r="AFU438" s="4"/>
      <c r="AFV438" s="4"/>
      <c r="AFW438" s="4"/>
      <c r="AFX438" s="4"/>
      <c r="AFY438" s="4"/>
      <c r="AFZ438" s="4"/>
      <c r="AGA438" s="4"/>
      <c r="AGB438" s="4"/>
      <c r="AGC438" s="4"/>
      <c r="AGD438" s="4"/>
      <c r="AGE438" s="4"/>
      <c r="AGF438" s="4"/>
      <c r="AGG438" s="4"/>
      <c r="AGH438" s="4"/>
      <c r="AGI438" s="4"/>
      <c r="AGJ438" s="4"/>
      <c r="AGK438" s="4"/>
      <c r="AGL438" s="4"/>
      <c r="AGM438" s="4"/>
      <c r="AGN438" s="4"/>
      <c r="AGO438" s="4"/>
      <c r="AGP438" s="4"/>
      <c r="AGQ438" s="4"/>
      <c r="AGR438" s="4"/>
      <c r="AGS438" s="4"/>
      <c r="AGT438" s="4"/>
      <c r="AGU438" s="4"/>
      <c r="AGV438" s="4"/>
      <c r="AGW438" s="4"/>
      <c r="AGX438" s="4"/>
      <c r="AGY438" s="4"/>
      <c r="AGZ438" s="4"/>
      <c r="AHA438" s="4"/>
      <c r="AHB438" s="4"/>
      <c r="AHC438" s="4"/>
      <c r="AHD438" s="4"/>
      <c r="AHE438" s="4"/>
      <c r="AHF438" s="4"/>
      <c r="AHG438" s="4"/>
      <c r="AHH438" s="4"/>
      <c r="AHI438" s="4"/>
      <c r="AHJ438" s="4"/>
      <c r="AHK438" s="4"/>
      <c r="AHL438" s="4"/>
      <c r="AHM438" s="4"/>
      <c r="AHN438" s="4"/>
      <c r="AHO438" s="4"/>
      <c r="AHP438" s="4"/>
      <c r="AHQ438" s="4"/>
      <c r="AHR438" s="4"/>
      <c r="AHS438" s="4"/>
      <c r="AHT438" s="4"/>
      <c r="AHU438" s="4"/>
      <c r="AHV438" s="4"/>
      <c r="AHW438" s="4"/>
      <c r="AHX438" s="4"/>
      <c r="AHY438" s="4"/>
      <c r="AHZ438" s="4"/>
      <c r="AIA438" s="4"/>
      <c r="AIB438" s="4"/>
      <c r="AIC438" s="4"/>
      <c r="AID438" s="4"/>
      <c r="AIE438" s="4"/>
      <c r="AIF438" s="4"/>
      <c r="AIG438" s="4"/>
      <c r="AIH438" s="4"/>
      <c r="AII438" s="4"/>
      <c r="AIJ438" s="4"/>
      <c r="AIK438" s="4"/>
      <c r="AIL438" s="4"/>
      <c r="AIM438" s="4"/>
      <c r="AIN438" s="4"/>
      <c r="AIO438" s="4"/>
      <c r="AIP438" s="4"/>
      <c r="AIQ438" s="4"/>
      <c r="AIR438" s="4"/>
      <c r="AIS438" s="4"/>
      <c r="AIT438" s="4"/>
      <c r="AIU438" s="4"/>
      <c r="AIV438" s="4"/>
      <c r="AIW438" s="4"/>
      <c r="AIX438" s="4"/>
      <c r="AIY438" s="4"/>
      <c r="AIZ438" s="4"/>
      <c r="AJA438" s="4"/>
      <c r="AJB438" s="4"/>
      <c r="AJC438" s="4"/>
      <c r="AJD438" s="4"/>
      <c r="AJE438" s="4"/>
      <c r="AJF438" s="4"/>
      <c r="AJG438" s="4"/>
      <c r="AJH438" s="4"/>
      <c r="AJI438" s="4"/>
      <c r="AJJ438" s="4"/>
      <c r="AJK438" s="4"/>
      <c r="AJL438" s="4"/>
      <c r="AJM438" s="4"/>
      <c r="AJN438" s="4"/>
      <c r="AJO438" s="4"/>
      <c r="AJP438" s="4"/>
      <c r="AJQ438" s="4"/>
      <c r="AJR438" s="4"/>
      <c r="AJS438" s="4"/>
      <c r="AJT438" s="4"/>
      <c r="AJU438" s="4"/>
      <c r="AJV438" s="4"/>
      <c r="AJW438" s="4"/>
      <c r="AJX438" s="4"/>
      <c r="AJY438" s="4"/>
      <c r="AJZ438" s="4"/>
      <c r="AKA438" s="4"/>
      <c r="AKB438" s="4"/>
      <c r="AKC438" s="4"/>
      <c r="AKD438" s="4"/>
      <c r="AKE438" s="4"/>
      <c r="AKF438" s="4"/>
      <c r="AKG438" s="4"/>
      <c r="AKH438" s="4"/>
      <c r="AKI438" s="4"/>
      <c r="AKJ438" s="4"/>
      <c r="AKK438" s="4"/>
      <c r="AKL438" s="4"/>
      <c r="AKM438" s="4"/>
      <c r="AKN438" s="4"/>
      <c r="AKO438" s="4"/>
      <c r="AKP438" s="4"/>
      <c r="AKQ438" s="4"/>
      <c r="AKR438" s="4"/>
      <c r="AKS438" s="4"/>
      <c r="AKT438" s="4"/>
      <c r="AKU438" s="4"/>
      <c r="AKV438" s="4"/>
      <c r="AKW438" s="4"/>
      <c r="AKX438" s="4"/>
      <c r="AKY438" s="4"/>
      <c r="AKZ438" s="4"/>
      <c r="ALA438" s="4"/>
      <c r="ALB438" s="4"/>
      <c r="ALC438" s="4"/>
      <c r="ALD438" s="4"/>
      <c r="ALE438" s="4"/>
      <c r="ALF438" s="4"/>
      <c r="ALG438" s="4"/>
      <c r="ALH438" s="4"/>
      <c r="ALI438" s="4"/>
      <c r="ALJ438" s="4"/>
      <c r="ALK438" s="4"/>
      <c r="ALL438" s="4"/>
      <c r="ALM438" s="4"/>
      <c r="ALN438" s="4"/>
      <c r="ALO438" s="4"/>
      <c r="ALP438" s="4"/>
      <c r="ALQ438" s="4"/>
      <c r="ALR438" s="4"/>
      <c r="ALS438" s="4"/>
      <c r="ALT438" s="4"/>
      <c r="ALU438" s="4"/>
      <c r="ALV438" s="4"/>
      <c r="ALW438" s="4"/>
      <c r="ALX438" s="4"/>
      <c r="ALY438" s="4"/>
      <c r="ALZ438" s="4"/>
      <c r="AMA438" s="4"/>
      <c r="AMB438" s="4"/>
      <c r="AMC438" s="4"/>
      <c r="AMD438" s="4"/>
      <c r="AME438" s="4"/>
      <c r="AMF438" s="4"/>
      <c r="AMG438" s="4"/>
      <c r="AMH438" s="4"/>
      <c r="AMI438" s="4"/>
      <c r="AMJ438" s="4"/>
      <c r="AMK438" s="4"/>
      <c r="AML438" s="4"/>
      <c r="AMM438" s="4"/>
      <c r="AMN438" s="4"/>
      <c r="AMO438" s="4"/>
      <c r="AMP438" s="4"/>
      <c r="AMQ438" s="4"/>
      <c r="AMR438" s="4"/>
      <c r="AMS438" s="4"/>
      <c r="AMT438" s="4"/>
      <c r="AMU438" s="4"/>
      <c r="AMV438" s="4"/>
      <c r="AMW438" s="4"/>
      <c r="AMX438" s="4"/>
      <c r="AMY438" s="4"/>
      <c r="AMZ438" s="4"/>
      <c r="ANA438" s="4"/>
      <c r="ANB438" s="4"/>
      <c r="ANC438" s="4"/>
      <c r="AND438" s="4"/>
      <c r="ANE438" s="4"/>
      <c r="ANF438" s="4"/>
      <c r="ANG438" s="4"/>
      <c r="ANH438" s="4"/>
      <c r="ANI438" s="4"/>
      <c r="ANJ438" s="4"/>
      <c r="ANK438" s="4"/>
      <c r="ANL438" s="4"/>
      <c r="ANM438" s="4"/>
      <c r="ANN438" s="4"/>
      <c r="ANO438" s="4"/>
      <c r="ANP438" s="4"/>
      <c r="ANQ438" s="4"/>
      <c r="ANR438" s="4"/>
      <c r="ANS438" s="4"/>
      <c r="ANT438" s="4"/>
      <c r="ANU438" s="4"/>
      <c r="ANV438" s="4"/>
      <c r="ANW438" s="4"/>
      <c r="ANX438" s="4"/>
      <c r="ANY438" s="4"/>
      <c r="ANZ438" s="4"/>
      <c r="AOA438" s="4"/>
      <c r="AOB438" s="4"/>
      <c r="AOC438" s="4"/>
    </row>
    <row r="439" spans="6:1069" x14ac:dyDescent="0.35">
      <c r="F439" s="4"/>
      <c r="H439" s="4"/>
      <c r="I439" s="4"/>
      <c r="J439" s="4"/>
      <c r="L439" s="4"/>
      <c r="M439" s="4"/>
      <c r="AJ439" s="4"/>
      <c r="AL439" s="4"/>
      <c r="AQ439" s="4"/>
      <c r="AR439" s="4"/>
      <c r="AS439" s="4"/>
      <c r="AT439" s="4"/>
      <c r="AU439" s="4"/>
      <c r="AV439" s="4"/>
      <c r="AW439" s="4"/>
      <c r="AX439" s="33"/>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c r="TO439" s="4"/>
      <c r="TP439" s="4"/>
      <c r="TQ439" s="4"/>
      <c r="TR439" s="4"/>
      <c r="TS439" s="4"/>
      <c r="TT439" s="4"/>
      <c r="TU439" s="4"/>
      <c r="TV439" s="4"/>
      <c r="TW439" s="4"/>
      <c r="TX439" s="4"/>
      <c r="TY439" s="4"/>
      <c r="TZ439" s="4"/>
      <c r="UA439" s="4"/>
      <c r="UB439" s="4"/>
      <c r="UC439" s="4"/>
      <c r="UD439" s="4"/>
      <c r="UE439" s="4"/>
      <c r="UF439" s="4"/>
      <c r="UG439" s="4"/>
      <c r="UH439" s="4"/>
      <c r="UI439" s="4"/>
      <c r="UJ439" s="4"/>
      <c r="UK439" s="4"/>
      <c r="UL439" s="4"/>
      <c r="UM439" s="4"/>
      <c r="UN439" s="4"/>
      <c r="UO439" s="4"/>
      <c r="UP439" s="4"/>
      <c r="UQ439" s="4"/>
      <c r="UR439" s="4"/>
      <c r="US439" s="4"/>
      <c r="UT439" s="4"/>
      <c r="UU439" s="4"/>
      <c r="UV439" s="4"/>
      <c r="UW439" s="4"/>
      <c r="UX439" s="4"/>
      <c r="UY439" s="4"/>
      <c r="UZ439" s="4"/>
      <c r="VA439" s="4"/>
      <c r="VB439" s="4"/>
      <c r="VC439" s="4"/>
      <c r="VD439" s="4"/>
      <c r="VE439" s="4"/>
      <c r="VF439" s="4"/>
      <c r="VG439" s="4"/>
      <c r="VH439" s="4"/>
      <c r="VI439" s="4"/>
      <c r="VJ439" s="4"/>
      <c r="VK439" s="4"/>
      <c r="VL439" s="4"/>
      <c r="VM439" s="4"/>
      <c r="VN439" s="4"/>
      <c r="VO439" s="4"/>
      <c r="VP439" s="4"/>
      <c r="VQ439" s="4"/>
      <c r="VR439" s="4"/>
      <c r="VS439" s="4"/>
      <c r="VT439" s="4"/>
      <c r="VU439" s="4"/>
      <c r="VV439" s="4"/>
      <c r="VW439" s="4"/>
      <c r="VX439" s="4"/>
      <c r="VY439" s="4"/>
      <c r="VZ439" s="4"/>
      <c r="WA439" s="4"/>
      <c r="WB439" s="4"/>
      <c r="WC439" s="4"/>
      <c r="WD439" s="4"/>
      <c r="WE439" s="4"/>
      <c r="WF439" s="4"/>
      <c r="WG439" s="4"/>
      <c r="WH439" s="4"/>
      <c r="WI439" s="4"/>
      <c r="WJ439" s="4"/>
      <c r="WK439" s="4"/>
      <c r="WL439" s="4"/>
      <c r="WM439" s="4"/>
      <c r="WN439" s="4"/>
      <c r="WO439" s="4"/>
      <c r="WP439" s="4"/>
      <c r="WQ439" s="4"/>
      <c r="WR439" s="4"/>
      <c r="WS439" s="4"/>
      <c r="WT439" s="4"/>
      <c r="WU439" s="4"/>
      <c r="WV439" s="4"/>
      <c r="WW439" s="4"/>
      <c r="WX439" s="4"/>
      <c r="WY439" s="4"/>
      <c r="WZ439" s="4"/>
      <c r="XA439" s="4"/>
      <c r="XB439" s="4"/>
      <c r="XC439" s="4"/>
      <c r="XD439" s="4"/>
      <c r="XE439" s="4"/>
      <c r="XF439" s="4"/>
      <c r="XG439" s="4"/>
      <c r="XH439" s="4"/>
      <c r="XI439" s="4"/>
      <c r="XJ439" s="4"/>
      <c r="XK439" s="4"/>
      <c r="XL439" s="4"/>
      <c r="XM439" s="4"/>
      <c r="XN439" s="4"/>
      <c r="XO439" s="4"/>
      <c r="XP439" s="4"/>
      <c r="XQ439" s="4"/>
      <c r="XR439" s="4"/>
      <c r="XS439" s="4"/>
      <c r="XT439" s="4"/>
      <c r="XU439" s="4"/>
      <c r="XV439" s="4"/>
      <c r="XW439" s="4"/>
      <c r="XX439" s="4"/>
      <c r="XY439" s="4"/>
      <c r="XZ439" s="4"/>
      <c r="YA439" s="4"/>
      <c r="YB439" s="4"/>
      <c r="YC439" s="4"/>
      <c r="YD439" s="4"/>
      <c r="YE439" s="4"/>
      <c r="YF439" s="4"/>
      <c r="YG439" s="4"/>
      <c r="YH439" s="4"/>
      <c r="YI439" s="4"/>
      <c r="YJ439" s="4"/>
      <c r="YK439" s="4"/>
      <c r="YL439" s="4"/>
      <c r="YM439" s="4"/>
      <c r="YN439" s="4"/>
      <c r="YO439" s="4"/>
      <c r="YP439" s="4"/>
      <c r="YQ439" s="4"/>
      <c r="YR439" s="4"/>
      <c r="YS439" s="4"/>
      <c r="YT439" s="4"/>
      <c r="YU439" s="4"/>
      <c r="YV439" s="4"/>
      <c r="YW439" s="4"/>
      <c r="YX439" s="4"/>
      <c r="YY439" s="4"/>
      <c r="YZ439" s="4"/>
      <c r="ZA439" s="4"/>
      <c r="ZB439" s="4"/>
      <c r="ZC439" s="4"/>
      <c r="ZD439" s="4"/>
      <c r="ZE439" s="4"/>
      <c r="ZF439" s="4"/>
      <c r="ZG439" s="4"/>
      <c r="ZH439" s="4"/>
      <c r="ZI439" s="4"/>
      <c r="ZJ439" s="4"/>
      <c r="ZK439" s="4"/>
      <c r="ZL439" s="4"/>
      <c r="ZM439" s="4"/>
      <c r="ZN439" s="4"/>
      <c r="ZO439" s="4"/>
      <c r="ZP439" s="4"/>
      <c r="ZQ439" s="4"/>
      <c r="ZR439" s="4"/>
      <c r="ZS439" s="4"/>
      <c r="ZT439" s="4"/>
      <c r="ZU439" s="4"/>
      <c r="ZV439" s="4"/>
      <c r="ZW439" s="4"/>
      <c r="ZX439" s="4"/>
      <c r="ZY439" s="4"/>
      <c r="ZZ439" s="4"/>
      <c r="AAA439" s="4"/>
      <c r="AAB439" s="4"/>
      <c r="AAC439" s="4"/>
      <c r="AAD439" s="4"/>
      <c r="AAE439" s="4"/>
      <c r="AAF439" s="4"/>
      <c r="AAG439" s="4"/>
      <c r="AAH439" s="4"/>
      <c r="AAI439" s="4"/>
      <c r="AAJ439" s="4"/>
      <c r="AAK439" s="4"/>
      <c r="AAL439" s="4"/>
      <c r="AAM439" s="4"/>
      <c r="AAN439" s="4"/>
      <c r="AAO439" s="4"/>
      <c r="AAP439" s="4"/>
      <c r="AAQ439" s="4"/>
      <c r="AAR439" s="4"/>
      <c r="AAS439" s="4"/>
      <c r="AAT439" s="4"/>
      <c r="AAU439" s="4"/>
      <c r="AAV439" s="4"/>
      <c r="AAW439" s="4"/>
      <c r="AAX439" s="4"/>
      <c r="AAY439" s="4"/>
      <c r="AAZ439" s="4"/>
      <c r="ABA439" s="4"/>
      <c r="ABB439" s="4"/>
      <c r="ABC439" s="4"/>
      <c r="ABD439" s="4"/>
      <c r="ABE439" s="4"/>
      <c r="ABF439" s="4"/>
      <c r="ABG439" s="4"/>
      <c r="ABH439" s="4"/>
      <c r="ABI439" s="4"/>
      <c r="ABJ439" s="4"/>
      <c r="ABK439" s="4"/>
      <c r="ABL439" s="4"/>
      <c r="ABM439" s="4"/>
      <c r="ABN439" s="4"/>
      <c r="ABO439" s="4"/>
      <c r="ABP439" s="4"/>
      <c r="ABQ439" s="4"/>
      <c r="ABR439" s="4"/>
      <c r="ABS439" s="4"/>
      <c r="ABT439" s="4"/>
      <c r="ABU439" s="4"/>
      <c r="ABV439" s="4"/>
      <c r="ABW439" s="4"/>
      <c r="ABX439" s="4"/>
      <c r="ABY439" s="4"/>
      <c r="ABZ439" s="4"/>
      <c r="ACA439" s="4"/>
      <c r="ACB439" s="4"/>
      <c r="ACC439" s="4"/>
      <c r="ACD439" s="4"/>
      <c r="ACE439" s="4"/>
      <c r="ACF439" s="4"/>
      <c r="ACG439" s="4"/>
      <c r="ACH439" s="4"/>
      <c r="ACI439" s="4"/>
      <c r="ACJ439" s="4"/>
      <c r="ACK439" s="4"/>
      <c r="ACL439" s="4"/>
      <c r="ACM439" s="4"/>
      <c r="ACN439" s="4"/>
      <c r="ACO439" s="4"/>
      <c r="ACP439" s="4"/>
      <c r="ACQ439" s="4"/>
      <c r="ACR439" s="4"/>
      <c r="ACS439" s="4"/>
      <c r="ACT439" s="4"/>
      <c r="ACU439" s="4"/>
      <c r="ACV439" s="4"/>
      <c r="ACW439" s="4"/>
      <c r="ACX439" s="4"/>
      <c r="ACY439" s="4"/>
      <c r="ACZ439" s="4"/>
      <c r="ADA439" s="4"/>
      <c r="ADB439" s="4"/>
      <c r="ADC439" s="4"/>
      <c r="ADD439" s="4"/>
      <c r="ADE439" s="4"/>
      <c r="ADF439" s="4"/>
      <c r="ADG439" s="4"/>
      <c r="ADH439" s="4"/>
      <c r="ADI439" s="4"/>
      <c r="ADJ439" s="4"/>
      <c r="ADK439" s="4"/>
      <c r="ADL439" s="4"/>
      <c r="ADM439" s="4"/>
      <c r="ADN439" s="4"/>
      <c r="ADO439" s="4"/>
      <c r="ADP439" s="4"/>
      <c r="ADQ439" s="4"/>
      <c r="ADR439" s="4"/>
      <c r="ADS439" s="4"/>
      <c r="ADT439" s="4"/>
      <c r="ADU439" s="4"/>
      <c r="ADV439" s="4"/>
      <c r="ADW439" s="4"/>
      <c r="ADX439" s="4"/>
      <c r="ADY439" s="4"/>
      <c r="ADZ439" s="4"/>
      <c r="AEA439" s="4"/>
      <c r="AEB439" s="4"/>
      <c r="AEC439" s="4"/>
      <c r="AED439" s="4"/>
      <c r="AEE439" s="4"/>
      <c r="AEF439" s="4"/>
      <c r="AEG439" s="4"/>
      <c r="AEH439" s="4"/>
      <c r="AEI439" s="4"/>
      <c r="AEJ439" s="4"/>
      <c r="AEK439" s="4"/>
      <c r="AEL439" s="4"/>
      <c r="AEM439" s="4"/>
      <c r="AEN439" s="4"/>
      <c r="AEO439" s="4"/>
      <c r="AEP439" s="4"/>
      <c r="AEQ439" s="4"/>
      <c r="AER439" s="4"/>
      <c r="AES439" s="4"/>
      <c r="AET439" s="4"/>
      <c r="AEU439" s="4"/>
      <c r="AEV439" s="4"/>
      <c r="AEW439" s="4"/>
      <c r="AEX439" s="4"/>
      <c r="AEY439" s="4"/>
      <c r="AEZ439" s="4"/>
      <c r="AFA439" s="4"/>
      <c r="AFB439" s="4"/>
      <c r="AFC439" s="4"/>
      <c r="AFD439" s="4"/>
      <c r="AFE439" s="4"/>
      <c r="AFF439" s="4"/>
      <c r="AFG439" s="4"/>
      <c r="AFH439" s="4"/>
      <c r="AFI439" s="4"/>
      <c r="AFJ439" s="4"/>
      <c r="AFK439" s="4"/>
      <c r="AFL439" s="4"/>
      <c r="AFM439" s="4"/>
      <c r="AFN439" s="4"/>
      <c r="AFO439" s="4"/>
      <c r="AFP439" s="4"/>
      <c r="AFQ439" s="4"/>
      <c r="AFR439" s="4"/>
      <c r="AFS439" s="4"/>
      <c r="AFT439" s="4"/>
      <c r="AFU439" s="4"/>
      <c r="AFV439" s="4"/>
      <c r="AFW439" s="4"/>
      <c r="AFX439" s="4"/>
      <c r="AFY439" s="4"/>
      <c r="AFZ439" s="4"/>
      <c r="AGA439" s="4"/>
      <c r="AGB439" s="4"/>
      <c r="AGC439" s="4"/>
      <c r="AGD439" s="4"/>
      <c r="AGE439" s="4"/>
      <c r="AGF439" s="4"/>
      <c r="AGG439" s="4"/>
      <c r="AGH439" s="4"/>
      <c r="AGI439" s="4"/>
      <c r="AGJ439" s="4"/>
      <c r="AGK439" s="4"/>
      <c r="AGL439" s="4"/>
      <c r="AGM439" s="4"/>
      <c r="AGN439" s="4"/>
      <c r="AGO439" s="4"/>
      <c r="AGP439" s="4"/>
      <c r="AGQ439" s="4"/>
      <c r="AGR439" s="4"/>
      <c r="AGS439" s="4"/>
      <c r="AGT439" s="4"/>
      <c r="AGU439" s="4"/>
      <c r="AGV439" s="4"/>
      <c r="AGW439" s="4"/>
      <c r="AGX439" s="4"/>
      <c r="AGY439" s="4"/>
      <c r="AGZ439" s="4"/>
      <c r="AHA439" s="4"/>
      <c r="AHB439" s="4"/>
      <c r="AHC439" s="4"/>
      <c r="AHD439" s="4"/>
      <c r="AHE439" s="4"/>
      <c r="AHF439" s="4"/>
      <c r="AHG439" s="4"/>
      <c r="AHH439" s="4"/>
      <c r="AHI439" s="4"/>
      <c r="AHJ439" s="4"/>
      <c r="AHK439" s="4"/>
      <c r="AHL439" s="4"/>
      <c r="AHM439" s="4"/>
      <c r="AHN439" s="4"/>
      <c r="AHO439" s="4"/>
      <c r="AHP439" s="4"/>
      <c r="AHQ439" s="4"/>
      <c r="AHR439" s="4"/>
      <c r="AHS439" s="4"/>
      <c r="AHT439" s="4"/>
      <c r="AHU439" s="4"/>
      <c r="AHV439" s="4"/>
      <c r="AHW439" s="4"/>
      <c r="AHX439" s="4"/>
      <c r="AHY439" s="4"/>
      <c r="AHZ439" s="4"/>
      <c r="AIA439" s="4"/>
      <c r="AIB439" s="4"/>
      <c r="AIC439" s="4"/>
      <c r="AID439" s="4"/>
      <c r="AIE439" s="4"/>
      <c r="AIF439" s="4"/>
      <c r="AIG439" s="4"/>
      <c r="AIH439" s="4"/>
      <c r="AII439" s="4"/>
      <c r="AIJ439" s="4"/>
      <c r="AIK439" s="4"/>
      <c r="AIL439" s="4"/>
      <c r="AIM439" s="4"/>
      <c r="AIN439" s="4"/>
      <c r="AIO439" s="4"/>
      <c r="AIP439" s="4"/>
      <c r="AIQ439" s="4"/>
      <c r="AIR439" s="4"/>
      <c r="AIS439" s="4"/>
      <c r="AIT439" s="4"/>
      <c r="AIU439" s="4"/>
      <c r="AIV439" s="4"/>
      <c r="AIW439" s="4"/>
      <c r="AIX439" s="4"/>
      <c r="AIY439" s="4"/>
      <c r="AIZ439" s="4"/>
      <c r="AJA439" s="4"/>
      <c r="AJB439" s="4"/>
      <c r="AJC439" s="4"/>
      <c r="AJD439" s="4"/>
      <c r="AJE439" s="4"/>
      <c r="AJF439" s="4"/>
      <c r="AJG439" s="4"/>
      <c r="AJH439" s="4"/>
      <c r="AJI439" s="4"/>
      <c r="AJJ439" s="4"/>
      <c r="AJK439" s="4"/>
      <c r="AJL439" s="4"/>
      <c r="AJM439" s="4"/>
      <c r="AJN439" s="4"/>
      <c r="AJO439" s="4"/>
      <c r="AJP439" s="4"/>
      <c r="AJQ439" s="4"/>
      <c r="AJR439" s="4"/>
      <c r="AJS439" s="4"/>
      <c r="AJT439" s="4"/>
      <c r="AJU439" s="4"/>
      <c r="AJV439" s="4"/>
      <c r="AJW439" s="4"/>
      <c r="AJX439" s="4"/>
      <c r="AJY439" s="4"/>
      <c r="AJZ439" s="4"/>
      <c r="AKA439" s="4"/>
      <c r="AKB439" s="4"/>
      <c r="AKC439" s="4"/>
      <c r="AKD439" s="4"/>
      <c r="AKE439" s="4"/>
      <c r="AKF439" s="4"/>
      <c r="AKG439" s="4"/>
      <c r="AKH439" s="4"/>
      <c r="AKI439" s="4"/>
      <c r="AKJ439" s="4"/>
      <c r="AKK439" s="4"/>
      <c r="AKL439" s="4"/>
      <c r="AKM439" s="4"/>
      <c r="AKN439" s="4"/>
      <c r="AKO439" s="4"/>
      <c r="AKP439" s="4"/>
      <c r="AKQ439" s="4"/>
      <c r="AKR439" s="4"/>
      <c r="AKS439" s="4"/>
      <c r="AKT439" s="4"/>
      <c r="AKU439" s="4"/>
      <c r="AKV439" s="4"/>
      <c r="AKW439" s="4"/>
      <c r="AKX439" s="4"/>
      <c r="AKY439" s="4"/>
      <c r="AKZ439" s="4"/>
      <c r="ALA439" s="4"/>
      <c r="ALB439" s="4"/>
      <c r="ALC439" s="4"/>
      <c r="ALD439" s="4"/>
      <c r="ALE439" s="4"/>
      <c r="ALF439" s="4"/>
      <c r="ALG439" s="4"/>
      <c r="ALH439" s="4"/>
      <c r="ALI439" s="4"/>
      <c r="ALJ439" s="4"/>
      <c r="ALK439" s="4"/>
      <c r="ALL439" s="4"/>
      <c r="ALM439" s="4"/>
      <c r="ALN439" s="4"/>
      <c r="ALO439" s="4"/>
      <c r="ALP439" s="4"/>
      <c r="ALQ439" s="4"/>
      <c r="ALR439" s="4"/>
      <c r="ALS439" s="4"/>
      <c r="ALT439" s="4"/>
      <c r="ALU439" s="4"/>
      <c r="ALV439" s="4"/>
      <c r="ALW439" s="4"/>
      <c r="ALX439" s="4"/>
      <c r="ALY439" s="4"/>
      <c r="ALZ439" s="4"/>
      <c r="AMA439" s="4"/>
      <c r="AMB439" s="4"/>
      <c r="AMC439" s="4"/>
      <c r="AMD439" s="4"/>
      <c r="AME439" s="4"/>
      <c r="AMF439" s="4"/>
      <c r="AMG439" s="4"/>
      <c r="AMH439" s="4"/>
      <c r="AMI439" s="4"/>
      <c r="AMJ439" s="4"/>
      <c r="AMK439" s="4"/>
      <c r="AML439" s="4"/>
      <c r="AMM439" s="4"/>
      <c r="AMN439" s="4"/>
      <c r="AMO439" s="4"/>
      <c r="AMP439" s="4"/>
      <c r="AMQ439" s="4"/>
      <c r="AMR439" s="4"/>
      <c r="AMS439" s="4"/>
      <c r="AMT439" s="4"/>
      <c r="AMU439" s="4"/>
      <c r="AMV439" s="4"/>
      <c r="AMW439" s="4"/>
      <c r="AMX439" s="4"/>
      <c r="AMY439" s="4"/>
      <c r="AMZ439" s="4"/>
      <c r="ANA439" s="4"/>
      <c r="ANB439" s="4"/>
      <c r="ANC439" s="4"/>
      <c r="AND439" s="4"/>
      <c r="ANE439" s="4"/>
      <c r="ANF439" s="4"/>
      <c r="ANG439" s="4"/>
      <c r="ANH439" s="4"/>
      <c r="ANI439" s="4"/>
      <c r="ANJ439" s="4"/>
      <c r="ANK439" s="4"/>
      <c r="ANL439" s="4"/>
      <c r="ANM439" s="4"/>
      <c r="ANN439" s="4"/>
      <c r="ANO439" s="4"/>
      <c r="ANP439" s="4"/>
      <c r="ANQ439" s="4"/>
      <c r="ANR439" s="4"/>
      <c r="ANS439" s="4"/>
      <c r="ANT439" s="4"/>
      <c r="ANU439" s="4"/>
      <c r="ANV439" s="4"/>
      <c r="ANW439" s="4"/>
      <c r="ANX439" s="4"/>
      <c r="ANY439" s="4"/>
      <c r="ANZ439" s="4"/>
      <c r="AOA439" s="4"/>
      <c r="AOB439" s="4"/>
      <c r="AOC439" s="4"/>
    </row>
    <row r="440" spans="6:1069" x14ac:dyDescent="0.35">
      <c r="F440" s="4"/>
      <c r="H440" s="4"/>
      <c r="I440" s="4"/>
      <c r="J440" s="4"/>
      <c r="L440" s="4"/>
      <c r="M440" s="4"/>
      <c r="AJ440" s="4"/>
      <c r="AL440" s="4"/>
      <c r="AQ440" s="4"/>
      <c r="AR440" s="4"/>
      <c r="AS440" s="4"/>
      <c r="AT440" s="4"/>
      <c r="AU440" s="4"/>
      <c r="AV440" s="4"/>
      <c r="AW440" s="4"/>
      <c r="AX440" s="33"/>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c r="TV440" s="4"/>
      <c r="TW440" s="4"/>
      <c r="TX440" s="4"/>
      <c r="TY440" s="4"/>
      <c r="TZ440" s="4"/>
      <c r="UA440" s="4"/>
      <c r="UB440" s="4"/>
      <c r="UC440" s="4"/>
      <c r="UD440" s="4"/>
      <c r="UE440" s="4"/>
      <c r="UF440" s="4"/>
      <c r="UG440" s="4"/>
      <c r="UH440" s="4"/>
      <c r="UI440" s="4"/>
      <c r="UJ440" s="4"/>
      <c r="UK440" s="4"/>
      <c r="UL440" s="4"/>
      <c r="UM440" s="4"/>
      <c r="UN440" s="4"/>
      <c r="UO440" s="4"/>
      <c r="UP440" s="4"/>
      <c r="UQ440" s="4"/>
      <c r="UR440" s="4"/>
      <c r="US440" s="4"/>
      <c r="UT440" s="4"/>
      <c r="UU440" s="4"/>
      <c r="UV440" s="4"/>
      <c r="UW440" s="4"/>
      <c r="UX440" s="4"/>
      <c r="UY440" s="4"/>
      <c r="UZ440" s="4"/>
      <c r="VA440" s="4"/>
      <c r="VB440" s="4"/>
      <c r="VC440" s="4"/>
      <c r="VD440" s="4"/>
      <c r="VE440" s="4"/>
      <c r="VF440" s="4"/>
      <c r="VG440" s="4"/>
      <c r="VH440" s="4"/>
      <c r="VI440" s="4"/>
      <c r="VJ440" s="4"/>
      <c r="VK440" s="4"/>
      <c r="VL440" s="4"/>
      <c r="VM440" s="4"/>
      <c r="VN440" s="4"/>
      <c r="VO440" s="4"/>
      <c r="VP440" s="4"/>
      <c r="VQ440" s="4"/>
      <c r="VR440" s="4"/>
      <c r="VS440" s="4"/>
      <c r="VT440" s="4"/>
      <c r="VU440" s="4"/>
      <c r="VV440" s="4"/>
      <c r="VW440" s="4"/>
      <c r="VX440" s="4"/>
      <c r="VY440" s="4"/>
      <c r="VZ440" s="4"/>
      <c r="WA440" s="4"/>
      <c r="WB440" s="4"/>
      <c r="WC440" s="4"/>
      <c r="WD440" s="4"/>
      <c r="WE440" s="4"/>
      <c r="WF440" s="4"/>
      <c r="WG440" s="4"/>
      <c r="WH440" s="4"/>
      <c r="WI440" s="4"/>
      <c r="WJ440" s="4"/>
      <c r="WK440" s="4"/>
      <c r="WL440" s="4"/>
      <c r="WM440" s="4"/>
      <c r="WN440" s="4"/>
      <c r="WO440" s="4"/>
      <c r="WP440" s="4"/>
      <c r="WQ440" s="4"/>
      <c r="WR440" s="4"/>
      <c r="WS440" s="4"/>
      <c r="WT440" s="4"/>
      <c r="WU440" s="4"/>
      <c r="WV440" s="4"/>
      <c r="WW440" s="4"/>
      <c r="WX440" s="4"/>
      <c r="WY440" s="4"/>
      <c r="WZ440" s="4"/>
      <c r="XA440" s="4"/>
      <c r="XB440" s="4"/>
      <c r="XC440" s="4"/>
      <c r="XD440" s="4"/>
      <c r="XE440" s="4"/>
      <c r="XF440" s="4"/>
      <c r="XG440" s="4"/>
      <c r="XH440" s="4"/>
      <c r="XI440" s="4"/>
      <c r="XJ440" s="4"/>
      <c r="XK440" s="4"/>
      <c r="XL440" s="4"/>
      <c r="XM440" s="4"/>
      <c r="XN440" s="4"/>
      <c r="XO440" s="4"/>
      <c r="XP440" s="4"/>
      <c r="XQ440" s="4"/>
      <c r="XR440" s="4"/>
      <c r="XS440" s="4"/>
      <c r="XT440" s="4"/>
      <c r="XU440" s="4"/>
      <c r="XV440" s="4"/>
      <c r="XW440" s="4"/>
      <c r="XX440" s="4"/>
      <c r="XY440" s="4"/>
      <c r="XZ440" s="4"/>
      <c r="YA440" s="4"/>
      <c r="YB440" s="4"/>
      <c r="YC440" s="4"/>
      <c r="YD440" s="4"/>
      <c r="YE440" s="4"/>
      <c r="YF440" s="4"/>
      <c r="YG440" s="4"/>
      <c r="YH440" s="4"/>
      <c r="YI440" s="4"/>
      <c r="YJ440" s="4"/>
      <c r="YK440" s="4"/>
      <c r="YL440" s="4"/>
      <c r="YM440" s="4"/>
      <c r="YN440" s="4"/>
      <c r="YO440" s="4"/>
      <c r="YP440" s="4"/>
      <c r="YQ440" s="4"/>
      <c r="YR440" s="4"/>
      <c r="YS440" s="4"/>
      <c r="YT440" s="4"/>
      <c r="YU440" s="4"/>
      <c r="YV440" s="4"/>
      <c r="YW440" s="4"/>
      <c r="YX440" s="4"/>
      <c r="YY440" s="4"/>
      <c r="YZ440" s="4"/>
      <c r="ZA440" s="4"/>
      <c r="ZB440" s="4"/>
      <c r="ZC440" s="4"/>
      <c r="ZD440" s="4"/>
      <c r="ZE440" s="4"/>
      <c r="ZF440" s="4"/>
      <c r="ZG440" s="4"/>
      <c r="ZH440" s="4"/>
      <c r="ZI440" s="4"/>
      <c r="ZJ440" s="4"/>
      <c r="ZK440" s="4"/>
      <c r="ZL440" s="4"/>
      <c r="ZM440" s="4"/>
      <c r="ZN440" s="4"/>
      <c r="ZO440" s="4"/>
      <c r="ZP440" s="4"/>
      <c r="ZQ440" s="4"/>
      <c r="ZR440" s="4"/>
      <c r="ZS440" s="4"/>
      <c r="ZT440" s="4"/>
      <c r="ZU440" s="4"/>
      <c r="ZV440" s="4"/>
      <c r="ZW440" s="4"/>
      <c r="ZX440" s="4"/>
      <c r="ZY440" s="4"/>
      <c r="ZZ440" s="4"/>
      <c r="AAA440" s="4"/>
      <c r="AAB440" s="4"/>
      <c r="AAC440" s="4"/>
      <c r="AAD440" s="4"/>
      <c r="AAE440" s="4"/>
      <c r="AAF440" s="4"/>
      <c r="AAG440" s="4"/>
      <c r="AAH440" s="4"/>
      <c r="AAI440" s="4"/>
      <c r="AAJ440" s="4"/>
      <c r="AAK440" s="4"/>
      <c r="AAL440" s="4"/>
      <c r="AAM440" s="4"/>
      <c r="AAN440" s="4"/>
      <c r="AAO440" s="4"/>
      <c r="AAP440" s="4"/>
      <c r="AAQ440" s="4"/>
      <c r="AAR440" s="4"/>
      <c r="AAS440" s="4"/>
      <c r="AAT440" s="4"/>
      <c r="AAU440" s="4"/>
      <c r="AAV440" s="4"/>
      <c r="AAW440" s="4"/>
      <c r="AAX440" s="4"/>
      <c r="AAY440" s="4"/>
      <c r="AAZ440" s="4"/>
      <c r="ABA440" s="4"/>
      <c r="ABB440" s="4"/>
      <c r="ABC440" s="4"/>
      <c r="ABD440" s="4"/>
      <c r="ABE440" s="4"/>
      <c r="ABF440" s="4"/>
      <c r="ABG440" s="4"/>
      <c r="ABH440" s="4"/>
      <c r="ABI440" s="4"/>
      <c r="ABJ440" s="4"/>
      <c r="ABK440" s="4"/>
      <c r="ABL440" s="4"/>
      <c r="ABM440" s="4"/>
      <c r="ABN440" s="4"/>
      <c r="ABO440" s="4"/>
      <c r="ABP440" s="4"/>
      <c r="ABQ440" s="4"/>
      <c r="ABR440" s="4"/>
      <c r="ABS440" s="4"/>
      <c r="ABT440" s="4"/>
      <c r="ABU440" s="4"/>
      <c r="ABV440" s="4"/>
      <c r="ABW440" s="4"/>
      <c r="ABX440" s="4"/>
      <c r="ABY440" s="4"/>
      <c r="ABZ440" s="4"/>
      <c r="ACA440" s="4"/>
      <c r="ACB440" s="4"/>
      <c r="ACC440" s="4"/>
      <c r="ACD440" s="4"/>
      <c r="ACE440" s="4"/>
      <c r="ACF440" s="4"/>
      <c r="ACG440" s="4"/>
      <c r="ACH440" s="4"/>
      <c r="ACI440" s="4"/>
      <c r="ACJ440" s="4"/>
      <c r="ACK440" s="4"/>
      <c r="ACL440" s="4"/>
      <c r="ACM440" s="4"/>
      <c r="ACN440" s="4"/>
      <c r="ACO440" s="4"/>
      <c r="ACP440" s="4"/>
      <c r="ACQ440" s="4"/>
      <c r="ACR440" s="4"/>
      <c r="ACS440" s="4"/>
      <c r="ACT440" s="4"/>
      <c r="ACU440" s="4"/>
      <c r="ACV440" s="4"/>
      <c r="ACW440" s="4"/>
      <c r="ACX440" s="4"/>
      <c r="ACY440" s="4"/>
      <c r="ACZ440" s="4"/>
      <c r="ADA440" s="4"/>
      <c r="ADB440" s="4"/>
      <c r="ADC440" s="4"/>
      <c r="ADD440" s="4"/>
      <c r="ADE440" s="4"/>
      <c r="ADF440" s="4"/>
      <c r="ADG440" s="4"/>
      <c r="ADH440" s="4"/>
      <c r="ADI440" s="4"/>
      <c r="ADJ440" s="4"/>
      <c r="ADK440" s="4"/>
      <c r="ADL440" s="4"/>
      <c r="ADM440" s="4"/>
      <c r="ADN440" s="4"/>
      <c r="ADO440" s="4"/>
      <c r="ADP440" s="4"/>
      <c r="ADQ440" s="4"/>
      <c r="ADR440" s="4"/>
      <c r="ADS440" s="4"/>
      <c r="ADT440" s="4"/>
      <c r="ADU440" s="4"/>
      <c r="ADV440" s="4"/>
      <c r="ADW440" s="4"/>
      <c r="ADX440" s="4"/>
      <c r="ADY440" s="4"/>
      <c r="ADZ440" s="4"/>
      <c r="AEA440" s="4"/>
      <c r="AEB440" s="4"/>
      <c r="AEC440" s="4"/>
      <c r="AED440" s="4"/>
      <c r="AEE440" s="4"/>
      <c r="AEF440" s="4"/>
      <c r="AEG440" s="4"/>
      <c r="AEH440" s="4"/>
      <c r="AEI440" s="4"/>
      <c r="AEJ440" s="4"/>
      <c r="AEK440" s="4"/>
      <c r="AEL440" s="4"/>
      <c r="AEM440" s="4"/>
      <c r="AEN440" s="4"/>
      <c r="AEO440" s="4"/>
      <c r="AEP440" s="4"/>
      <c r="AEQ440" s="4"/>
      <c r="AER440" s="4"/>
      <c r="AES440" s="4"/>
      <c r="AET440" s="4"/>
      <c r="AEU440" s="4"/>
      <c r="AEV440" s="4"/>
      <c r="AEW440" s="4"/>
      <c r="AEX440" s="4"/>
      <c r="AEY440" s="4"/>
      <c r="AEZ440" s="4"/>
      <c r="AFA440" s="4"/>
      <c r="AFB440" s="4"/>
      <c r="AFC440" s="4"/>
      <c r="AFD440" s="4"/>
      <c r="AFE440" s="4"/>
      <c r="AFF440" s="4"/>
      <c r="AFG440" s="4"/>
      <c r="AFH440" s="4"/>
      <c r="AFI440" s="4"/>
      <c r="AFJ440" s="4"/>
      <c r="AFK440" s="4"/>
      <c r="AFL440" s="4"/>
      <c r="AFM440" s="4"/>
      <c r="AFN440" s="4"/>
      <c r="AFO440" s="4"/>
      <c r="AFP440" s="4"/>
      <c r="AFQ440" s="4"/>
      <c r="AFR440" s="4"/>
      <c r="AFS440" s="4"/>
      <c r="AFT440" s="4"/>
      <c r="AFU440" s="4"/>
      <c r="AFV440" s="4"/>
      <c r="AFW440" s="4"/>
      <c r="AFX440" s="4"/>
      <c r="AFY440" s="4"/>
      <c r="AFZ440" s="4"/>
      <c r="AGA440" s="4"/>
      <c r="AGB440" s="4"/>
      <c r="AGC440" s="4"/>
      <c r="AGD440" s="4"/>
      <c r="AGE440" s="4"/>
      <c r="AGF440" s="4"/>
      <c r="AGG440" s="4"/>
      <c r="AGH440" s="4"/>
      <c r="AGI440" s="4"/>
      <c r="AGJ440" s="4"/>
      <c r="AGK440" s="4"/>
      <c r="AGL440" s="4"/>
      <c r="AGM440" s="4"/>
      <c r="AGN440" s="4"/>
      <c r="AGO440" s="4"/>
      <c r="AGP440" s="4"/>
      <c r="AGQ440" s="4"/>
      <c r="AGR440" s="4"/>
      <c r="AGS440" s="4"/>
      <c r="AGT440" s="4"/>
      <c r="AGU440" s="4"/>
      <c r="AGV440" s="4"/>
      <c r="AGW440" s="4"/>
      <c r="AGX440" s="4"/>
      <c r="AGY440" s="4"/>
      <c r="AGZ440" s="4"/>
      <c r="AHA440" s="4"/>
      <c r="AHB440" s="4"/>
      <c r="AHC440" s="4"/>
      <c r="AHD440" s="4"/>
      <c r="AHE440" s="4"/>
      <c r="AHF440" s="4"/>
      <c r="AHG440" s="4"/>
      <c r="AHH440" s="4"/>
      <c r="AHI440" s="4"/>
      <c r="AHJ440" s="4"/>
      <c r="AHK440" s="4"/>
      <c r="AHL440" s="4"/>
      <c r="AHM440" s="4"/>
      <c r="AHN440" s="4"/>
      <c r="AHO440" s="4"/>
      <c r="AHP440" s="4"/>
      <c r="AHQ440" s="4"/>
      <c r="AHR440" s="4"/>
      <c r="AHS440" s="4"/>
      <c r="AHT440" s="4"/>
      <c r="AHU440" s="4"/>
      <c r="AHV440" s="4"/>
      <c r="AHW440" s="4"/>
      <c r="AHX440" s="4"/>
      <c r="AHY440" s="4"/>
      <c r="AHZ440" s="4"/>
      <c r="AIA440" s="4"/>
      <c r="AIB440" s="4"/>
      <c r="AIC440" s="4"/>
      <c r="AID440" s="4"/>
      <c r="AIE440" s="4"/>
      <c r="AIF440" s="4"/>
      <c r="AIG440" s="4"/>
      <c r="AIH440" s="4"/>
      <c r="AII440" s="4"/>
      <c r="AIJ440" s="4"/>
      <c r="AIK440" s="4"/>
      <c r="AIL440" s="4"/>
      <c r="AIM440" s="4"/>
      <c r="AIN440" s="4"/>
      <c r="AIO440" s="4"/>
      <c r="AIP440" s="4"/>
      <c r="AIQ440" s="4"/>
      <c r="AIR440" s="4"/>
      <c r="AIS440" s="4"/>
      <c r="AIT440" s="4"/>
      <c r="AIU440" s="4"/>
      <c r="AIV440" s="4"/>
      <c r="AIW440" s="4"/>
      <c r="AIX440" s="4"/>
      <c r="AIY440" s="4"/>
      <c r="AIZ440" s="4"/>
      <c r="AJA440" s="4"/>
      <c r="AJB440" s="4"/>
      <c r="AJC440" s="4"/>
      <c r="AJD440" s="4"/>
      <c r="AJE440" s="4"/>
      <c r="AJF440" s="4"/>
      <c r="AJG440" s="4"/>
      <c r="AJH440" s="4"/>
      <c r="AJI440" s="4"/>
      <c r="AJJ440" s="4"/>
      <c r="AJK440" s="4"/>
      <c r="AJL440" s="4"/>
      <c r="AJM440" s="4"/>
      <c r="AJN440" s="4"/>
      <c r="AJO440" s="4"/>
      <c r="AJP440" s="4"/>
      <c r="AJQ440" s="4"/>
      <c r="AJR440" s="4"/>
      <c r="AJS440" s="4"/>
      <c r="AJT440" s="4"/>
      <c r="AJU440" s="4"/>
      <c r="AJV440" s="4"/>
      <c r="AJW440" s="4"/>
      <c r="AJX440" s="4"/>
      <c r="AJY440" s="4"/>
      <c r="AJZ440" s="4"/>
      <c r="AKA440" s="4"/>
      <c r="AKB440" s="4"/>
      <c r="AKC440" s="4"/>
      <c r="AKD440" s="4"/>
      <c r="AKE440" s="4"/>
      <c r="AKF440" s="4"/>
      <c r="AKG440" s="4"/>
      <c r="AKH440" s="4"/>
      <c r="AKI440" s="4"/>
      <c r="AKJ440" s="4"/>
      <c r="AKK440" s="4"/>
      <c r="AKL440" s="4"/>
      <c r="AKM440" s="4"/>
      <c r="AKN440" s="4"/>
      <c r="AKO440" s="4"/>
      <c r="AKP440" s="4"/>
      <c r="AKQ440" s="4"/>
      <c r="AKR440" s="4"/>
      <c r="AKS440" s="4"/>
      <c r="AKT440" s="4"/>
      <c r="AKU440" s="4"/>
      <c r="AKV440" s="4"/>
      <c r="AKW440" s="4"/>
      <c r="AKX440" s="4"/>
      <c r="AKY440" s="4"/>
      <c r="AKZ440" s="4"/>
      <c r="ALA440" s="4"/>
      <c r="ALB440" s="4"/>
      <c r="ALC440" s="4"/>
      <c r="ALD440" s="4"/>
      <c r="ALE440" s="4"/>
      <c r="ALF440" s="4"/>
      <c r="ALG440" s="4"/>
      <c r="ALH440" s="4"/>
      <c r="ALI440" s="4"/>
      <c r="ALJ440" s="4"/>
      <c r="ALK440" s="4"/>
      <c r="ALL440" s="4"/>
      <c r="ALM440" s="4"/>
      <c r="ALN440" s="4"/>
      <c r="ALO440" s="4"/>
      <c r="ALP440" s="4"/>
      <c r="ALQ440" s="4"/>
      <c r="ALR440" s="4"/>
      <c r="ALS440" s="4"/>
      <c r="ALT440" s="4"/>
      <c r="ALU440" s="4"/>
      <c r="ALV440" s="4"/>
      <c r="ALW440" s="4"/>
      <c r="ALX440" s="4"/>
      <c r="ALY440" s="4"/>
      <c r="ALZ440" s="4"/>
      <c r="AMA440" s="4"/>
      <c r="AMB440" s="4"/>
      <c r="AMC440" s="4"/>
      <c r="AMD440" s="4"/>
      <c r="AME440" s="4"/>
      <c r="AMF440" s="4"/>
      <c r="AMG440" s="4"/>
      <c r="AMH440" s="4"/>
      <c r="AMI440" s="4"/>
      <c r="AMJ440" s="4"/>
      <c r="AMK440" s="4"/>
      <c r="AML440" s="4"/>
      <c r="AMM440" s="4"/>
      <c r="AMN440" s="4"/>
      <c r="AMO440" s="4"/>
      <c r="AMP440" s="4"/>
      <c r="AMQ440" s="4"/>
      <c r="AMR440" s="4"/>
      <c r="AMS440" s="4"/>
      <c r="AMT440" s="4"/>
      <c r="AMU440" s="4"/>
      <c r="AMV440" s="4"/>
      <c r="AMW440" s="4"/>
      <c r="AMX440" s="4"/>
      <c r="AMY440" s="4"/>
      <c r="AMZ440" s="4"/>
      <c r="ANA440" s="4"/>
      <c r="ANB440" s="4"/>
      <c r="ANC440" s="4"/>
      <c r="AND440" s="4"/>
      <c r="ANE440" s="4"/>
      <c r="ANF440" s="4"/>
      <c r="ANG440" s="4"/>
      <c r="ANH440" s="4"/>
      <c r="ANI440" s="4"/>
      <c r="ANJ440" s="4"/>
      <c r="ANK440" s="4"/>
      <c r="ANL440" s="4"/>
      <c r="ANM440" s="4"/>
      <c r="ANN440" s="4"/>
      <c r="ANO440" s="4"/>
      <c r="ANP440" s="4"/>
      <c r="ANQ440" s="4"/>
      <c r="ANR440" s="4"/>
      <c r="ANS440" s="4"/>
      <c r="ANT440" s="4"/>
      <c r="ANU440" s="4"/>
      <c r="ANV440" s="4"/>
      <c r="ANW440" s="4"/>
      <c r="ANX440" s="4"/>
      <c r="ANY440" s="4"/>
      <c r="ANZ440" s="4"/>
      <c r="AOA440" s="4"/>
      <c r="AOB440" s="4"/>
      <c r="AOC440" s="4"/>
    </row>
    <row r="441" spans="6:1069" x14ac:dyDescent="0.35">
      <c r="F441" s="4"/>
      <c r="H441" s="4"/>
      <c r="I441" s="4"/>
      <c r="J441" s="4"/>
      <c r="L441" s="4"/>
      <c r="M441" s="4"/>
      <c r="AJ441" s="4"/>
      <c r="AL441" s="4"/>
      <c r="AQ441" s="4"/>
      <c r="AR441" s="4"/>
      <c r="AS441" s="4"/>
      <c r="AT441" s="4"/>
      <c r="AU441" s="4"/>
      <c r="AV441" s="4"/>
      <c r="AW441" s="4"/>
      <c r="AX441" s="33"/>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c r="XA441" s="4"/>
      <c r="XB441" s="4"/>
      <c r="XC441" s="4"/>
      <c r="XD441" s="4"/>
      <c r="XE441" s="4"/>
      <c r="XF441" s="4"/>
      <c r="XG441" s="4"/>
      <c r="XH441" s="4"/>
      <c r="XI441" s="4"/>
      <c r="XJ441" s="4"/>
      <c r="XK441" s="4"/>
      <c r="XL441" s="4"/>
      <c r="XM441" s="4"/>
      <c r="XN441" s="4"/>
      <c r="XO441" s="4"/>
      <c r="XP441" s="4"/>
      <c r="XQ441" s="4"/>
      <c r="XR441" s="4"/>
      <c r="XS441" s="4"/>
      <c r="XT441" s="4"/>
      <c r="XU441" s="4"/>
      <c r="XV441" s="4"/>
      <c r="XW441" s="4"/>
      <c r="XX441" s="4"/>
      <c r="XY441" s="4"/>
      <c r="XZ441" s="4"/>
      <c r="YA441" s="4"/>
      <c r="YB441" s="4"/>
      <c r="YC441" s="4"/>
      <c r="YD441" s="4"/>
      <c r="YE441" s="4"/>
      <c r="YF441" s="4"/>
      <c r="YG441" s="4"/>
      <c r="YH441" s="4"/>
      <c r="YI441" s="4"/>
      <c r="YJ441" s="4"/>
      <c r="YK441" s="4"/>
      <c r="YL441" s="4"/>
      <c r="YM441" s="4"/>
      <c r="YN441" s="4"/>
      <c r="YO441" s="4"/>
      <c r="YP441" s="4"/>
      <c r="YQ441" s="4"/>
      <c r="YR441" s="4"/>
      <c r="YS441" s="4"/>
      <c r="YT441" s="4"/>
      <c r="YU441" s="4"/>
      <c r="YV441" s="4"/>
      <c r="YW441" s="4"/>
      <c r="YX441" s="4"/>
      <c r="YY441" s="4"/>
      <c r="YZ441" s="4"/>
      <c r="ZA441" s="4"/>
      <c r="ZB441" s="4"/>
      <c r="ZC441" s="4"/>
      <c r="ZD441" s="4"/>
      <c r="ZE441" s="4"/>
      <c r="ZF441" s="4"/>
      <c r="ZG441" s="4"/>
      <c r="ZH441" s="4"/>
      <c r="ZI441" s="4"/>
      <c r="ZJ441" s="4"/>
      <c r="ZK441" s="4"/>
      <c r="ZL441" s="4"/>
      <c r="ZM441" s="4"/>
      <c r="ZN441" s="4"/>
      <c r="ZO441" s="4"/>
      <c r="ZP441" s="4"/>
      <c r="ZQ441" s="4"/>
      <c r="ZR441" s="4"/>
      <c r="ZS441" s="4"/>
      <c r="ZT441" s="4"/>
      <c r="ZU441" s="4"/>
      <c r="ZV441" s="4"/>
      <c r="ZW441" s="4"/>
      <c r="ZX441" s="4"/>
      <c r="ZY441" s="4"/>
      <c r="ZZ441" s="4"/>
      <c r="AAA441" s="4"/>
      <c r="AAB441" s="4"/>
      <c r="AAC441" s="4"/>
      <c r="AAD441" s="4"/>
      <c r="AAE441" s="4"/>
      <c r="AAF441" s="4"/>
      <c r="AAG441" s="4"/>
      <c r="AAH441" s="4"/>
      <c r="AAI441" s="4"/>
      <c r="AAJ441" s="4"/>
      <c r="AAK441" s="4"/>
      <c r="AAL441" s="4"/>
      <c r="AAM441" s="4"/>
      <c r="AAN441" s="4"/>
      <c r="AAO441" s="4"/>
      <c r="AAP441" s="4"/>
      <c r="AAQ441" s="4"/>
      <c r="AAR441" s="4"/>
      <c r="AAS441" s="4"/>
      <c r="AAT441" s="4"/>
      <c r="AAU441" s="4"/>
      <c r="AAV441" s="4"/>
      <c r="AAW441" s="4"/>
      <c r="AAX441" s="4"/>
      <c r="AAY441" s="4"/>
      <c r="AAZ441" s="4"/>
      <c r="ABA441" s="4"/>
      <c r="ABB441" s="4"/>
      <c r="ABC441" s="4"/>
      <c r="ABD441" s="4"/>
      <c r="ABE441" s="4"/>
      <c r="ABF441" s="4"/>
      <c r="ABG441" s="4"/>
      <c r="ABH441" s="4"/>
      <c r="ABI441" s="4"/>
      <c r="ABJ441" s="4"/>
      <c r="ABK441" s="4"/>
      <c r="ABL441" s="4"/>
      <c r="ABM441" s="4"/>
      <c r="ABN441" s="4"/>
      <c r="ABO441" s="4"/>
      <c r="ABP441" s="4"/>
      <c r="ABQ441" s="4"/>
      <c r="ABR441" s="4"/>
      <c r="ABS441" s="4"/>
      <c r="ABT441" s="4"/>
      <c r="ABU441" s="4"/>
      <c r="ABV441" s="4"/>
      <c r="ABW441" s="4"/>
      <c r="ABX441" s="4"/>
      <c r="ABY441" s="4"/>
      <c r="ABZ441" s="4"/>
      <c r="ACA441" s="4"/>
      <c r="ACB441" s="4"/>
      <c r="ACC441" s="4"/>
      <c r="ACD441" s="4"/>
      <c r="ACE441" s="4"/>
      <c r="ACF441" s="4"/>
      <c r="ACG441" s="4"/>
      <c r="ACH441" s="4"/>
      <c r="ACI441" s="4"/>
      <c r="ACJ441" s="4"/>
      <c r="ACK441" s="4"/>
      <c r="ACL441" s="4"/>
      <c r="ACM441" s="4"/>
      <c r="ACN441" s="4"/>
      <c r="ACO441" s="4"/>
      <c r="ACP441" s="4"/>
      <c r="ACQ441" s="4"/>
      <c r="ACR441" s="4"/>
      <c r="ACS441" s="4"/>
      <c r="ACT441" s="4"/>
      <c r="ACU441" s="4"/>
      <c r="ACV441" s="4"/>
      <c r="ACW441" s="4"/>
      <c r="ACX441" s="4"/>
      <c r="ACY441" s="4"/>
      <c r="ACZ441" s="4"/>
      <c r="ADA441" s="4"/>
      <c r="ADB441" s="4"/>
      <c r="ADC441" s="4"/>
      <c r="ADD441" s="4"/>
      <c r="ADE441" s="4"/>
      <c r="ADF441" s="4"/>
      <c r="ADG441" s="4"/>
      <c r="ADH441" s="4"/>
      <c r="ADI441" s="4"/>
      <c r="ADJ441" s="4"/>
      <c r="ADK441" s="4"/>
      <c r="ADL441" s="4"/>
      <c r="ADM441" s="4"/>
      <c r="ADN441" s="4"/>
      <c r="ADO441" s="4"/>
      <c r="ADP441" s="4"/>
      <c r="ADQ441" s="4"/>
      <c r="ADR441" s="4"/>
      <c r="ADS441" s="4"/>
      <c r="ADT441" s="4"/>
      <c r="ADU441" s="4"/>
      <c r="ADV441" s="4"/>
      <c r="ADW441" s="4"/>
      <c r="ADX441" s="4"/>
      <c r="ADY441" s="4"/>
      <c r="ADZ441" s="4"/>
      <c r="AEA441" s="4"/>
      <c r="AEB441" s="4"/>
      <c r="AEC441" s="4"/>
      <c r="AED441" s="4"/>
      <c r="AEE441" s="4"/>
      <c r="AEF441" s="4"/>
      <c r="AEG441" s="4"/>
      <c r="AEH441" s="4"/>
      <c r="AEI441" s="4"/>
      <c r="AEJ441" s="4"/>
      <c r="AEK441" s="4"/>
      <c r="AEL441" s="4"/>
      <c r="AEM441" s="4"/>
      <c r="AEN441" s="4"/>
      <c r="AEO441" s="4"/>
      <c r="AEP441" s="4"/>
      <c r="AEQ441" s="4"/>
      <c r="AER441" s="4"/>
      <c r="AES441" s="4"/>
      <c r="AET441" s="4"/>
      <c r="AEU441" s="4"/>
      <c r="AEV441" s="4"/>
      <c r="AEW441" s="4"/>
      <c r="AEX441" s="4"/>
      <c r="AEY441" s="4"/>
      <c r="AEZ441" s="4"/>
      <c r="AFA441" s="4"/>
      <c r="AFB441" s="4"/>
      <c r="AFC441" s="4"/>
      <c r="AFD441" s="4"/>
      <c r="AFE441" s="4"/>
      <c r="AFF441" s="4"/>
      <c r="AFG441" s="4"/>
      <c r="AFH441" s="4"/>
      <c r="AFI441" s="4"/>
      <c r="AFJ441" s="4"/>
      <c r="AFK441" s="4"/>
      <c r="AFL441" s="4"/>
      <c r="AFM441" s="4"/>
      <c r="AFN441" s="4"/>
      <c r="AFO441" s="4"/>
      <c r="AFP441" s="4"/>
      <c r="AFQ441" s="4"/>
      <c r="AFR441" s="4"/>
      <c r="AFS441" s="4"/>
      <c r="AFT441" s="4"/>
      <c r="AFU441" s="4"/>
      <c r="AFV441" s="4"/>
      <c r="AFW441" s="4"/>
      <c r="AFX441" s="4"/>
      <c r="AFY441" s="4"/>
      <c r="AFZ441" s="4"/>
      <c r="AGA441" s="4"/>
      <c r="AGB441" s="4"/>
      <c r="AGC441" s="4"/>
      <c r="AGD441" s="4"/>
      <c r="AGE441" s="4"/>
      <c r="AGF441" s="4"/>
      <c r="AGG441" s="4"/>
      <c r="AGH441" s="4"/>
      <c r="AGI441" s="4"/>
      <c r="AGJ441" s="4"/>
      <c r="AGK441" s="4"/>
      <c r="AGL441" s="4"/>
      <c r="AGM441" s="4"/>
      <c r="AGN441" s="4"/>
      <c r="AGO441" s="4"/>
      <c r="AGP441" s="4"/>
      <c r="AGQ441" s="4"/>
      <c r="AGR441" s="4"/>
      <c r="AGS441" s="4"/>
      <c r="AGT441" s="4"/>
      <c r="AGU441" s="4"/>
      <c r="AGV441" s="4"/>
      <c r="AGW441" s="4"/>
      <c r="AGX441" s="4"/>
      <c r="AGY441" s="4"/>
      <c r="AGZ441" s="4"/>
      <c r="AHA441" s="4"/>
      <c r="AHB441" s="4"/>
      <c r="AHC441" s="4"/>
      <c r="AHD441" s="4"/>
      <c r="AHE441" s="4"/>
      <c r="AHF441" s="4"/>
      <c r="AHG441" s="4"/>
      <c r="AHH441" s="4"/>
      <c r="AHI441" s="4"/>
      <c r="AHJ441" s="4"/>
      <c r="AHK441" s="4"/>
      <c r="AHL441" s="4"/>
      <c r="AHM441" s="4"/>
      <c r="AHN441" s="4"/>
      <c r="AHO441" s="4"/>
      <c r="AHP441" s="4"/>
      <c r="AHQ441" s="4"/>
      <c r="AHR441" s="4"/>
      <c r="AHS441" s="4"/>
      <c r="AHT441" s="4"/>
      <c r="AHU441" s="4"/>
      <c r="AHV441" s="4"/>
      <c r="AHW441" s="4"/>
      <c r="AHX441" s="4"/>
      <c r="AHY441" s="4"/>
      <c r="AHZ441" s="4"/>
      <c r="AIA441" s="4"/>
      <c r="AIB441" s="4"/>
      <c r="AIC441" s="4"/>
      <c r="AID441" s="4"/>
      <c r="AIE441" s="4"/>
      <c r="AIF441" s="4"/>
      <c r="AIG441" s="4"/>
      <c r="AIH441" s="4"/>
      <c r="AII441" s="4"/>
      <c r="AIJ441" s="4"/>
      <c r="AIK441" s="4"/>
      <c r="AIL441" s="4"/>
      <c r="AIM441" s="4"/>
      <c r="AIN441" s="4"/>
      <c r="AIO441" s="4"/>
      <c r="AIP441" s="4"/>
      <c r="AIQ441" s="4"/>
      <c r="AIR441" s="4"/>
      <c r="AIS441" s="4"/>
      <c r="AIT441" s="4"/>
      <c r="AIU441" s="4"/>
      <c r="AIV441" s="4"/>
      <c r="AIW441" s="4"/>
      <c r="AIX441" s="4"/>
      <c r="AIY441" s="4"/>
      <c r="AIZ441" s="4"/>
      <c r="AJA441" s="4"/>
      <c r="AJB441" s="4"/>
      <c r="AJC441" s="4"/>
      <c r="AJD441" s="4"/>
      <c r="AJE441" s="4"/>
      <c r="AJF441" s="4"/>
      <c r="AJG441" s="4"/>
      <c r="AJH441" s="4"/>
      <c r="AJI441" s="4"/>
      <c r="AJJ441" s="4"/>
      <c r="AJK441" s="4"/>
      <c r="AJL441" s="4"/>
      <c r="AJM441" s="4"/>
      <c r="AJN441" s="4"/>
      <c r="AJO441" s="4"/>
      <c r="AJP441" s="4"/>
      <c r="AJQ441" s="4"/>
      <c r="AJR441" s="4"/>
      <c r="AJS441" s="4"/>
      <c r="AJT441" s="4"/>
      <c r="AJU441" s="4"/>
      <c r="AJV441" s="4"/>
      <c r="AJW441" s="4"/>
      <c r="AJX441" s="4"/>
      <c r="AJY441" s="4"/>
      <c r="AJZ441" s="4"/>
      <c r="AKA441" s="4"/>
      <c r="AKB441" s="4"/>
      <c r="AKC441" s="4"/>
      <c r="AKD441" s="4"/>
      <c r="AKE441" s="4"/>
      <c r="AKF441" s="4"/>
      <c r="AKG441" s="4"/>
      <c r="AKH441" s="4"/>
      <c r="AKI441" s="4"/>
      <c r="AKJ441" s="4"/>
      <c r="AKK441" s="4"/>
      <c r="AKL441" s="4"/>
      <c r="AKM441" s="4"/>
      <c r="AKN441" s="4"/>
      <c r="AKO441" s="4"/>
      <c r="AKP441" s="4"/>
      <c r="AKQ441" s="4"/>
      <c r="AKR441" s="4"/>
      <c r="AKS441" s="4"/>
      <c r="AKT441" s="4"/>
      <c r="AKU441" s="4"/>
      <c r="AKV441" s="4"/>
      <c r="AKW441" s="4"/>
      <c r="AKX441" s="4"/>
      <c r="AKY441" s="4"/>
      <c r="AKZ441" s="4"/>
      <c r="ALA441" s="4"/>
      <c r="ALB441" s="4"/>
      <c r="ALC441" s="4"/>
      <c r="ALD441" s="4"/>
      <c r="ALE441" s="4"/>
      <c r="ALF441" s="4"/>
      <c r="ALG441" s="4"/>
      <c r="ALH441" s="4"/>
      <c r="ALI441" s="4"/>
      <c r="ALJ441" s="4"/>
      <c r="ALK441" s="4"/>
      <c r="ALL441" s="4"/>
      <c r="ALM441" s="4"/>
      <c r="ALN441" s="4"/>
      <c r="ALO441" s="4"/>
      <c r="ALP441" s="4"/>
      <c r="ALQ441" s="4"/>
      <c r="ALR441" s="4"/>
      <c r="ALS441" s="4"/>
      <c r="ALT441" s="4"/>
      <c r="ALU441" s="4"/>
      <c r="ALV441" s="4"/>
      <c r="ALW441" s="4"/>
      <c r="ALX441" s="4"/>
      <c r="ALY441" s="4"/>
      <c r="ALZ441" s="4"/>
      <c r="AMA441" s="4"/>
      <c r="AMB441" s="4"/>
      <c r="AMC441" s="4"/>
      <c r="AMD441" s="4"/>
      <c r="AME441" s="4"/>
      <c r="AMF441" s="4"/>
      <c r="AMG441" s="4"/>
      <c r="AMH441" s="4"/>
      <c r="AMI441" s="4"/>
      <c r="AMJ441" s="4"/>
      <c r="AMK441" s="4"/>
      <c r="AML441" s="4"/>
      <c r="AMM441" s="4"/>
      <c r="AMN441" s="4"/>
      <c r="AMO441" s="4"/>
      <c r="AMP441" s="4"/>
      <c r="AMQ441" s="4"/>
      <c r="AMR441" s="4"/>
      <c r="AMS441" s="4"/>
      <c r="AMT441" s="4"/>
      <c r="AMU441" s="4"/>
      <c r="AMV441" s="4"/>
      <c r="AMW441" s="4"/>
      <c r="AMX441" s="4"/>
      <c r="AMY441" s="4"/>
      <c r="AMZ441" s="4"/>
      <c r="ANA441" s="4"/>
      <c r="ANB441" s="4"/>
      <c r="ANC441" s="4"/>
      <c r="AND441" s="4"/>
      <c r="ANE441" s="4"/>
      <c r="ANF441" s="4"/>
      <c r="ANG441" s="4"/>
      <c r="ANH441" s="4"/>
      <c r="ANI441" s="4"/>
      <c r="ANJ441" s="4"/>
      <c r="ANK441" s="4"/>
      <c r="ANL441" s="4"/>
      <c r="ANM441" s="4"/>
      <c r="ANN441" s="4"/>
      <c r="ANO441" s="4"/>
      <c r="ANP441" s="4"/>
      <c r="ANQ441" s="4"/>
      <c r="ANR441" s="4"/>
      <c r="ANS441" s="4"/>
      <c r="ANT441" s="4"/>
      <c r="ANU441" s="4"/>
      <c r="ANV441" s="4"/>
      <c r="ANW441" s="4"/>
      <c r="ANX441" s="4"/>
      <c r="ANY441" s="4"/>
      <c r="ANZ441" s="4"/>
      <c r="AOA441" s="4"/>
      <c r="AOB441" s="4"/>
      <c r="AOC441" s="4"/>
    </row>
    <row r="442" spans="6:1069" x14ac:dyDescent="0.35">
      <c r="F442" s="4"/>
      <c r="H442" s="4"/>
      <c r="I442" s="4"/>
      <c r="J442" s="4"/>
      <c r="L442" s="4"/>
      <c r="M442" s="4"/>
      <c r="AJ442" s="4"/>
      <c r="AL442" s="4"/>
      <c r="AQ442" s="4"/>
      <c r="AR442" s="4"/>
      <c r="AS442" s="4"/>
      <c r="AT442" s="4"/>
      <c r="AU442" s="4"/>
      <c r="AV442" s="4"/>
      <c r="AW442" s="4"/>
      <c r="AX442" s="33"/>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c r="TV442" s="4"/>
      <c r="TW442" s="4"/>
      <c r="TX442" s="4"/>
      <c r="TY442" s="4"/>
      <c r="TZ442" s="4"/>
      <c r="UA442" s="4"/>
      <c r="UB442" s="4"/>
      <c r="UC442" s="4"/>
      <c r="UD442" s="4"/>
      <c r="UE442" s="4"/>
      <c r="UF442" s="4"/>
      <c r="UG442" s="4"/>
      <c r="UH442" s="4"/>
      <c r="UI442" s="4"/>
      <c r="UJ442" s="4"/>
      <c r="UK442" s="4"/>
      <c r="UL442" s="4"/>
      <c r="UM442" s="4"/>
      <c r="UN442" s="4"/>
      <c r="UO442" s="4"/>
      <c r="UP442" s="4"/>
      <c r="UQ442" s="4"/>
      <c r="UR442" s="4"/>
      <c r="US442" s="4"/>
      <c r="UT442" s="4"/>
      <c r="UU442" s="4"/>
      <c r="UV442" s="4"/>
      <c r="UW442" s="4"/>
      <c r="UX442" s="4"/>
      <c r="UY442" s="4"/>
      <c r="UZ442" s="4"/>
      <c r="VA442" s="4"/>
      <c r="VB442" s="4"/>
      <c r="VC442" s="4"/>
      <c r="VD442" s="4"/>
      <c r="VE442" s="4"/>
      <c r="VF442" s="4"/>
      <c r="VG442" s="4"/>
      <c r="VH442" s="4"/>
      <c r="VI442" s="4"/>
      <c r="VJ442" s="4"/>
      <c r="VK442" s="4"/>
      <c r="VL442" s="4"/>
      <c r="VM442" s="4"/>
      <c r="VN442" s="4"/>
      <c r="VO442" s="4"/>
      <c r="VP442" s="4"/>
      <c r="VQ442" s="4"/>
      <c r="VR442" s="4"/>
      <c r="VS442" s="4"/>
      <c r="VT442" s="4"/>
      <c r="VU442" s="4"/>
      <c r="VV442" s="4"/>
      <c r="VW442" s="4"/>
      <c r="VX442" s="4"/>
      <c r="VY442" s="4"/>
      <c r="VZ442" s="4"/>
      <c r="WA442" s="4"/>
      <c r="WB442" s="4"/>
      <c r="WC442" s="4"/>
      <c r="WD442" s="4"/>
      <c r="WE442" s="4"/>
      <c r="WF442" s="4"/>
      <c r="WG442" s="4"/>
      <c r="WH442" s="4"/>
      <c r="WI442" s="4"/>
      <c r="WJ442" s="4"/>
      <c r="WK442" s="4"/>
      <c r="WL442" s="4"/>
      <c r="WM442" s="4"/>
      <c r="WN442" s="4"/>
      <c r="WO442" s="4"/>
      <c r="WP442" s="4"/>
      <c r="WQ442" s="4"/>
      <c r="WR442" s="4"/>
      <c r="WS442" s="4"/>
      <c r="WT442" s="4"/>
      <c r="WU442" s="4"/>
      <c r="WV442" s="4"/>
      <c r="WW442" s="4"/>
      <c r="WX442" s="4"/>
      <c r="WY442" s="4"/>
      <c r="WZ442" s="4"/>
      <c r="XA442" s="4"/>
      <c r="XB442" s="4"/>
      <c r="XC442" s="4"/>
      <c r="XD442" s="4"/>
      <c r="XE442" s="4"/>
      <c r="XF442" s="4"/>
      <c r="XG442" s="4"/>
      <c r="XH442" s="4"/>
      <c r="XI442" s="4"/>
      <c r="XJ442" s="4"/>
      <c r="XK442" s="4"/>
      <c r="XL442" s="4"/>
      <c r="XM442" s="4"/>
      <c r="XN442" s="4"/>
      <c r="XO442" s="4"/>
      <c r="XP442" s="4"/>
      <c r="XQ442" s="4"/>
      <c r="XR442" s="4"/>
      <c r="XS442" s="4"/>
      <c r="XT442" s="4"/>
      <c r="XU442" s="4"/>
      <c r="XV442" s="4"/>
      <c r="XW442" s="4"/>
      <c r="XX442" s="4"/>
      <c r="XY442" s="4"/>
      <c r="XZ442" s="4"/>
      <c r="YA442" s="4"/>
      <c r="YB442" s="4"/>
      <c r="YC442" s="4"/>
      <c r="YD442" s="4"/>
      <c r="YE442" s="4"/>
      <c r="YF442" s="4"/>
      <c r="YG442" s="4"/>
      <c r="YH442" s="4"/>
      <c r="YI442" s="4"/>
      <c r="YJ442" s="4"/>
      <c r="YK442" s="4"/>
      <c r="YL442" s="4"/>
      <c r="YM442" s="4"/>
      <c r="YN442" s="4"/>
      <c r="YO442" s="4"/>
      <c r="YP442" s="4"/>
      <c r="YQ442" s="4"/>
      <c r="YR442" s="4"/>
      <c r="YS442" s="4"/>
      <c r="YT442" s="4"/>
      <c r="YU442" s="4"/>
      <c r="YV442" s="4"/>
      <c r="YW442" s="4"/>
      <c r="YX442" s="4"/>
      <c r="YY442" s="4"/>
      <c r="YZ442" s="4"/>
      <c r="ZA442" s="4"/>
      <c r="ZB442" s="4"/>
      <c r="ZC442" s="4"/>
      <c r="ZD442" s="4"/>
      <c r="ZE442" s="4"/>
      <c r="ZF442" s="4"/>
      <c r="ZG442" s="4"/>
      <c r="ZH442" s="4"/>
      <c r="ZI442" s="4"/>
      <c r="ZJ442" s="4"/>
      <c r="ZK442" s="4"/>
      <c r="ZL442" s="4"/>
      <c r="ZM442" s="4"/>
      <c r="ZN442" s="4"/>
      <c r="ZO442" s="4"/>
      <c r="ZP442" s="4"/>
      <c r="ZQ442" s="4"/>
      <c r="ZR442" s="4"/>
      <c r="ZS442" s="4"/>
      <c r="ZT442" s="4"/>
      <c r="ZU442" s="4"/>
      <c r="ZV442" s="4"/>
      <c r="ZW442" s="4"/>
      <c r="ZX442" s="4"/>
      <c r="ZY442" s="4"/>
      <c r="ZZ442" s="4"/>
      <c r="AAA442" s="4"/>
      <c r="AAB442" s="4"/>
      <c r="AAC442" s="4"/>
      <c r="AAD442" s="4"/>
      <c r="AAE442" s="4"/>
      <c r="AAF442" s="4"/>
      <c r="AAG442" s="4"/>
      <c r="AAH442" s="4"/>
      <c r="AAI442" s="4"/>
      <c r="AAJ442" s="4"/>
      <c r="AAK442" s="4"/>
      <c r="AAL442" s="4"/>
      <c r="AAM442" s="4"/>
      <c r="AAN442" s="4"/>
      <c r="AAO442" s="4"/>
      <c r="AAP442" s="4"/>
      <c r="AAQ442" s="4"/>
      <c r="AAR442" s="4"/>
      <c r="AAS442" s="4"/>
      <c r="AAT442" s="4"/>
      <c r="AAU442" s="4"/>
      <c r="AAV442" s="4"/>
      <c r="AAW442" s="4"/>
      <c r="AAX442" s="4"/>
      <c r="AAY442" s="4"/>
      <c r="AAZ442" s="4"/>
      <c r="ABA442" s="4"/>
      <c r="ABB442" s="4"/>
      <c r="ABC442" s="4"/>
      <c r="ABD442" s="4"/>
      <c r="ABE442" s="4"/>
      <c r="ABF442" s="4"/>
      <c r="ABG442" s="4"/>
      <c r="ABH442" s="4"/>
      <c r="ABI442" s="4"/>
      <c r="ABJ442" s="4"/>
      <c r="ABK442" s="4"/>
      <c r="ABL442" s="4"/>
      <c r="ABM442" s="4"/>
      <c r="ABN442" s="4"/>
      <c r="ABO442" s="4"/>
      <c r="ABP442" s="4"/>
      <c r="ABQ442" s="4"/>
      <c r="ABR442" s="4"/>
      <c r="ABS442" s="4"/>
      <c r="ABT442" s="4"/>
      <c r="ABU442" s="4"/>
      <c r="ABV442" s="4"/>
      <c r="ABW442" s="4"/>
      <c r="ABX442" s="4"/>
      <c r="ABY442" s="4"/>
      <c r="ABZ442" s="4"/>
      <c r="ACA442" s="4"/>
      <c r="ACB442" s="4"/>
      <c r="ACC442" s="4"/>
      <c r="ACD442" s="4"/>
      <c r="ACE442" s="4"/>
      <c r="ACF442" s="4"/>
      <c r="ACG442" s="4"/>
      <c r="ACH442" s="4"/>
      <c r="ACI442" s="4"/>
      <c r="ACJ442" s="4"/>
      <c r="ACK442" s="4"/>
      <c r="ACL442" s="4"/>
      <c r="ACM442" s="4"/>
      <c r="ACN442" s="4"/>
      <c r="ACO442" s="4"/>
      <c r="ACP442" s="4"/>
      <c r="ACQ442" s="4"/>
      <c r="ACR442" s="4"/>
      <c r="ACS442" s="4"/>
      <c r="ACT442" s="4"/>
      <c r="ACU442" s="4"/>
      <c r="ACV442" s="4"/>
      <c r="ACW442" s="4"/>
      <c r="ACX442" s="4"/>
      <c r="ACY442" s="4"/>
      <c r="ACZ442" s="4"/>
      <c r="ADA442" s="4"/>
      <c r="ADB442" s="4"/>
      <c r="ADC442" s="4"/>
      <c r="ADD442" s="4"/>
      <c r="ADE442" s="4"/>
      <c r="ADF442" s="4"/>
      <c r="ADG442" s="4"/>
      <c r="ADH442" s="4"/>
      <c r="ADI442" s="4"/>
      <c r="ADJ442" s="4"/>
      <c r="ADK442" s="4"/>
      <c r="ADL442" s="4"/>
      <c r="ADM442" s="4"/>
      <c r="ADN442" s="4"/>
      <c r="ADO442" s="4"/>
      <c r="ADP442" s="4"/>
      <c r="ADQ442" s="4"/>
      <c r="ADR442" s="4"/>
      <c r="ADS442" s="4"/>
      <c r="ADT442" s="4"/>
      <c r="ADU442" s="4"/>
      <c r="ADV442" s="4"/>
      <c r="ADW442" s="4"/>
      <c r="ADX442" s="4"/>
      <c r="ADY442" s="4"/>
      <c r="ADZ442" s="4"/>
      <c r="AEA442" s="4"/>
      <c r="AEB442" s="4"/>
      <c r="AEC442" s="4"/>
      <c r="AED442" s="4"/>
      <c r="AEE442" s="4"/>
      <c r="AEF442" s="4"/>
      <c r="AEG442" s="4"/>
      <c r="AEH442" s="4"/>
      <c r="AEI442" s="4"/>
      <c r="AEJ442" s="4"/>
      <c r="AEK442" s="4"/>
      <c r="AEL442" s="4"/>
      <c r="AEM442" s="4"/>
      <c r="AEN442" s="4"/>
      <c r="AEO442" s="4"/>
      <c r="AEP442" s="4"/>
      <c r="AEQ442" s="4"/>
      <c r="AER442" s="4"/>
      <c r="AES442" s="4"/>
      <c r="AET442" s="4"/>
      <c r="AEU442" s="4"/>
      <c r="AEV442" s="4"/>
      <c r="AEW442" s="4"/>
      <c r="AEX442" s="4"/>
      <c r="AEY442" s="4"/>
      <c r="AEZ442" s="4"/>
      <c r="AFA442" s="4"/>
      <c r="AFB442" s="4"/>
      <c r="AFC442" s="4"/>
      <c r="AFD442" s="4"/>
      <c r="AFE442" s="4"/>
      <c r="AFF442" s="4"/>
      <c r="AFG442" s="4"/>
      <c r="AFH442" s="4"/>
      <c r="AFI442" s="4"/>
      <c r="AFJ442" s="4"/>
      <c r="AFK442" s="4"/>
      <c r="AFL442" s="4"/>
      <c r="AFM442" s="4"/>
      <c r="AFN442" s="4"/>
      <c r="AFO442" s="4"/>
      <c r="AFP442" s="4"/>
      <c r="AFQ442" s="4"/>
      <c r="AFR442" s="4"/>
      <c r="AFS442" s="4"/>
      <c r="AFT442" s="4"/>
      <c r="AFU442" s="4"/>
      <c r="AFV442" s="4"/>
      <c r="AFW442" s="4"/>
      <c r="AFX442" s="4"/>
      <c r="AFY442" s="4"/>
      <c r="AFZ442" s="4"/>
      <c r="AGA442" s="4"/>
      <c r="AGB442" s="4"/>
      <c r="AGC442" s="4"/>
      <c r="AGD442" s="4"/>
      <c r="AGE442" s="4"/>
      <c r="AGF442" s="4"/>
      <c r="AGG442" s="4"/>
      <c r="AGH442" s="4"/>
      <c r="AGI442" s="4"/>
      <c r="AGJ442" s="4"/>
      <c r="AGK442" s="4"/>
      <c r="AGL442" s="4"/>
      <c r="AGM442" s="4"/>
      <c r="AGN442" s="4"/>
      <c r="AGO442" s="4"/>
      <c r="AGP442" s="4"/>
      <c r="AGQ442" s="4"/>
      <c r="AGR442" s="4"/>
      <c r="AGS442" s="4"/>
      <c r="AGT442" s="4"/>
      <c r="AGU442" s="4"/>
      <c r="AGV442" s="4"/>
      <c r="AGW442" s="4"/>
      <c r="AGX442" s="4"/>
      <c r="AGY442" s="4"/>
      <c r="AGZ442" s="4"/>
      <c r="AHA442" s="4"/>
      <c r="AHB442" s="4"/>
      <c r="AHC442" s="4"/>
      <c r="AHD442" s="4"/>
      <c r="AHE442" s="4"/>
      <c r="AHF442" s="4"/>
      <c r="AHG442" s="4"/>
      <c r="AHH442" s="4"/>
      <c r="AHI442" s="4"/>
      <c r="AHJ442" s="4"/>
      <c r="AHK442" s="4"/>
      <c r="AHL442" s="4"/>
      <c r="AHM442" s="4"/>
      <c r="AHN442" s="4"/>
      <c r="AHO442" s="4"/>
      <c r="AHP442" s="4"/>
      <c r="AHQ442" s="4"/>
      <c r="AHR442" s="4"/>
      <c r="AHS442" s="4"/>
      <c r="AHT442" s="4"/>
      <c r="AHU442" s="4"/>
      <c r="AHV442" s="4"/>
      <c r="AHW442" s="4"/>
      <c r="AHX442" s="4"/>
      <c r="AHY442" s="4"/>
      <c r="AHZ442" s="4"/>
      <c r="AIA442" s="4"/>
      <c r="AIB442" s="4"/>
      <c r="AIC442" s="4"/>
      <c r="AID442" s="4"/>
      <c r="AIE442" s="4"/>
      <c r="AIF442" s="4"/>
      <c r="AIG442" s="4"/>
      <c r="AIH442" s="4"/>
      <c r="AII442" s="4"/>
      <c r="AIJ442" s="4"/>
      <c r="AIK442" s="4"/>
      <c r="AIL442" s="4"/>
      <c r="AIM442" s="4"/>
      <c r="AIN442" s="4"/>
      <c r="AIO442" s="4"/>
      <c r="AIP442" s="4"/>
      <c r="AIQ442" s="4"/>
      <c r="AIR442" s="4"/>
      <c r="AIS442" s="4"/>
      <c r="AIT442" s="4"/>
      <c r="AIU442" s="4"/>
      <c r="AIV442" s="4"/>
      <c r="AIW442" s="4"/>
      <c r="AIX442" s="4"/>
      <c r="AIY442" s="4"/>
      <c r="AIZ442" s="4"/>
      <c r="AJA442" s="4"/>
      <c r="AJB442" s="4"/>
      <c r="AJC442" s="4"/>
      <c r="AJD442" s="4"/>
      <c r="AJE442" s="4"/>
      <c r="AJF442" s="4"/>
      <c r="AJG442" s="4"/>
      <c r="AJH442" s="4"/>
      <c r="AJI442" s="4"/>
      <c r="AJJ442" s="4"/>
      <c r="AJK442" s="4"/>
      <c r="AJL442" s="4"/>
      <c r="AJM442" s="4"/>
      <c r="AJN442" s="4"/>
      <c r="AJO442" s="4"/>
      <c r="AJP442" s="4"/>
      <c r="AJQ442" s="4"/>
      <c r="AJR442" s="4"/>
      <c r="AJS442" s="4"/>
      <c r="AJT442" s="4"/>
      <c r="AJU442" s="4"/>
      <c r="AJV442" s="4"/>
      <c r="AJW442" s="4"/>
      <c r="AJX442" s="4"/>
      <c r="AJY442" s="4"/>
      <c r="AJZ442" s="4"/>
      <c r="AKA442" s="4"/>
      <c r="AKB442" s="4"/>
      <c r="AKC442" s="4"/>
      <c r="AKD442" s="4"/>
      <c r="AKE442" s="4"/>
      <c r="AKF442" s="4"/>
      <c r="AKG442" s="4"/>
      <c r="AKH442" s="4"/>
      <c r="AKI442" s="4"/>
      <c r="AKJ442" s="4"/>
      <c r="AKK442" s="4"/>
      <c r="AKL442" s="4"/>
      <c r="AKM442" s="4"/>
      <c r="AKN442" s="4"/>
      <c r="AKO442" s="4"/>
      <c r="AKP442" s="4"/>
      <c r="AKQ442" s="4"/>
      <c r="AKR442" s="4"/>
      <c r="AKS442" s="4"/>
      <c r="AKT442" s="4"/>
      <c r="AKU442" s="4"/>
      <c r="AKV442" s="4"/>
      <c r="AKW442" s="4"/>
      <c r="AKX442" s="4"/>
      <c r="AKY442" s="4"/>
      <c r="AKZ442" s="4"/>
      <c r="ALA442" s="4"/>
      <c r="ALB442" s="4"/>
      <c r="ALC442" s="4"/>
      <c r="ALD442" s="4"/>
      <c r="ALE442" s="4"/>
      <c r="ALF442" s="4"/>
      <c r="ALG442" s="4"/>
      <c r="ALH442" s="4"/>
      <c r="ALI442" s="4"/>
      <c r="ALJ442" s="4"/>
      <c r="ALK442" s="4"/>
      <c r="ALL442" s="4"/>
      <c r="ALM442" s="4"/>
      <c r="ALN442" s="4"/>
      <c r="ALO442" s="4"/>
      <c r="ALP442" s="4"/>
      <c r="ALQ442" s="4"/>
      <c r="ALR442" s="4"/>
      <c r="ALS442" s="4"/>
      <c r="ALT442" s="4"/>
      <c r="ALU442" s="4"/>
      <c r="ALV442" s="4"/>
      <c r="ALW442" s="4"/>
      <c r="ALX442" s="4"/>
      <c r="ALY442" s="4"/>
      <c r="ALZ442" s="4"/>
      <c r="AMA442" s="4"/>
      <c r="AMB442" s="4"/>
      <c r="AMC442" s="4"/>
      <c r="AMD442" s="4"/>
      <c r="AME442" s="4"/>
      <c r="AMF442" s="4"/>
      <c r="AMG442" s="4"/>
      <c r="AMH442" s="4"/>
      <c r="AMI442" s="4"/>
      <c r="AMJ442" s="4"/>
      <c r="AMK442" s="4"/>
      <c r="AML442" s="4"/>
      <c r="AMM442" s="4"/>
      <c r="AMN442" s="4"/>
      <c r="AMO442" s="4"/>
      <c r="AMP442" s="4"/>
      <c r="AMQ442" s="4"/>
      <c r="AMR442" s="4"/>
      <c r="AMS442" s="4"/>
      <c r="AMT442" s="4"/>
      <c r="AMU442" s="4"/>
      <c r="AMV442" s="4"/>
      <c r="AMW442" s="4"/>
      <c r="AMX442" s="4"/>
      <c r="AMY442" s="4"/>
      <c r="AMZ442" s="4"/>
      <c r="ANA442" s="4"/>
      <c r="ANB442" s="4"/>
      <c r="ANC442" s="4"/>
      <c r="AND442" s="4"/>
      <c r="ANE442" s="4"/>
      <c r="ANF442" s="4"/>
      <c r="ANG442" s="4"/>
      <c r="ANH442" s="4"/>
      <c r="ANI442" s="4"/>
      <c r="ANJ442" s="4"/>
      <c r="ANK442" s="4"/>
      <c r="ANL442" s="4"/>
      <c r="ANM442" s="4"/>
      <c r="ANN442" s="4"/>
      <c r="ANO442" s="4"/>
      <c r="ANP442" s="4"/>
      <c r="ANQ442" s="4"/>
      <c r="ANR442" s="4"/>
      <c r="ANS442" s="4"/>
      <c r="ANT442" s="4"/>
      <c r="ANU442" s="4"/>
      <c r="ANV442" s="4"/>
      <c r="ANW442" s="4"/>
      <c r="ANX442" s="4"/>
      <c r="ANY442" s="4"/>
      <c r="ANZ442" s="4"/>
      <c r="AOA442" s="4"/>
      <c r="AOB442" s="4"/>
      <c r="AOC442" s="4"/>
    </row>
    <row r="443" spans="6:1069" x14ac:dyDescent="0.35">
      <c r="F443" s="4"/>
      <c r="H443" s="4"/>
      <c r="I443" s="4"/>
      <c r="J443" s="4"/>
      <c r="L443" s="4"/>
      <c r="M443" s="4"/>
      <c r="AJ443" s="4"/>
      <c r="AL443" s="4"/>
      <c r="AQ443" s="4"/>
      <c r="AR443" s="4"/>
      <c r="AS443" s="4"/>
      <c r="AT443" s="4"/>
      <c r="AU443" s="4"/>
      <c r="AV443" s="4"/>
      <c r="AW443" s="4"/>
      <c r="AX443" s="33"/>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c r="TV443" s="4"/>
      <c r="TW443" s="4"/>
      <c r="TX443" s="4"/>
      <c r="TY443" s="4"/>
      <c r="TZ443" s="4"/>
      <c r="UA443" s="4"/>
      <c r="UB443" s="4"/>
      <c r="UC443" s="4"/>
      <c r="UD443" s="4"/>
      <c r="UE443" s="4"/>
      <c r="UF443" s="4"/>
      <c r="UG443" s="4"/>
      <c r="UH443" s="4"/>
      <c r="UI443" s="4"/>
      <c r="UJ443" s="4"/>
      <c r="UK443" s="4"/>
      <c r="UL443" s="4"/>
      <c r="UM443" s="4"/>
      <c r="UN443" s="4"/>
      <c r="UO443" s="4"/>
      <c r="UP443" s="4"/>
      <c r="UQ443" s="4"/>
      <c r="UR443" s="4"/>
      <c r="US443" s="4"/>
      <c r="UT443" s="4"/>
      <c r="UU443" s="4"/>
      <c r="UV443" s="4"/>
      <c r="UW443" s="4"/>
      <c r="UX443" s="4"/>
      <c r="UY443" s="4"/>
      <c r="UZ443" s="4"/>
      <c r="VA443" s="4"/>
      <c r="VB443" s="4"/>
      <c r="VC443" s="4"/>
      <c r="VD443" s="4"/>
      <c r="VE443" s="4"/>
      <c r="VF443" s="4"/>
      <c r="VG443" s="4"/>
      <c r="VH443" s="4"/>
      <c r="VI443" s="4"/>
      <c r="VJ443" s="4"/>
      <c r="VK443" s="4"/>
      <c r="VL443" s="4"/>
      <c r="VM443" s="4"/>
      <c r="VN443" s="4"/>
      <c r="VO443" s="4"/>
      <c r="VP443" s="4"/>
      <c r="VQ443" s="4"/>
      <c r="VR443" s="4"/>
      <c r="VS443" s="4"/>
      <c r="VT443" s="4"/>
      <c r="VU443" s="4"/>
      <c r="VV443" s="4"/>
      <c r="VW443" s="4"/>
      <c r="VX443" s="4"/>
      <c r="VY443" s="4"/>
      <c r="VZ443" s="4"/>
      <c r="WA443" s="4"/>
      <c r="WB443" s="4"/>
      <c r="WC443" s="4"/>
      <c r="WD443" s="4"/>
      <c r="WE443" s="4"/>
      <c r="WF443" s="4"/>
      <c r="WG443" s="4"/>
      <c r="WH443" s="4"/>
      <c r="WI443" s="4"/>
      <c r="WJ443" s="4"/>
      <c r="WK443" s="4"/>
      <c r="WL443" s="4"/>
      <c r="WM443" s="4"/>
      <c r="WN443" s="4"/>
      <c r="WO443" s="4"/>
      <c r="WP443" s="4"/>
      <c r="WQ443" s="4"/>
      <c r="WR443" s="4"/>
      <c r="WS443" s="4"/>
      <c r="WT443" s="4"/>
      <c r="WU443" s="4"/>
      <c r="WV443" s="4"/>
      <c r="WW443" s="4"/>
      <c r="WX443" s="4"/>
      <c r="WY443" s="4"/>
      <c r="WZ443" s="4"/>
      <c r="XA443" s="4"/>
      <c r="XB443" s="4"/>
      <c r="XC443" s="4"/>
      <c r="XD443" s="4"/>
      <c r="XE443" s="4"/>
      <c r="XF443" s="4"/>
      <c r="XG443" s="4"/>
      <c r="XH443" s="4"/>
      <c r="XI443" s="4"/>
      <c r="XJ443" s="4"/>
      <c r="XK443" s="4"/>
      <c r="XL443" s="4"/>
      <c r="XM443" s="4"/>
      <c r="XN443" s="4"/>
      <c r="XO443" s="4"/>
      <c r="XP443" s="4"/>
      <c r="XQ443" s="4"/>
      <c r="XR443" s="4"/>
      <c r="XS443" s="4"/>
      <c r="XT443" s="4"/>
      <c r="XU443" s="4"/>
      <c r="XV443" s="4"/>
      <c r="XW443" s="4"/>
      <c r="XX443" s="4"/>
      <c r="XY443" s="4"/>
      <c r="XZ443" s="4"/>
      <c r="YA443" s="4"/>
      <c r="YB443" s="4"/>
      <c r="YC443" s="4"/>
      <c r="YD443" s="4"/>
      <c r="YE443" s="4"/>
      <c r="YF443" s="4"/>
      <c r="YG443" s="4"/>
      <c r="YH443" s="4"/>
      <c r="YI443" s="4"/>
      <c r="YJ443" s="4"/>
      <c r="YK443" s="4"/>
      <c r="YL443" s="4"/>
      <c r="YM443" s="4"/>
      <c r="YN443" s="4"/>
      <c r="YO443" s="4"/>
      <c r="YP443" s="4"/>
      <c r="YQ443" s="4"/>
      <c r="YR443" s="4"/>
      <c r="YS443" s="4"/>
      <c r="YT443" s="4"/>
      <c r="YU443" s="4"/>
      <c r="YV443" s="4"/>
      <c r="YW443" s="4"/>
      <c r="YX443" s="4"/>
      <c r="YY443" s="4"/>
      <c r="YZ443" s="4"/>
      <c r="ZA443" s="4"/>
      <c r="ZB443" s="4"/>
      <c r="ZC443" s="4"/>
      <c r="ZD443" s="4"/>
      <c r="ZE443" s="4"/>
      <c r="ZF443" s="4"/>
      <c r="ZG443" s="4"/>
      <c r="ZH443" s="4"/>
      <c r="ZI443" s="4"/>
      <c r="ZJ443" s="4"/>
      <c r="ZK443" s="4"/>
      <c r="ZL443" s="4"/>
      <c r="ZM443" s="4"/>
      <c r="ZN443" s="4"/>
      <c r="ZO443" s="4"/>
      <c r="ZP443" s="4"/>
      <c r="ZQ443" s="4"/>
      <c r="ZR443" s="4"/>
      <c r="ZS443" s="4"/>
      <c r="ZT443" s="4"/>
      <c r="ZU443" s="4"/>
      <c r="ZV443" s="4"/>
      <c r="ZW443" s="4"/>
      <c r="ZX443" s="4"/>
      <c r="ZY443" s="4"/>
      <c r="ZZ443" s="4"/>
      <c r="AAA443" s="4"/>
      <c r="AAB443" s="4"/>
      <c r="AAC443" s="4"/>
      <c r="AAD443" s="4"/>
      <c r="AAE443" s="4"/>
      <c r="AAF443" s="4"/>
      <c r="AAG443" s="4"/>
      <c r="AAH443" s="4"/>
      <c r="AAI443" s="4"/>
      <c r="AAJ443" s="4"/>
      <c r="AAK443" s="4"/>
      <c r="AAL443" s="4"/>
      <c r="AAM443" s="4"/>
      <c r="AAN443" s="4"/>
      <c r="AAO443" s="4"/>
      <c r="AAP443" s="4"/>
      <c r="AAQ443" s="4"/>
      <c r="AAR443" s="4"/>
      <c r="AAS443" s="4"/>
      <c r="AAT443" s="4"/>
      <c r="AAU443" s="4"/>
      <c r="AAV443" s="4"/>
      <c r="AAW443" s="4"/>
      <c r="AAX443" s="4"/>
      <c r="AAY443" s="4"/>
      <c r="AAZ443" s="4"/>
      <c r="ABA443" s="4"/>
      <c r="ABB443" s="4"/>
      <c r="ABC443" s="4"/>
      <c r="ABD443" s="4"/>
      <c r="ABE443" s="4"/>
      <c r="ABF443" s="4"/>
      <c r="ABG443" s="4"/>
      <c r="ABH443" s="4"/>
      <c r="ABI443" s="4"/>
      <c r="ABJ443" s="4"/>
      <c r="ABK443" s="4"/>
      <c r="ABL443" s="4"/>
      <c r="ABM443" s="4"/>
      <c r="ABN443" s="4"/>
      <c r="ABO443" s="4"/>
      <c r="ABP443" s="4"/>
      <c r="ABQ443" s="4"/>
      <c r="ABR443" s="4"/>
      <c r="ABS443" s="4"/>
      <c r="ABT443" s="4"/>
      <c r="ABU443" s="4"/>
      <c r="ABV443" s="4"/>
      <c r="ABW443" s="4"/>
      <c r="ABX443" s="4"/>
      <c r="ABY443" s="4"/>
      <c r="ABZ443" s="4"/>
      <c r="ACA443" s="4"/>
      <c r="ACB443" s="4"/>
      <c r="ACC443" s="4"/>
      <c r="ACD443" s="4"/>
      <c r="ACE443" s="4"/>
      <c r="ACF443" s="4"/>
      <c r="ACG443" s="4"/>
      <c r="ACH443" s="4"/>
      <c r="ACI443" s="4"/>
      <c r="ACJ443" s="4"/>
      <c r="ACK443" s="4"/>
      <c r="ACL443" s="4"/>
      <c r="ACM443" s="4"/>
      <c r="ACN443" s="4"/>
      <c r="ACO443" s="4"/>
      <c r="ACP443" s="4"/>
      <c r="ACQ443" s="4"/>
      <c r="ACR443" s="4"/>
      <c r="ACS443" s="4"/>
      <c r="ACT443" s="4"/>
      <c r="ACU443" s="4"/>
      <c r="ACV443" s="4"/>
      <c r="ACW443" s="4"/>
      <c r="ACX443" s="4"/>
      <c r="ACY443" s="4"/>
      <c r="ACZ443" s="4"/>
      <c r="ADA443" s="4"/>
      <c r="ADB443" s="4"/>
      <c r="ADC443" s="4"/>
      <c r="ADD443" s="4"/>
      <c r="ADE443" s="4"/>
      <c r="ADF443" s="4"/>
      <c r="ADG443" s="4"/>
      <c r="ADH443" s="4"/>
      <c r="ADI443" s="4"/>
      <c r="ADJ443" s="4"/>
      <c r="ADK443" s="4"/>
      <c r="ADL443" s="4"/>
      <c r="ADM443" s="4"/>
      <c r="ADN443" s="4"/>
      <c r="ADO443" s="4"/>
      <c r="ADP443" s="4"/>
      <c r="ADQ443" s="4"/>
      <c r="ADR443" s="4"/>
      <c r="ADS443" s="4"/>
      <c r="ADT443" s="4"/>
      <c r="ADU443" s="4"/>
      <c r="ADV443" s="4"/>
      <c r="ADW443" s="4"/>
      <c r="ADX443" s="4"/>
      <c r="ADY443" s="4"/>
      <c r="ADZ443" s="4"/>
      <c r="AEA443" s="4"/>
      <c r="AEB443" s="4"/>
      <c r="AEC443" s="4"/>
      <c r="AED443" s="4"/>
      <c r="AEE443" s="4"/>
      <c r="AEF443" s="4"/>
      <c r="AEG443" s="4"/>
      <c r="AEH443" s="4"/>
      <c r="AEI443" s="4"/>
      <c r="AEJ443" s="4"/>
      <c r="AEK443" s="4"/>
      <c r="AEL443" s="4"/>
      <c r="AEM443" s="4"/>
      <c r="AEN443" s="4"/>
      <c r="AEO443" s="4"/>
      <c r="AEP443" s="4"/>
      <c r="AEQ443" s="4"/>
      <c r="AER443" s="4"/>
      <c r="AES443" s="4"/>
      <c r="AET443" s="4"/>
      <c r="AEU443" s="4"/>
      <c r="AEV443" s="4"/>
      <c r="AEW443" s="4"/>
      <c r="AEX443" s="4"/>
      <c r="AEY443" s="4"/>
      <c r="AEZ443" s="4"/>
      <c r="AFA443" s="4"/>
      <c r="AFB443" s="4"/>
      <c r="AFC443" s="4"/>
      <c r="AFD443" s="4"/>
      <c r="AFE443" s="4"/>
      <c r="AFF443" s="4"/>
      <c r="AFG443" s="4"/>
      <c r="AFH443" s="4"/>
      <c r="AFI443" s="4"/>
      <c r="AFJ443" s="4"/>
      <c r="AFK443" s="4"/>
      <c r="AFL443" s="4"/>
      <c r="AFM443" s="4"/>
      <c r="AFN443" s="4"/>
      <c r="AFO443" s="4"/>
      <c r="AFP443" s="4"/>
      <c r="AFQ443" s="4"/>
      <c r="AFR443" s="4"/>
      <c r="AFS443" s="4"/>
      <c r="AFT443" s="4"/>
      <c r="AFU443" s="4"/>
      <c r="AFV443" s="4"/>
      <c r="AFW443" s="4"/>
      <c r="AFX443" s="4"/>
      <c r="AFY443" s="4"/>
      <c r="AFZ443" s="4"/>
      <c r="AGA443" s="4"/>
      <c r="AGB443" s="4"/>
      <c r="AGC443" s="4"/>
      <c r="AGD443" s="4"/>
      <c r="AGE443" s="4"/>
      <c r="AGF443" s="4"/>
      <c r="AGG443" s="4"/>
      <c r="AGH443" s="4"/>
      <c r="AGI443" s="4"/>
      <c r="AGJ443" s="4"/>
      <c r="AGK443" s="4"/>
      <c r="AGL443" s="4"/>
      <c r="AGM443" s="4"/>
      <c r="AGN443" s="4"/>
      <c r="AGO443" s="4"/>
      <c r="AGP443" s="4"/>
      <c r="AGQ443" s="4"/>
      <c r="AGR443" s="4"/>
      <c r="AGS443" s="4"/>
      <c r="AGT443" s="4"/>
      <c r="AGU443" s="4"/>
      <c r="AGV443" s="4"/>
      <c r="AGW443" s="4"/>
      <c r="AGX443" s="4"/>
      <c r="AGY443" s="4"/>
      <c r="AGZ443" s="4"/>
      <c r="AHA443" s="4"/>
      <c r="AHB443" s="4"/>
      <c r="AHC443" s="4"/>
      <c r="AHD443" s="4"/>
      <c r="AHE443" s="4"/>
      <c r="AHF443" s="4"/>
      <c r="AHG443" s="4"/>
      <c r="AHH443" s="4"/>
      <c r="AHI443" s="4"/>
      <c r="AHJ443" s="4"/>
      <c r="AHK443" s="4"/>
      <c r="AHL443" s="4"/>
      <c r="AHM443" s="4"/>
      <c r="AHN443" s="4"/>
      <c r="AHO443" s="4"/>
      <c r="AHP443" s="4"/>
      <c r="AHQ443" s="4"/>
      <c r="AHR443" s="4"/>
      <c r="AHS443" s="4"/>
      <c r="AHT443" s="4"/>
      <c r="AHU443" s="4"/>
      <c r="AHV443" s="4"/>
      <c r="AHW443" s="4"/>
      <c r="AHX443" s="4"/>
      <c r="AHY443" s="4"/>
      <c r="AHZ443" s="4"/>
      <c r="AIA443" s="4"/>
      <c r="AIB443" s="4"/>
      <c r="AIC443" s="4"/>
      <c r="AID443" s="4"/>
      <c r="AIE443" s="4"/>
      <c r="AIF443" s="4"/>
      <c r="AIG443" s="4"/>
      <c r="AIH443" s="4"/>
      <c r="AII443" s="4"/>
      <c r="AIJ443" s="4"/>
      <c r="AIK443" s="4"/>
      <c r="AIL443" s="4"/>
      <c r="AIM443" s="4"/>
      <c r="AIN443" s="4"/>
      <c r="AIO443" s="4"/>
      <c r="AIP443" s="4"/>
      <c r="AIQ443" s="4"/>
      <c r="AIR443" s="4"/>
      <c r="AIS443" s="4"/>
      <c r="AIT443" s="4"/>
      <c r="AIU443" s="4"/>
      <c r="AIV443" s="4"/>
      <c r="AIW443" s="4"/>
      <c r="AIX443" s="4"/>
      <c r="AIY443" s="4"/>
      <c r="AIZ443" s="4"/>
      <c r="AJA443" s="4"/>
      <c r="AJB443" s="4"/>
      <c r="AJC443" s="4"/>
      <c r="AJD443" s="4"/>
      <c r="AJE443" s="4"/>
      <c r="AJF443" s="4"/>
      <c r="AJG443" s="4"/>
      <c r="AJH443" s="4"/>
      <c r="AJI443" s="4"/>
      <c r="AJJ443" s="4"/>
      <c r="AJK443" s="4"/>
      <c r="AJL443" s="4"/>
      <c r="AJM443" s="4"/>
      <c r="AJN443" s="4"/>
      <c r="AJO443" s="4"/>
      <c r="AJP443" s="4"/>
      <c r="AJQ443" s="4"/>
      <c r="AJR443" s="4"/>
      <c r="AJS443" s="4"/>
      <c r="AJT443" s="4"/>
      <c r="AJU443" s="4"/>
      <c r="AJV443" s="4"/>
      <c r="AJW443" s="4"/>
      <c r="AJX443" s="4"/>
      <c r="AJY443" s="4"/>
      <c r="AJZ443" s="4"/>
      <c r="AKA443" s="4"/>
      <c r="AKB443" s="4"/>
      <c r="AKC443" s="4"/>
      <c r="AKD443" s="4"/>
      <c r="AKE443" s="4"/>
      <c r="AKF443" s="4"/>
      <c r="AKG443" s="4"/>
      <c r="AKH443" s="4"/>
      <c r="AKI443" s="4"/>
      <c r="AKJ443" s="4"/>
      <c r="AKK443" s="4"/>
      <c r="AKL443" s="4"/>
      <c r="AKM443" s="4"/>
      <c r="AKN443" s="4"/>
      <c r="AKO443" s="4"/>
      <c r="AKP443" s="4"/>
      <c r="AKQ443" s="4"/>
      <c r="AKR443" s="4"/>
      <c r="AKS443" s="4"/>
      <c r="AKT443" s="4"/>
      <c r="AKU443" s="4"/>
      <c r="AKV443" s="4"/>
      <c r="AKW443" s="4"/>
      <c r="AKX443" s="4"/>
      <c r="AKY443" s="4"/>
      <c r="AKZ443" s="4"/>
      <c r="ALA443" s="4"/>
      <c r="ALB443" s="4"/>
      <c r="ALC443" s="4"/>
      <c r="ALD443" s="4"/>
      <c r="ALE443" s="4"/>
      <c r="ALF443" s="4"/>
      <c r="ALG443" s="4"/>
      <c r="ALH443" s="4"/>
      <c r="ALI443" s="4"/>
      <c r="ALJ443" s="4"/>
      <c r="ALK443" s="4"/>
      <c r="ALL443" s="4"/>
      <c r="ALM443" s="4"/>
      <c r="ALN443" s="4"/>
      <c r="ALO443" s="4"/>
      <c r="ALP443" s="4"/>
      <c r="ALQ443" s="4"/>
      <c r="ALR443" s="4"/>
      <c r="ALS443" s="4"/>
      <c r="ALT443" s="4"/>
      <c r="ALU443" s="4"/>
      <c r="ALV443" s="4"/>
      <c r="ALW443" s="4"/>
      <c r="ALX443" s="4"/>
      <c r="ALY443" s="4"/>
      <c r="ALZ443" s="4"/>
      <c r="AMA443" s="4"/>
      <c r="AMB443" s="4"/>
      <c r="AMC443" s="4"/>
      <c r="AMD443" s="4"/>
      <c r="AME443" s="4"/>
      <c r="AMF443" s="4"/>
      <c r="AMG443" s="4"/>
      <c r="AMH443" s="4"/>
      <c r="AMI443" s="4"/>
      <c r="AMJ443" s="4"/>
      <c r="AMK443" s="4"/>
      <c r="AML443" s="4"/>
      <c r="AMM443" s="4"/>
      <c r="AMN443" s="4"/>
      <c r="AMO443" s="4"/>
      <c r="AMP443" s="4"/>
      <c r="AMQ443" s="4"/>
      <c r="AMR443" s="4"/>
      <c r="AMS443" s="4"/>
      <c r="AMT443" s="4"/>
      <c r="AMU443" s="4"/>
      <c r="AMV443" s="4"/>
      <c r="AMW443" s="4"/>
      <c r="AMX443" s="4"/>
      <c r="AMY443" s="4"/>
      <c r="AMZ443" s="4"/>
      <c r="ANA443" s="4"/>
      <c r="ANB443" s="4"/>
      <c r="ANC443" s="4"/>
      <c r="AND443" s="4"/>
      <c r="ANE443" s="4"/>
      <c r="ANF443" s="4"/>
      <c r="ANG443" s="4"/>
      <c r="ANH443" s="4"/>
      <c r="ANI443" s="4"/>
      <c r="ANJ443" s="4"/>
      <c r="ANK443" s="4"/>
      <c r="ANL443" s="4"/>
      <c r="ANM443" s="4"/>
      <c r="ANN443" s="4"/>
      <c r="ANO443" s="4"/>
      <c r="ANP443" s="4"/>
      <c r="ANQ443" s="4"/>
      <c r="ANR443" s="4"/>
      <c r="ANS443" s="4"/>
      <c r="ANT443" s="4"/>
      <c r="ANU443" s="4"/>
      <c r="ANV443" s="4"/>
      <c r="ANW443" s="4"/>
      <c r="ANX443" s="4"/>
      <c r="ANY443" s="4"/>
      <c r="ANZ443" s="4"/>
      <c r="AOA443" s="4"/>
      <c r="AOB443" s="4"/>
      <c r="AOC443" s="4"/>
    </row>
    <row r="444" spans="6:1069" x14ac:dyDescent="0.35">
      <c r="F444" s="4"/>
      <c r="H444" s="4"/>
      <c r="I444" s="4"/>
      <c r="J444" s="4"/>
      <c r="L444" s="4"/>
      <c r="M444" s="4"/>
      <c r="AJ444" s="4"/>
      <c r="AL444" s="4"/>
      <c r="AQ444" s="4"/>
      <c r="AR444" s="4"/>
      <c r="AS444" s="4"/>
      <c r="AT444" s="4"/>
      <c r="AU444" s="4"/>
      <c r="AV444" s="4"/>
      <c r="AW444" s="4"/>
      <c r="AX444" s="33"/>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c r="TV444" s="4"/>
      <c r="TW444" s="4"/>
      <c r="TX444" s="4"/>
      <c r="TY444" s="4"/>
      <c r="TZ444" s="4"/>
      <c r="UA444" s="4"/>
      <c r="UB444" s="4"/>
      <c r="UC444" s="4"/>
      <c r="UD444" s="4"/>
      <c r="UE444" s="4"/>
      <c r="UF444" s="4"/>
      <c r="UG444" s="4"/>
      <c r="UH444" s="4"/>
      <c r="UI444" s="4"/>
      <c r="UJ444" s="4"/>
      <c r="UK444" s="4"/>
      <c r="UL444" s="4"/>
      <c r="UM444" s="4"/>
      <c r="UN444" s="4"/>
      <c r="UO444" s="4"/>
      <c r="UP444" s="4"/>
      <c r="UQ444" s="4"/>
      <c r="UR444" s="4"/>
      <c r="US444" s="4"/>
      <c r="UT444" s="4"/>
      <c r="UU444" s="4"/>
      <c r="UV444" s="4"/>
      <c r="UW444" s="4"/>
      <c r="UX444" s="4"/>
      <c r="UY444" s="4"/>
      <c r="UZ444" s="4"/>
      <c r="VA444" s="4"/>
      <c r="VB444" s="4"/>
      <c r="VC444" s="4"/>
      <c r="VD444" s="4"/>
      <c r="VE444" s="4"/>
      <c r="VF444" s="4"/>
      <c r="VG444" s="4"/>
      <c r="VH444" s="4"/>
      <c r="VI444" s="4"/>
      <c r="VJ444" s="4"/>
      <c r="VK444" s="4"/>
      <c r="VL444" s="4"/>
      <c r="VM444" s="4"/>
      <c r="VN444" s="4"/>
      <c r="VO444" s="4"/>
      <c r="VP444" s="4"/>
      <c r="VQ444" s="4"/>
      <c r="VR444" s="4"/>
      <c r="VS444" s="4"/>
      <c r="VT444" s="4"/>
      <c r="VU444" s="4"/>
      <c r="VV444" s="4"/>
      <c r="VW444" s="4"/>
      <c r="VX444" s="4"/>
      <c r="VY444" s="4"/>
      <c r="VZ444" s="4"/>
      <c r="WA444" s="4"/>
      <c r="WB444" s="4"/>
      <c r="WC444" s="4"/>
      <c r="WD444" s="4"/>
      <c r="WE444" s="4"/>
      <c r="WF444" s="4"/>
      <c r="WG444" s="4"/>
      <c r="WH444" s="4"/>
      <c r="WI444" s="4"/>
      <c r="WJ444" s="4"/>
      <c r="WK444" s="4"/>
      <c r="WL444" s="4"/>
      <c r="WM444" s="4"/>
      <c r="WN444" s="4"/>
      <c r="WO444" s="4"/>
      <c r="WP444" s="4"/>
      <c r="WQ444" s="4"/>
      <c r="WR444" s="4"/>
      <c r="WS444" s="4"/>
      <c r="WT444" s="4"/>
      <c r="WU444" s="4"/>
      <c r="WV444" s="4"/>
      <c r="WW444" s="4"/>
      <c r="WX444" s="4"/>
      <c r="WY444" s="4"/>
      <c r="WZ444" s="4"/>
      <c r="XA444" s="4"/>
      <c r="XB444" s="4"/>
      <c r="XC444" s="4"/>
      <c r="XD444" s="4"/>
      <c r="XE444" s="4"/>
      <c r="XF444" s="4"/>
      <c r="XG444" s="4"/>
      <c r="XH444" s="4"/>
      <c r="XI444" s="4"/>
      <c r="XJ444" s="4"/>
      <c r="XK444" s="4"/>
      <c r="XL444" s="4"/>
      <c r="XM444" s="4"/>
      <c r="XN444" s="4"/>
      <c r="XO444" s="4"/>
      <c r="XP444" s="4"/>
      <c r="XQ444" s="4"/>
      <c r="XR444" s="4"/>
      <c r="XS444" s="4"/>
      <c r="XT444" s="4"/>
      <c r="XU444" s="4"/>
      <c r="XV444" s="4"/>
      <c r="XW444" s="4"/>
      <c r="XX444" s="4"/>
      <c r="XY444" s="4"/>
      <c r="XZ444" s="4"/>
      <c r="YA444" s="4"/>
      <c r="YB444" s="4"/>
      <c r="YC444" s="4"/>
      <c r="YD444" s="4"/>
      <c r="YE444" s="4"/>
      <c r="YF444" s="4"/>
      <c r="YG444" s="4"/>
      <c r="YH444" s="4"/>
      <c r="YI444" s="4"/>
      <c r="YJ444" s="4"/>
      <c r="YK444" s="4"/>
      <c r="YL444" s="4"/>
      <c r="YM444" s="4"/>
      <c r="YN444" s="4"/>
      <c r="YO444" s="4"/>
      <c r="YP444" s="4"/>
      <c r="YQ444" s="4"/>
      <c r="YR444" s="4"/>
      <c r="YS444" s="4"/>
      <c r="YT444" s="4"/>
      <c r="YU444" s="4"/>
      <c r="YV444" s="4"/>
      <c r="YW444" s="4"/>
      <c r="YX444" s="4"/>
      <c r="YY444" s="4"/>
      <c r="YZ444" s="4"/>
      <c r="ZA444" s="4"/>
      <c r="ZB444" s="4"/>
      <c r="ZC444" s="4"/>
      <c r="ZD444" s="4"/>
      <c r="ZE444" s="4"/>
      <c r="ZF444" s="4"/>
      <c r="ZG444" s="4"/>
      <c r="ZH444" s="4"/>
      <c r="ZI444" s="4"/>
      <c r="ZJ444" s="4"/>
      <c r="ZK444" s="4"/>
      <c r="ZL444" s="4"/>
      <c r="ZM444" s="4"/>
      <c r="ZN444" s="4"/>
      <c r="ZO444" s="4"/>
      <c r="ZP444" s="4"/>
      <c r="ZQ444" s="4"/>
      <c r="ZR444" s="4"/>
      <c r="ZS444" s="4"/>
      <c r="ZT444" s="4"/>
      <c r="ZU444" s="4"/>
      <c r="ZV444" s="4"/>
      <c r="ZW444" s="4"/>
      <c r="ZX444" s="4"/>
      <c r="ZY444" s="4"/>
      <c r="ZZ444" s="4"/>
      <c r="AAA444" s="4"/>
      <c r="AAB444" s="4"/>
      <c r="AAC444" s="4"/>
      <c r="AAD444" s="4"/>
      <c r="AAE444" s="4"/>
      <c r="AAF444" s="4"/>
      <c r="AAG444" s="4"/>
      <c r="AAH444" s="4"/>
      <c r="AAI444" s="4"/>
      <c r="AAJ444" s="4"/>
      <c r="AAK444" s="4"/>
      <c r="AAL444" s="4"/>
      <c r="AAM444" s="4"/>
      <c r="AAN444" s="4"/>
      <c r="AAO444" s="4"/>
      <c r="AAP444" s="4"/>
      <c r="AAQ444" s="4"/>
      <c r="AAR444" s="4"/>
      <c r="AAS444" s="4"/>
      <c r="AAT444" s="4"/>
      <c r="AAU444" s="4"/>
      <c r="AAV444" s="4"/>
      <c r="AAW444" s="4"/>
      <c r="AAX444" s="4"/>
      <c r="AAY444" s="4"/>
      <c r="AAZ444" s="4"/>
      <c r="ABA444" s="4"/>
      <c r="ABB444" s="4"/>
      <c r="ABC444" s="4"/>
      <c r="ABD444" s="4"/>
      <c r="ABE444" s="4"/>
      <c r="ABF444" s="4"/>
      <c r="ABG444" s="4"/>
      <c r="ABH444" s="4"/>
      <c r="ABI444" s="4"/>
      <c r="ABJ444" s="4"/>
      <c r="ABK444" s="4"/>
      <c r="ABL444" s="4"/>
      <c r="ABM444" s="4"/>
      <c r="ABN444" s="4"/>
      <c r="ABO444" s="4"/>
      <c r="ABP444" s="4"/>
      <c r="ABQ444" s="4"/>
      <c r="ABR444" s="4"/>
      <c r="ABS444" s="4"/>
      <c r="ABT444" s="4"/>
      <c r="ABU444" s="4"/>
      <c r="ABV444" s="4"/>
      <c r="ABW444" s="4"/>
      <c r="ABX444" s="4"/>
      <c r="ABY444" s="4"/>
      <c r="ABZ444" s="4"/>
      <c r="ACA444" s="4"/>
      <c r="ACB444" s="4"/>
      <c r="ACC444" s="4"/>
      <c r="ACD444" s="4"/>
      <c r="ACE444" s="4"/>
      <c r="ACF444" s="4"/>
      <c r="ACG444" s="4"/>
      <c r="ACH444" s="4"/>
      <c r="ACI444" s="4"/>
      <c r="ACJ444" s="4"/>
      <c r="ACK444" s="4"/>
      <c r="ACL444" s="4"/>
      <c r="ACM444" s="4"/>
      <c r="ACN444" s="4"/>
      <c r="ACO444" s="4"/>
      <c r="ACP444" s="4"/>
      <c r="ACQ444" s="4"/>
      <c r="ACR444" s="4"/>
      <c r="ACS444" s="4"/>
      <c r="ACT444" s="4"/>
      <c r="ACU444" s="4"/>
      <c r="ACV444" s="4"/>
      <c r="ACW444" s="4"/>
      <c r="ACX444" s="4"/>
      <c r="ACY444" s="4"/>
      <c r="ACZ444" s="4"/>
      <c r="ADA444" s="4"/>
      <c r="ADB444" s="4"/>
      <c r="ADC444" s="4"/>
      <c r="ADD444" s="4"/>
      <c r="ADE444" s="4"/>
      <c r="ADF444" s="4"/>
      <c r="ADG444" s="4"/>
      <c r="ADH444" s="4"/>
      <c r="ADI444" s="4"/>
      <c r="ADJ444" s="4"/>
      <c r="ADK444" s="4"/>
      <c r="ADL444" s="4"/>
      <c r="ADM444" s="4"/>
      <c r="ADN444" s="4"/>
      <c r="ADO444" s="4"/>
      <c r="ADP444" s="4"/>
      <c r="ADQ444" s="4"/>
      <c r="ADR444" s="4"/>
      <c r="ADS444" s="4"/>
      <c r="ADT444" s="4"/>
      <c r="ADU444" s="4"/>
      <c r="ADV444" s="4"/>
      <c r="ADW444" s="4"/>
      <c r="ADX444" s="4"/>
      <c r="ADY444" s="4"/>
      <c r="ADZ444" s="4"/>
      <c r="AEA444" s="4"/>
      <c r="AEB444" s="4"/>
      <c r="AEC444" s="4"/>
      <c r="AED444" s="4"/>
      <c r="AEE444" s="4"/>
      <c r="AEF444" s="4"/>
      <c r="AEG444" s="4"/>
      <c r="AEH444" s="4"/>
      <c r="AEI444" s="4"/>
      <c r="AEJ444" s="4"/>
      <c r="AEK444" s="4"/>
      <c r="AEL444" s="4"/>
      <c r="AEM444" s="4"/>
      <c r="AEN444" s="4"/>
      <c r="AEO444" s="4"/>
      <c r="AEP444" s="4"/>
      <c r="AEQ444" s="4"/>
      <c r="AER444" s="4"/>
      <c r="AES444" s="4"/>
      <c r="AET444" s="4"/>
      <c r="AEU444" s="4"/>
      <c r="AEV444" s="4"/>
      <c r="AEW444" s="4"/>
      <c r="AEX444" s="4"/>
      <c r="AEY444" s="4"/>
      <c r="AEZ444" s="4"/>
      <c r="AFA444" s="4"/>
      <c r="AFB444" s="4"/>
      <c r="AFC444" s="4"/>
      <c r="AFD444" s="4"/>
      <c r="AFE444" s="4"/>
      <c r="AFF444" s="4"/>
      <c r="AFG444" s="4"/>
      <c r="AFH444" s="4"/>
      <c r="AFI444" s="4"/>
      <c r="AFJ444" s="4"/>
      <c r="AFK444" s="4"/>
      <c r="AFL444" s="4"/>
      <c r="AFM444" s="4"/>
      <c r="AFN444" s="4"/>
      <c r="AFO444" s="4"/>
      <c r="AFP444" s="4"/>
      <c r="AFQ444" s="4"/>
      <c r="AFR444" s="4"/>
      <c r="AFS444" s="4"/>
      <c r="AFT444" s="4"/>
      <c r="AFU444" s="4"/>
      <c r="AFV444" s="4"/>
      <c r="AFW444" s="4"/>
      <c r="AFX444" s="4"/>
      <c r="AFY444" s="4"/>
      <c r="AFZ444" s="4"/>
      <c r="AGA444" s="4"/>
      <c r="AGB444" s="4"/>
      <c r="AGC444" s="4"/>
      <c r="AGD444" s="4"/>
      <c r="AGE444" s="4"/>
      <c r="AGF444" s="4"/>
      <c r="AGG444" s="4"/>
      <c r="AGH444" s="4"/>
      <c r="AGI444" s="4"/>
      <c r="AGJ444" s="4"/>
      <c r="AGK444" s="4"/>
      <c r="AGL444" s="4"/>
      <c r="AGM444" s="4"/>
      <c r="AGN444" s="4"/>
      <c r="AGO444" s="4"/>
      <c r="AGP444" s="4"/>
      <c r="AGQ444" s="4"/>
      <c r="AGR444" s="4"/>
      <c r="AGS444" s="4"/>
      <c r="AGT444" s="4"/>
      <c r="AGU444" s="4"/>
      <c r="AGV444" s="4"/>
      <c r="AGW444" s="4"/>
      <c r="AGX444" s="4"/>
      <c r="AGY444" s="4"/>
      <c r="AGZ444" s="4"/>
      <c r="AHA444" s="4"/>
      <c r="AHB444" s="4"/>
      <c r="AHC444" s="4"/>
      <c r="AHD444" s="4"/>
      <c r="AHE444" s="4"/>
      <c r="AHF444" s="4"/>
      <c r="AHG444" s="4"/>
      <c r="AHH444" s="4"/>
      <c r="AHI444" s="4"/>
      <c r="AHJ444" s="4"/>
      <c r="AHK444" s="4"/>
      <c r="AHL444" s="4"/>
      <c r="AHM444" s="4"/>
      <c r="AHN444" s="4"/>
      <c r="AHO444" s="4"/>
      <c r="AHP444" s="4"/>
      <c r="AHQ444" s="4"/>
      <c r="AHR444" s="4"/>
      <c r="AHS444" s="4"/>
      <c r="AHT444" s="4"/>
      <c r="AHU444" s="4"/>
      <c r="AHV444" s="4"/>
      <c r="AHW444" s="4"/>
      <c r="AHX444" s="4"/>
      <c r="AHY444" s="4"/>
      <c r="AHZ444" s="4"/>
      <c r="AIA444" s="4"/>
      <c r="AIB444" s="4"/>
      <c r="AIC444" s="4"/>
      <c r="AID444" s="4"/>
      <c r="AIE444" s="4"/>
      <c r="AIF444" s="4"/>
      <c r="AIG444" s="4"/>
      <c r="AIH444" s="4"/>
      <c r="AII444" s="4"/>
      <c r="AIJ444" s="4"/>
      <c r="AIK444" s="4"/>
      <c r="AIL444" s="4"/>
      <c r="AIM444" s="4"/>
      <c r="AIN444" s="4"/>
      <c r="AIO444" s="4"/>
      <c r="AIP444" s="4"/>
      <c r="AIQ444" s="4"/>
      <c r="AIR444" s="4"/>
      <c r="AIS444" s="4"/>
      <c r="AIT444" s="4"/>
      <c r="AIU444" s="4"/>
      <c r="AIV444" s="4"/>
      <c r="AIW444" s="4"/>
      <c r="AIX444" s="4"/>
      <c r="AIY444" s="4"/>
      <c r="AIZ444" s="4"/>
      <c r="AJA444" s="4"/>
      <c r="AJB444" s="4"/>
      <c r="AJC444" s="4"/>
      <c r="AJD444" s="4"/>
      <c r="AJE444" s="4"/>
      <c r="AJF444" s="4"/>
      <c r="AJG444" s="4"/>
      <c r="AJH444" s="4"/>
      <c r="AJI444" s="4"/>
      <c r="AJJ444" s="4"/>
      <c r="AJK444" s="4"/>
      <c r="AJL444" s="4"/>
      <c r="AJM444" s="4"/>
      <c r="AJN444" s="4"/>
      <c r="AJO444" s="4"/>
      <c r="AJP444" s="4"/>
      <c r="AJQ444" s="4"/>
      <c r="AJR444" s="4"/>
      <c r="AJS444" s="4"/>
      <c r="AJT444" s="4"/>
      <c r="AJU444" s="4"/>
      <c r="AJV444" s="4"/>
      <c r="AJW444" s="4"/>
      <c r="AJX444" s="4"/>
      <c r="AJY444" s="4"/>
      <c r="AJZ444" s="4"/>
      <c r="AKA444" s="4"/>
      <c r="AKB444" s="4"/>
      <c r="AKC444" s="4"/>
      <c r="AKD444" s="4"/>
      <c r="AKE444" s="4"/>
      <c r="AKF444" s="4"/>
      <c r="AKG444" s="4"/>
      <c r="AKH444" s="4"/>
      <c r="AKI444" s="4"/>
      <c r="AKJ444" s="4"/>
      <c r="AKK444" s="4"/>
      <c r="AKL444" s="4"/>
      <c r="AKM444" s="4"/>
      <c r="AKN444" s="4"/>
      <c r="AKO444" s="4"/>
      <c r="AKP444" s="4"/>
      <c r="AKQ444" s="4"/>
      <c r="AKR444" s="4"/>
      <c r="AKS444" s="4"/>
      <c r="AKT444" s="4"/>
      <c r="AKU444" s="4"/>
      <c r="AKV444" s="4"/>
      <c r="AKW444" s="4"/>
      <c r="AKX444" s="4"/>
      <c r="AKY444" s="4"/>
      <c r="AKZ444" s="4"/>
      <c r="ALA444" s="4"/>
      <c r="ALB444" s="4"/>
      <c r="ALC444" s="4"/>
      <c r="ALD444" s="4"/>
      <c r="ALE444" s="4"/>
      <c r="ALF444" s="4"/>
      <c r="ALG444" s="4"/>
      <c r="ALH444" s="4"/>
      <c r="ALI444" s="4"/>
      <c r="ALJ444" s="4"/>
      <c r="ALK444" s="4"/>
      <c r="ALL444" s="4"/>
      <c r="ALM444" s="4"/>
      <c r="ALN444" s="4"/>
      <c r="ALO444" s="4"/>
      <c r="ALP444" s="4"/>
      <c r="ALQ444" s="4"/>
      <c r="ALR444" s="4"/>
      <c r="ALS444" s="4"/>
      <c r="ALT444" s="4"/>
      <c r="ALU444" s="4"/>
      <c r="ALV444" s="4"/>
      <c r="ALW444" s="4"/>
      <c r="ALX444" s="4"/>
      <c r="ALY444" s="4"/>
      <c r="ALZ444" s="4"/>
      <c r="AMA444" s="4"/>
      <c r="AMB444" s="4"/>
      <c r="AMC444" s="4"/>
      <c r="AMD444" s="4"/>
      <c r="AME444" s="4"/>
      <c r="AMF444" s="4"/>
      <c r="AMG444" s="4"/>
      <c r="AMH444" s="4"/>
      <c r="AMI444" s="4"/>
      <c r="AMJ444" s="4"/>
      <c r="AMK444" s="4"/>
      <c r="AML444" s="4"/>
      <c r="AMM444" s="4"/>
      <c r="AMN444" s="4"/>
      <c r="AMO444" s="4"/>
      <c r="AMP444" s="4"/>
      <c r="AMQ444" s="4"/>
      <c r="AMR444" s="4"/>
      <c r="AMS444" s="4"/>
      <c r="AMT444" s="4"/>
      <c r="AMU444" s="4"/>
      <c r="AMV444" s="4"/>
      <c r="AMW444" s="4"/>
      <c r="AMX444" s="4"/>
      <c r="AMY444" s="4"/>
      <c r="AMZ444" s="4"/>
      <c r="ANA444" s="4"/>
      <c r="ANB444" s="4"/>
      <c r="ANC444" s="4"/>
      <c r="AND444" s="4"/>
      <c r="ANE444" s="4"/>
      <c r="ANF444" s="4"/>
      <c r="ANG444" s="4"/>
      <c r="ANH444" s="4"/>
      <c r="ANI444" s="4"/>
      <c r="ANJ444" s="4"/>
      <c r="ANK444" s="4"/>
      <c r="ANL444" s="4"/>
      <c r="ANM444" s="4"/>
      <c r="ANN444" s="4"/>
      <c r="ANO444" s="4"/>
      <c r="ANP444" s="4"/>
      <c r="ANQ444" s="4"/>
      <c r="ANR444" s="4"/>
      <c r="ANS444" s="4"/>
      <c r="ANT444" s="4"/>
      <c r="ANU444" s="4"/>
      <c r="ANV444" s="4"/>
      <c r="ANW444" s="4"/>
      <c r="ANX444" s="4"/>
      <c r="ANY444" s="4"/>
      <c r="ANZ444" s="4"/>
      <c r="AOA444" s="4"/>
      <c r="AOB444" s="4"/>
      <c r="AOC444" s="4"/>
    </row>
    <row r="445" spans="6:1069" x14ac:dyDescent="0.35">
      <c r="F445" s="4"/>
      <c r="H445" s="4"/>
      <c r="I445" s="4"/>
      <c r="J445" s="4"/>
      <c r="L445" s="4"/>
      <c r="M445" s="4"/>
      <c r="AJ445" s="4"/>
      <c r="AL445" s="4"/>
      <c r="AQ445" s="4"/>
      <c r="AR445" s="4"/>
      <c r="AS445" s="4"/>
      <c r="AT445" s="4"/>
      <c r="AU445" s="4"/>
      <c r="AV445" s="4"/>
      <c r="AW445" s="4"/>
      <c r="AX445" s="33"/>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c r="TO445" s="4"/>
      <c r="TP445" s="4"/>
      <c r="TQ445" s="4"/>
      <c r="TR445" s="4"/>
      <c r="TS445" s="4"/>
      <c r="TT445" s="4"/>
      <c r="TU445" s="4"/>
      <c r="TV445" s="4"/>
      <c r="TW445" s="4"/>
      <c r="TX445" s="4"/>
      <c r="TY445" s="4"/>
      <c r="TZ445" s="4"/>
      <c r="UA445" s="4"/>
      <c r="UB445" s="4"/>
      <c r="UC445" s="4"/>
      <c r="UD445" s="4"/>
      <c r="UE445" s="4"/>
      <c r="UF445" s="4"/>
      <c r="UG445" s="4"/>
      <c r="UH445" s="4"/>
      <c r="UI445" s="4"/>
      <c r="UJ445" s="4"/>
      <c r="UK445" s="4"/>
      <c r="UL445" s="4"/>
      <c r="UM445" s="4"/>
      <c r="UN445" s="4"/>
      <c r="UO445" s="4"/>
      <c r="UP445" s="4"/>
      <c r="UQ445" s="4"/>
      <c r="UR445" s="4"/>
      <c r="US445" s="4"/>
      <c r="UT445" s="4"/>
      <c r="UU445" s="4"/>
      <c r="UV445" s="4"/>
      <c r="UW445" s="4"/>
      <c r="UX445" s="4"/>
      <c r="UY445" s="4"/>
      <c r="UZ445" s="4"/>
      <c r="VA445" s="4"/>
      <c r="VB445" s="4"/>
      <c r="VC445" s="4"/>
      <c r="VD445" s="4"/>
      <c r="VE445" s="4"/>
      <c r="VF445" s="4"/>
      <c r="VG445" s="4"/>
      <c r="VH445" s="4"/>
      <c r="VI445" s="4"/>
      <c r="VJ445" s="4"/>
      <c r="VK445" s="4"/>
      <c r="VL445" s="4"/>
      <c r="VM445" s="4"/>
      <c r="VN445" s="4"/>
      <c r="VO445" s="4"/>
      <c r="VP445" s="4"/>
      <c r="VQ445" s="4"/>
      <c r="VR445" s="4"/>
      <c r="VS445" s="4"/>
      <c r="VT445" s="4"/>
      <c r="VU445" s="4"/>
      <c r="VV445" s="4"/>
      <c r="VW445" s="4"/>
      <c r="VX445" s="4"/>
      <c r="VY445" s="4"/>
      <c r="VZ445" s="4"/>
      <c r="WA445" s="4"/>
      <c r="WB445" s="4"/>
      <c r="WC445" s="4"/>
      <c r="WD445" s="4"/>
      <c r="WE445" s="4"/>
      <c r="WF445" s="4"/>
      <c r="WG445" s="4"/>
      <c r="WH445" s="4"/>
      <c r="WI445" s="4"/>
      <c r="WJ445" s="4"/>
      <c r="WK445" s="4"/>
      <c r="WL445" s="4"/>
      <c r="WM445" s="4"/>
      <c r="WN445" s="4"/>
      <c r="WO445" s="4"/>
      <c r="WP445" s="4"/>
      <c r="WQ445" s="4"/>
      <c r="WR445" s="4"/>
      <c r="WS445" s="4"/>
      <c r="WT445" s="4"/>
      <c r="WU445" s="4"/>
      <c r="WV445" s="4"/>
      <c r="WW445" s="4"/>
      <c r="WX445" s="4"/>
      <c r="WY445" s="4"/>
      <c r="WZ445" s="4"/>
      <c r="XA445" s="4"/>
      <c r="XB445" s="4"/>
      <c r="XC445" s="4"/>
      <c r="XD445" s="4"/>
      <c r="XE445" s="4"/>
      <c r="XF445" s="4"/>
      <c r="XG445" s="4"/>
      <c r="XH445" s="4"/>
      <c r="XI445" s="4"/>
      <c r="XJ445" s="4"/>
      <c r="XK445" s="4"/>
      <c r="XL445" s="4"/>
      <c r="XM445" s="4"/>
      <c r="XN445" s="4"/>
      <c r="XO445" s="4"/>
      <c r="XP445" s="4"/>
      <c r="XQ445" s="4"/>
      <c r="XR445" s="4"/>
      <c r="XS445" s="4"/>
      <c r="XT445" s="4"/>
      <c r="XU445" s="4"/>
      <c r="XV445" s="4"/>
      <c r="XW445" s="4"/>
      <c r="XX445" s="4"/>
      <c r="XY445" s="4"/>
      <c r="XZ445" s="4"/>
      <c r="YA445" s="4"/>
      <c r="YB445" s="4"/>
      <c r="YC445" s="4"/>
      <c r="YD445" s="4"/>
      <c r="YE445" s="4"/>
      <c r="YF445" s="4"/>
      <c r="YG445" s="4"/>
      <c r="YH445" s="4"/>
      <c r="YI445" s="4"/>
      <c r="YJ445" s="4"/>
      <c r="YK445" s="4"/>
      <c r="YL445" s="4"/>
      <c r="YM445" s="4"/>
      <c r="YN445" s="4"/>
      <c r="YO445" s="4"/>
      <c r="YP445" s="4"/>
      <c r="YQ445" s="4"/>
      <c r="YR445" s="4"/>
      <c r="YS445" s="4"/>
      <c r="YT445" s="4"/>
      <c r="YU445" s="4"/>
      <c r="YV445" s="4"/>
      <c r="YW445" s="4"/>
      <c r="YX445" s="4"/>
      <c r="YY445" s="4"/>
      <c r="YZ445" s="4"/>
      <c r="ZA445" s="4"/>
      <c r="ZB445" s="4"/>
      <c r="ZC445" s="4"/>
      <c r="ZD445" s="4"/>
      <c r="ZE445" s="4"/>
      <c r="ZF445" s="4"/>
      <c r="ZG445" s="4"/>
      <c r="ZH445" s="4"/>
      <c r="ZI445" s="4"/>
      <c r="ZJ445" s="4"/>
      <c r="ZK445" s="4"/>
      <c r="ZL445" s="4"/>
      <c r="ZM445" s="4"/>
      <c r="ZN445" s="4"/>
      <c r="ZO445" s="4"/>
      <c r="ZP445" s="4"/>
      <c r="ZQ445" s="4"/>
      <c r="ZR445" s="4"/>
      <c r="ZS445" s="4"/>
      <c r="ZT445" s="4"/>
      <c r="ZU445" s="4"/>
      <c r="ZV445" s="4"/>
      <c r="ZW445" s="4"/>
      <c r="ZX445" s="4"/>
      <c r="ZY445" s="4"/>
      <c r="ZZ445" s="4"/>
      <c r="AAA445" s="4"/>
      <c r="AAB445" s="4"/>
      <c r="AAC445" s="4"/>
      <c r="AAD445" s="4"/>
      <c r="AAE445" s="4"/>
      <c r="AAF445" s="4"/>
      <c r="AAG445" s="4"/>
      <c r="AAH445" s="4"/>
      <c r="AAI445" s="4"/>
      <c r="AAJ445" s="4"/>
      <c r="AAK445" s="4"/>
      <c r="AAL445" s="4"/>
      <c r="AAM445" s="4"/>
      <c r="AAN445" s="4"/>
      <c r="AAO445" s="4"/>
      <c r="AAP445" s="4"/>
      <c r="AAQ445" s="4"/>
      <c r="AAR445" s="4"/>
      <c r="AAS445" s="4"/>
      <c r="AAT445" s="4"/>
      <c r="AAU445" s="4"/>
      <c r="AAV445" s="4"/>
      <c r="AAW445" s="4"/>
      <c r="AAX445" s="4"/>
      <c r="AAY445" s="4"/>
      <c r="AAZ445" s="4"/>
      <c r="ABA445" s="4"/>
      <c r="ABB445" s="4"/>
      <c r="ABC445" s="4"/>
      <c r="ABD445" s="4"/>
      <c r="ABE445" s="4"/>
      <c r="ABF445" s="4"/>
      <c r="ABG445" s="4"/>
      <c r="ABH445" s="4"/>
      <c r="ABI445" s="4"/>
      <c r="ABJ445" s="4"/>
      <c r="ABK445" s="4"/>
      <c r="ABL445" s="4"/>
      <c r="ABM445" s="4"/>
      <c r="ABN445" s="4"/>
      <c r="ABO445" s="4"/>
      <c r="ABP445" s="4"/>
      <c r="ABQ445" s="4"/>
      <c r="ABR445" s="4"/>
      <c r="ABS445" s="4"/>
      <c r="ABT445" s="4"/>
      <c r="ABU445" s="4"/>
      <c r="ABV445" s="4"/>
      <c r="ABW445" s="4"/>
      <c r="ABX445" s="4"/>
      <c r="ABY445" s="4"/>
      <c r="ABZ445" s="4"/>
      <c r="ACA445" s="4"/>
      <c r="ACB445" s="4"/>
      <c r="ACC445" s="4"/>
      <c r="ACD445" s="4"/>
      <c r="ACE445" s="4"/>
      <c r="ACF445" s="4"/>
      <c r="ACG445" s="4"/>
      <c r="ACH445" s="4"/>
      <c r="ACI445" s="4"/>
      <c r="ACJ445" s="4"/>
      <c r="ACK445" s="4"/>
      <c r="ACL445" s="4"/>
      <c r="ACM445" s="4"/>
      <c r="ACN445" s="4"/>
      <c r="ACO445" s="4"/>
      <c r="ACP445" s="4"/>
      <c r="ACQ445" s="4"/>
      <c r="ACR445" s="4"/>
      <c r="ACS445" s="4"/>
      <c r="ACT445" s="4"/>
      <c r="ACU445" s="4"/>
      <c r="ACV445" s="4"/>
      <c r="ACW445" s="4"/>
      <c r="ACX445" s="4"/>
      <c r="ACY445" s="4"/>
      <c r="ACZ445" s="4"/>
      <c r="ADA445" s="4"/>
      <c r="ADB445" s="4"/>
      <c r="ADC445" s="4"/>
      <c r="ADD445" s="4"/>
      <c r="ADE445" s="4"/>
      <c r="ADF445" s="4"/>
      <c r="ADG445" s="4"/>
      <c r="ADH445" s="4"/>
      <c r="ADI445" s="4"/>
      <c r="ADJ445" s="4"/>
      <c r="ADK445" s="4"/>
      <c r="ADL445" s="4"/>
      <c r="ADM445" s="4"/>
      <c r="ADN445" s="4"/>
      <c r="ADO445" s="4"/>
      <c r="ADP445" s="4"/>
      <c r="ADQ445" s="4"/>
      <c r="ADR445" s="4"/>
      <c r="ADS445" s="4"/>
      <c r="ADT445" s="4"/>
      <c r="ADU445" s="4"/>
      <c r="ADV445" s="4"/>
      <c r="ADW445" s="4"/>
      <c r="ADX445" s="4"/>
      <c r="ADY445" s="4"/>
      <c r="ADZ445" s="4"/>
      <c r="AEA445" s="4"/>
      <c r="AEB445" s="4"/>
      <c r="AEC445" s="4"/>
      <c r="AED445" s="4"/>
      <c r="AEE445" s="4"/>
      <c r="AEF445" s="4"/>
      <c r="AEG445" s="4"/>
      <c r="AEH445" s="4"/>
      <c r="AEI445" s="4"/>
      <c r="AEJ445" s="4"/>
      <c r="AEK445" s="4"/>
      <c r="AEL445" s="4"/>
      <c r="AEM445" s="4"/>
      <c r="AEN445" s="4"/>
      <c r="AEO445" s="4"/>
      <c r="AEP445" s="4"/>
      <c r="AEQ445" s="4"/>
      <c r="AER445" s="4"/>
      <c r="AES445" s="4"/>
      <c r="AET445" s="4"/>
      <c r="AEU445" s="4"/>
      <c r="AEV445" s="4"/>
      <c r="AEW445" s="4"/>
      <c r="AEX445" s="4"/>
      <c r="AEY445" s="4"/>
      <c r="AEZ445" s="4"/>
      <c r="AFA445" s="4"/>
      <c r="AFB445" s="4"/>
      <c r="AFC445" s="4"/>
      <c r="AFD445" s="4"/>
      <c r="AFE445" s="4"/>
      <c r="AFF445" s="4"/>
      <c r="AFG445" s="4"/>
      <c r="AFH445" s="4"/>
      <c r="AFI445" s="4"/>
      <c r="AFJ445" s="4"/>
      <c r="AFK445" s="4"/>
      <c r="AFL445" s="4"/>
      <c r="AFM445" s="4"/>
      <c r="AFN445" s="4"/>
      <c r="AFO445" s="4"/>
      <c r="AFP445" s="4"/>
      <c r="AFQ445" s="4"/>
      <c r="AFR445" s="4"/>
      <c r="AFS445" s="4"/>
      <c r="AFT445" s="4"/>
      <c r="AFU445" s="4"/>
      <c r="AFV445" s="4"/>
      <c r="AFW445" s="4"/>
      <c r="AFX445" s="4"/>
      <c r="AFY445" s="4"/>
      <c r="AFZ445" s="4"/>
      <c r="AGA445" s="4"/>
      <c r="AGB445" s="4"/>
      <c r="AGC445" s="4"/>
      <c r="AGD445" s="4"/>
      <c r="AGE445" s="4"/>
      <c r="AGF445" s="4"/>
      <c r="AGG445" s="4"/>
      <c r="AGH445" s="4"/>
      <c r="AGI445" s="4"/>
      <c r="AGJ445" s="4"/>
      <c r="AGK445" s="4"/>
      <c r="AGL445" s="4"/>
      <c r="AGM445" s="4"/>
      <c r="AGN445" s="4"/>
      <c r="AGO445" s="4"/>
      <c r="AGP445" s="4"/>
      <c r="AGQ445" s="4"/>
      <c r="AGR445" s="4"/>
      <c r="AGS445" s="4"/>
      <c r="AGT445" s="4"/>
      <c r="AGU445" s="4"/>
      <c r="AGV445" s="4"/>
      <c r="AGW445" s="4"/>
      <c r="AGX445" s="4"/>
      <c r="AGY445" s="4"/>
      <c r="AGZ445" s="4"/>
      <c r="AHA445" s="4"/>
      <c r="AHB445" s="4"/>
      <c r="AHC445" s="4"/>
      <c r="AHD445" s="4"/>
      <c r="AHE445" s="4"/>
      <c r="AHF445" s="4"/>
      <c r="AHG445" s="4"/>
      <c r="AHH445" s="4"/>
      <c r="AHI445" s="4"/>
      <c r="AHJ445" s="4"/>
      <c r="AHK445" s="4"/>
      <c r="AHL445" s="4"/>
      <c r="AHM445" s="4"/>
      <c r="AHN445" s="4"/>
      <c r="AHO445" s="4"/>
      <c r="AHP445" s="4"/>
      <c r="AHQ445" s="4"/>
      <c r="AHR445" s="4"/>
      <c r="AHS445" s="4"/>
      <c r="AHT445" s="4"/>
      <c r="AHU445" s="4"/>
      <c r="AHV445" s="4"/>
      <c r="AHW445" s="4"/>
      <c r="AHX445" s="4"/>
      <c r="AHY445" s="4"/>
      <c r="AHZ445" s="4"/>
      <c r="AIA445" s="4"/>
      <c r="AIB445" s="4"/>
      <c r="AIC445" s="4"/>
      <c r="AID445" s="4"/>
      <c r="AIE445" s="4"/>
      <c r="AIF445" s="4"/>
      <c r="AIG445" s="4"/>
      <c r="AIH445" s="4"/>
      <c r="AII445" s="4"/>
      <c r="AIJ445" s="4"/>
      <c r="AIK445" s="4"/>
      <c r="AIL445" s="4"/>
      <c r="AIM445" s="4"/>
      <c r="AIN445" s="4"/>
      <c r="AIO445" s="4"/>
      <c r="AIP445" s="4"/>
      <c r="AIQ445" s="4"/>
      <c r="AIR445" s="4"/>
      <c r="AIS445" s="4"/>
      <c r="AIT445" s="4"/>
      <c r="AIU445" s="4"/>
      <c r="AIV445" s="4"/>
      <c r="AIW445" s="4"/>
      <c r="AIX445" s="4"/>
      <c r="AIY445" s="4"/>
      <c r="AIZ445" s="4"/>
      <c r="AJA445" s="4"/>
      <c r="AJB445" s="4"/>
      <c r="AJC445" s="4"/>
      <c r="AJD445" s="4"/>
      <c r="AJE445" s="4"/>
      <c r="AJF445" s="4"/>
      <c r="AJG445" s="4"/>
      <c r="AJH445" s="4"/>
      <c r="AJI445" s="4"/>
      <c r="AJJ445" s="4"/>
      <c r="AJK445" s="4"/>
      <c r="AJL445" s="4"/>
      <c r="AJM445" s="4"/>
      <c r="AJN445" s="4"/>
      <c r="AJO445" s="4"/>
      <c r="AJP445" s="4"/>
      <c r="AJQ445" s="4"/>
      <c r="AJR445" s="4"/>
      <c r="AJS445" s="4"/>
      <c r="AJT445" s="4"/>
      <c r="AJU445" s="4"/>
      <c r="AJV445" s="4"/>
      <c r="AJW445" s="4"/>
      <c r="AJX445" s="4"/>
      <c r="AJY445" s="4"/>
      <c r="AJZ445" s="4"/>
      <c r="AKA445" s="4"/>
      <c r="AKB445" s="4"/>
      <c r="AKC445" s="4"/>
      <c r="AKD445" s="4"/>
      <c r="AKE445" s="4"/>
      <c r="AKF445" s="4"/>
      <c r="AKG445" s="4"/>
      <c r="AKH445" s="4"/>
      <c r="AKI445" s="4"/>
      <c r="AKJ445" s="4"/>
      <c r="AKK445" s="4"/>
      <c r="AKL445" s="4"/>
      <c r="AKM445" s="4"/>
      <c r="AKN445" s="4"/>
      <c r="AKO445" s="4"/>
      <c r="AKP445" s="4"/>
      <c r="AKQ445" s="4"/>
      <c r="AKR445" s="4"/>
      <c r="AKS445" s="4"/>
      <c r="AKT445" s="4"/>
      <c r="AKU445" s="4"/>
      <c r="AKV445" s="4"/>
      <c r="AKW445" s="4"/>
      <c r="AKX445" s="4"/>
      <c r="AKY445" s="4"/>
      <c r="AKZ445" s="4"/>
      <c r="ALA445" s="4"/>
      <c r="ALB445" s="4"/>
      <c r="ALC445" s="4"/>
      <c r="ALD445" s="4"/>
      <c r="ALE445" s="4"/>
      <c r="ALF445" s="4"/>
      <c r="ALG445" s="4"/>
      <c r="ALH445" s="4"/>
      <c r="ALI445" s="4"/>
      <c r="ALJ445" s="4"/>
      <c r="ALK445" s="4"/>
      <c r="ALL445" s="4"/>
      <c r="ALM445" s="4"/>
      <c r="ALN445" s="4"/>
      <c r="ALO445" s="4"/>
      <c r="ALP445" s="4"/>
      <c r="ALQ445" s="4"/>
      <c r="ALR445" s="4"/>
      <c r="ALS445" s="4"/>
      <c r="ALT445" s="4"/>
      <c r="ALU445" s="4"/>
      <c r="ALV445" s="4"/>
      <c r="ALW445" s="4"/>
      <c r="ALX445" s="4"/>
      <c r="ALY445" s="4"/>
      <c r="ALZ445" s="4"/>
      <c r="AMA445" s="4"/>
      <c r="AMB445" s="4"/>
      <c r="AMC445" s="4"/>
      <c r="AMD445" s="4"/>
      <c r="AME445" s="4"/>
      <c r="AMF445" s="4"/>
      <c r="AMG445" s="4"/>
      <c r="AMH445" s="4"/>
      <c r="AMI445" s="4"/>
      <c r="AMJ445" s="4"/>
      <c r="AMK445" s="4"/>
      <c r="AML445" s="4"/>
      <c r="AMM445" s="4"/>
      <c r="AMN445" s="4"/>
      <c r="AMO445" s="4"/>
      <c r="AMP445" s="4"/>
      <c r="AMQ445" s="4"/>
      <c r="AMR445" s="4"/>
      <c r="AMS445" s="4"/>
      <c r="AMT445" s="4"/>
      <c r="AMU445" s="4"/>
      <c r="AMV445" s="4"/>
      <c r="AMW445" s="4"/>
      <c r="AMX445" s="4"/>
      <c r="AMY445" s="4"/>
      <c r="AMZ445" s="4"/>
      <c r="ANA445" s="4"/>
      <c r="ANB445" s="4"/>
      <c r="ANC445" s="4"/>
      <c r="AND445" s="4"/>
      <c r="ANE445" s="4"/>
      <c r="ANF445" s="4"/>
      <c r="ANG445" s="4"/>
      <c r="ANH445" s="4"/>
      <c r="ANI445" s="4"/>
      <c r="ANJ445" s="4"/>
      <c r="ANK445" s="4"/>
      <c r="ANL445" s="4"/>
      <c r="ANM445" s="4"/>
      <c r="ANN445" s="4"/>
      <c r="ANO445" s="4"/>
      <c r="ANP445" s="4"/>
      <c r="ANQ445" s="4"/>
      <c r="ANR445" s="4"/>
      <c r="ANS445" s="4"/>
      <c r="ANT445" s="4"/>
      <c r="ANU445" s="4"/>
      <c r="ANV445" s="4"/>
      <c r="ANW445" s="4"/>
      <c r="ANX445" s="4"/>
      <c r="ANY445" s="4"/>
      <c r="ANZ445" s="4"/>
      <c r="AOA445" s="4"/>
      <c r="AOB445" s="4"/>
      <c r="AOC445" s="4"/>
    </row>
    <row r="446" spans="6:1069" x14ac:dyDescent="0.35">
      <c r="F446" s="4"/>
      <c r="H446" s="4"/>
      <c r="I446" s="4"/>
      <c r="J446" s="4"/>
      <c r="L446" s="4"/>
      <c r="M446" s="4"/>
      <c r="AJ446" s="4"/>
      <c r="AL446" s="4"/>
      <c r="AQ446" s="4"/>
      <c r="AR446" s="4"/>
      <c r="AS446" s="4"/>
      <c r="AT446" s="4"/>
      <c r="AU446" s="4"/>
      <c r="AV446" s="4"/>
      <c r="AW446" s="4"/>
      <c r="AX446" s="33"/>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c r="TV446" s="4"/>
      <c r="TW446" s="4"/>
      <c r="TX446" s="4"/>
      <c r="TY446" s="4"/>
      <c r="TZ446" s="4"/>
      <c r="UA446" s="4"/>
      <c r="UB446" s="4"/>
      <c r="UC446" s="4"/>
      <c r="UD446" s="4"/>
      <c r="UE446" s="4"/>
      <c r="UF446" s="4"/>
      <c r="UG446" s="4"/>
      <c r="UH446" s="4"/>
      <c r="UI446" s="4"/>
      <c r="UJ446" s="4"/>
      <c r="UK446" s="4"/>
      <c r="UL446" s="4"/>
      <c r="UM446" s="4"/>
      <c r="UN446" s="4"/>
      <c r="UO446" s="4"/>
      <c r="UP446" s="4"/>
      <c r="UQ446" s="4"/>
      <c r="UR446" s="4"/>
      <c r="US446" s="4"/>
      <c r="UT446" s="4"/>
      <c r="UU446" s="4"/>
      <c r="UV446" s="4"/>
      <c r="UW446" s="4"/>
      <c r="UX446" s="4"/>
      <c r="UY446" s="4"/>
      <c r="UZ446" s="4"/>
      <c r="VA446" s="4"/>
      <c r="VB446" s="4"/>
      <c r="VC446" s="4"/>
      <c r="VD446" s="4"/>
      <c r="VE446" s="4"/>
      <c r="VF446" s="4"/>
      <c r="VG446" s="4"/>
      <c r="VH446" s="4"/>
      <c r="VI446" s="4"/>
      <c r="VJ446" s="4"/>
      <c r="VK446" s="4"/>
      <c r="VL446" s="4"/>
      <c r="VM446" s="4"/>
      <c r="VN446" s="4"/>
      <c r="VO446" s="4"/>
      <c r="VP446" s="4"/>
      <c r="VQ446" s="4"/>
      <c r="VR446" s="4"/>
      <c r="VS446" s="4"/>
      <c r="VT446" s="4"/>
      <c r="VU446" s="4"/>
      <c r="VV446" s="4"/>
      <c r="VW446" s="4"/>
      <c r="VX446" s="4"/>
      <c r="VY446" s="4"/>
      <c r="VZ446" s="4"/>
      <c r="WA446" s="4"/>
      <c r="WB446" s="4"/>
      <c r="WC446" s="4"/>
      <c r="WD446" s="4"/>
      <c r="WE446" s="4"/>
      <c r="WF446" s="4"/>
      <c r="WG446" s="4"/>
      <c r="WH446" s="4"/>
      <c r="WI446" s="4"/>
      <c r="WJ446" s="4"/>
      <c r="WK446" s="4"/>
      <c r="WL446" s="4"/>
      <c r="WM446" s="4"/>
      <c r="WN446" s="4"/>
      <c r="WO446" s="4"/>
      <c r="WP446" s="4"/>
      <c r="WQ446" s="4"/>
      <c r="WR446" s="4"/>
      <c r="WS446" s="4"/>
      <c r="WT446" s="4"/>
      <c r="WU446" s="4"/>
      <c r="WV446" s="4"/>
      <c r="WW446" s="4"/>
      <c r="WX446" s="4"/>
      <c r="WY446" s="4"/>
      <c r="WZ446" s="4"/>
      <c r="XA446" s="4"/>
      <c r="XB446" s="4"/>
      <c r="XC446" s="4"/>
      <c r="XD446" s="4"/>
      <c r="XE446" s="4"/>
      <c r="XF446" s="4"/>
      <c r="XG446" s="4"/>
      <c r="XH446" s="4"/>
      <c r="XI446" s="4"/>
      <c r="XJ446" s="4"/>
      <c r="XK446" s="4"/>
      <c r="XL446" s="4"/>
      <c r="XM446" s="4"/>
      <c r="XN446" s="4"/>
      <c r="XO446" s="4"/>
      <c r="XP446" s="4"/>
      <c r="XQ446" s="4"/>
      <c r="XR446" s="4"/>
      <c r="XS446" s="4"/>
      <c r="XT446" s="4"/>
      <c r="XU446" s="4"/>
      <c r="XV446" s="4"/>
      <c r="XW446" s="4"/>
      <c r="XX446" s="4"/>
      <c r="XY446" s="4"/>
      <c r="XZ446" s="4"/>
      <c r="YA446" s="4"/>
      <c r="YB446" s="4"/>
      <c r="YC446" s="4"/>
      <c r="YD446" s="4"/>
      <c r="YE446" s="4"/>
      <c r="YF446" s="4"/>
      <c r="YG446" s="4"/>
      <c r="YH446" s="4"/>
      <c r="YI446" s="4"/>
      <c r="YJ446" s="4"/>
      <c r="YK446" s="4"/>
      <c r="YL446" s="4"/>
      <c r="YM446" s="4"/>
      <c r="YN446" s="4"/>
      <c r="YO446" s="4"/>
      <c r="YP446" s="4"/>
      <c r="YQ446" s="4"/>
      <c r="YR446" s="4"/>
      <c r="YS446" s="4"/>
      <c r="YT446" s="4"/>
      <c r="YU446" s="4"/>
      <c r="YV446" s="4"/>
      <c r="YW446" s="4"/>
      <c r="YX446" s="4"/>
      <c r="YY446" s="4"/>
      <c r="YZ446" s="4"/>
      <c r="ZA446" s="4"/>
      <c r="ZB446" s="4"/>
      <c r="ZC446" s="4"/>
      <c r="ZD446" s="4"/>
      <c r="ZE446" s="4"/>
      <c r="ZF446" s="4"/>
      <c r="ZG446" s="4"/>
      <c r="ZH446" s="4"/>
      <c r="ZI446" s="4"/>
      <c r="ZJ446" s="4"/>
      <c r="ZK446" s="4"/>
      <c r="ZL446" s="4"/>
      <c r="ZM446" s="4"/>
      <c r="ZN446" s="4"/>
      <c r="ZO446" s="4"/>
      <c r="ZP446" s="4"/>
      <c r="ZQ446" s="4"/>
      <c r="ZR446" s="4"/>
      <c r="ZS446" s="4"/>
      <c r="ZT446" s="4"/>
      <c r="ZU446" s="4"/>
      <c r="ZV446" s="4"/>
      <c r="ZW446" s="4"/>
      <c r="ZX446" s="4"/>
      <c r="ZY446" s="4"/>
      <c r="ZZ446" s="4"/>
      <c r="AAA446" s="4"/>
      <c r="AAB446" s="4"/>
      <c r="AAC446" s="4"/>
      <c r="AAD446" s="4"/>
      <c r="AAE446" s="4"/>
      <c r="AAF446" s="4"/>
      <c r="AAG446" s="4"/>
      <c r="AAH446" s="4"/>
      <c r="AAI446" s="4"/>
      <c r="AAJ446" s="4"/>
      <c r="AAK446" s="4"/>
      <c r="AAL446" s="4"/>
      <c r="AAM446" s="4"/>
      <c r="AAN446" s="4"/>
      <c r="AAO446" s="4"/>
      <c r="AAP446" s="4"/>
      <c r="AAQ446" s="4"/>
      <c r="AAR446" s="4"/>
      <c r="AAS446" s="4"/>
      <c r="AAT446" s="4"/>
      <c r="AAU446" s="4"/>
      <c r="AAV446" s="4"/>
      <c r="AAW446" s="4"/>
      <c r="AAX446" s="4"/>
      <c r="AAY446" s="4"/>
      <c r="AAZ446" s="4"/>
      <c r="ABA446" s="4"/>
      <c r="ABB446" s="4"/>
      <c r="ABC446" s="4"/>
      <c r="ABD446" s="4"/>
      <c r="ABE446" s="4"/>
      <c r="ABF446" s="4"/>
      <c r="ABG446" s="4"/>
      <c r="ABH446" s="4"/>
      <c r="ABI446" s="4"/>
      <c r="ABJ446" s="4"/>
      <c r="ABK446" s="4"/>
      <c r="ABL446" s="4"/>
      <c r="ABM446" s="4"/>
      <c r="ABN446" s="4"/>
      <c r="ABO446" s="4"/>
      <c r="ABP446" s="4"/>
      <c r="ABQ446" s="4"/>
      <c r="ABR446" s="4"/>
      <c r="ABS446" s="4"/>
      <c r="ABT446" s="4"/>
      <c r="ABU446" s="4"/>
      <c r="ABV446" s="4"/>
      <c r="ABW446" s="4"/>
      <c r="ABX446" s="4"/>
      <c r="ABY446" s="4"/>
      <c r="ABZ446" s="4"/>
      <c r="ACA446" s="4"/>
      <c r="ACB446" s="4"/>
      <c r="ACC446" s="4"/>
      <c r="ACD446" s="4"/>
      <c r="ACE446" s="4"/>
      <c r="ACF446" s="4"/>
      <c r="ACG446" s="4"/>
      <c r="ACH446" s="4"/>
      <c r="ACI446" s="4"/>
      <c r="ACJ446" s="4"/>
      <c r="ACK446" s="4"/>
      <c r="ACL446" s="4"/>
      <c r="ACM446" s="4"/>
      <c r="ACN446" s="4"/>
      <c r="ACO446" s="4"/>
      <c r="ACP446" s="4"/>
      <c r="ACQ446" s="4"/>
      <c r="ACR446" s="4"/>
      <c r="ACS446" s="4"/>
      <c r="ACT446" s="4"/>
      <c r="ACU446" s="4"/>
      <c r="ACV446" s="4"/>
      <c r="ACW446" s="4"/>
      <c r="ACX446" s="4"/>
      <c r="ACY446" s="4"/>
      <c r="ACZ446" s="4"/>
      <c r="ADA446" s="4"/>
      <c r="ADB446" s="4"/>
      <c r="ADC446" s="4"/>
      <c r="ADD446" s="4"/>
      <c r="ADE446" s="4"/>
      <c r="ADF446" s="4"/>
      <c r="ADG446" s="4"/>
      <c r="ADH446" s="4"/>
      <c r="ADI446" s="4"/>
      <c r="ADJ446" s="4"/>
      <c r="ADK446" s="4"/>
      <c r="ADL446" s="4"/>
      <c r="ADM446" s="4"/>
      <c r="ADN446" s="4"/>
      <c r="ADO446" s="4"/>
      <c r="ADP446" s="4"/>
      <c r="ADQ446" s="4"/>
      <c r="ADR446" s="4"/>
      <c r="ADS446" s="4"/>
      <c r="ADT446" s="4"/>
      <c r="ADU446" s="4"/>
      <c r="ADV446" s="4"/>
      <c r="ADW446" s="4"/>
      <c r="ADX446" s="4"/>
      <c r="ADY446" s="4"/>
      <c r="ADZ446" s="4"/>
      <c r="AEA446" s="4"/>
      <c r="AEB446" s="4"/>
      <c r="AEC446" s="4"/>
      <c r="AED446" s="4"/>
      <c r="AEE446" s="4"/>
      <c r="AEF446" s="4"/>
      <c r="AEG446" s="4"/>
      <c r="AEH446" s="4"/>
      <c r="AEI446" s="4"/>
      <c r="AEJ446" s="4"/>
      <c r="AEK446" s="4"/>
      <c r="AEL446" s="4"/>
      <c r="AEM446" s="4"/>
      <c r="AEN446" s="4"/>
      <c r="AEO446" s="4"/>
      <c r="AEP446" s="4"/>
      <c r="AEQ446" s="4"/>
      <c r="AER446" s="4"/>
      <c r="AES446" s="4"/>
      <c r="AET446" s="4"/>
      <c r="AEU446" s="4"/>
      <c r="AEV446" s="4"/>
      <c r="AEW446" s="4"/>
      <c r="AEX446" s="4"/>
      <c r="AEY446" s="4"/>
      <c r="AEZ446" s="4"/>
      <c r="AFA446" s="4"/>
      <c r="AFB446" s="4"/>
      <c r="AFC446" s="4"/>
      <c r="AFD446" s="4"/>
      <c r="AFE446" s="4"/>
      <c r="AFF446" s="4"/>
      <c r="AFG446" s="4"/>
      <c r="AFH446" s="4"/>
      <c r="AFI446" s="4"/>
      <c r="AFJ446" s="4"/>
      <c r="AFK446" s="4"/>
      <c r="AFL446" s="4"/>
      <c r="AFM446" s="4"/>
      <c r="AFN446" s="4"/>
      <c r="AFO446" s="4"/>
      <c r="AFP446" s="4"/>
      <c r="AFQ446" s="4"/>
      <c r="AFR446" s="4"/>
      <c r="AFS446" s="4"/>
      <c r="AFT446" s="4"/>
      <c r="AFU446" s="4"/>
      <c r="AFV446" s="4"/>
      <c r="AFW446" s="4"/>
      <c r="AFX446" s="4"/>
      <c r="AFY446" s="4"/>
      <c r="AFZ446" s="4"/>
      <c r="AGA446" s="4"/>
      <c r="AGB446" s="4"/>
      <c r="AGC446" s="4"/>
      <c r="AGD446" s="4"/>
      <c r="AGE446" s="4"/>
      <c r="AGF446" s="4"/>
      <c r="AGG446" s="4"/>
      <c r="AGH446" s="4"/>
      <c r="AGI446" s="4"/>
      <c r="AGJ446" s="4"/>
      <c r="AGK446" s="4"/>
      <c r="AGL446" s="4"/>
      <c r="AGM446" s="4"/>
      <c r="AGN446" s="4"/>
      <c r="AGO446" s="4"/>
      <c r="AGP446" s="4"/>
      <c r="AGQ446" s="4"/>
      <c r="AGR446" s="4"/>
      <c r="AGS446" s="4"/>
      <c r="AGT446" s="4"/>
      <c r="AGU446" s="4"/>
      <c r="AGV446" s="4"/>
      <c r="AGW446" s="4"/>
      <c r="AGX446" s="4"/>
      <c r="AGY446" s="4"/>
      <c r="AGZ446" s="4"/>
      <c r="AHA446" s="4"/>
      <c r="AHB446" s="4"/>
      <c r="AHC446" s="4"/>
      <c r="AHD446" s="4"/>
      <c r="AHE446" s="4"/>
      <c r="AHF446" s="4"/>
      <c r="AHG446" s="4"/>
      <c r="AHH446" s="4"/>
      <c r="AHI446" s="4"/>
      <c r="AHJ446" s="4"/>
      <c r="AHK446" s="4"/>
      <c r="AHL446" s="4"/>
      <c r="AHM446" s="4"/>
      <c r="AHN446" s="4"/>
      <c r="AHO446" s="4"/>
      <c r="AHP446" s="4"/>
      <c r="AHQ446" s="4"/>
      <c r="AHR446" s="4"/>
      <c r="AHS446" s="4"/>
      <c r="AHT446" s="4"/>
      <c r="AHU446" s="4"/>
      <c r="AHV446" s="4"/>
      <c r="AHW446" s="4"/>
      <c r="AHX446" s="4"/>
      <c r="AHY446" s="4"/>
      <c r="AHZ446" s="4"/>
      <c r="AIA446" s="4"/>
      <c r="AIB446" s="4"/>
      <c r="AIC446" s="4"/>
      <c r="AID446" s="4"/>
      <c r="AIE446" s="4"/>
      <c r="AIF446" s="4"/>
      <c r="AIG446" s="4"/>
      <c r="AIH446" s="4"/>
      <c r="AII446" s="4"/>
      <c r="AIJ446" s="4"/>
      <c r="AIK446" s="4"/>
      <c r="AIL446" s="4"/>
      <c r="AIM446" s="4"/>
      <c r="AIN446" s="4"/>
      <c r="AIO446" s="4"/>
      <c r="AIP446" s="4"/>
      <c r="AIQ446" s="4"/>
      <c r="AIR446" s="4"/>
      <c r="AIS446" s="4"/>
      <c r="AIT446" s="4"/>
      <c r="AIU446" s="4"/>
      <c r="AIV446" s="4"/>
      <c r="AIW446" s="4"/>
      <c r="AIX446" s="4"/>
      <c r="AIY446" s="4"/>
      <c r="AIZ446" s="4"/>
      <c r="AJA446" s="4"/>
      <c r="AJB446" s="4"/>
      <c r="AJC446" s="4"/>
      <c r="AJD446" s="4"/>
      <c r="AJE446" s="4"/>
      <c r="AJF446" s="4"/>
      <c r="AJG446" s="4"/>
      <c r="AJH446" s="4"/>
      <c r="AJI446" s="4"/>
      <c r="AJJ446" s="4"/>
      <c r="AJK446" s="4"/>
      <c r="AJL446" s="4"/>
      <c r="AJM446" s="4"/>
      <c r="AJN446" s="4"/>
      <c r="AJO446" s="4"/>
      <c r="AJP446" s="4"/>
      <c r="AJQ446" s="4"/>
      <c r="AJR446" s="4"/>
      <c r="AJS446" s="4"/>
      <c r="AJT446" s="4"/>
      <c r="AJU446" s="4"/>
      <c r="AJV446" s="4"/>
      <c r="AJW446" s="4"/>
      <c r="AJX446" s="4"/>
      <c r="AJY446" s="4"/>
      <c r="AJZ446" s="4"/>
      <c r="AKA446" s="4"/>
      <c r="AKB446" s="4"/>
      <c r="AKC446" s="4"/>
      <c r="AKD446" s="4"/>
      <c r="AKE446" s="4"/>
      <c r="AKF446" s="4"/>
      <c r="AKG446" s="4"/>
      <c r="AKH446" s="4"/>
      <c r="AKI446" s="4"/>
      <c r="AKJ446" s="4"/>
      <c r="AKK446" s="4"/>
      <c r="AKL446" s="4"/>
      <c r="AKM446" s="4"/>
      <c r="AKN446" s="4"/>
      <c r="AKO446" s="4"/>
      <c r="AKP446" s="4"/>
      <c r="AKQ446" s="4"/>
      <c r="AKR446" s="4"/>
      <c r="AKS446" s="4"/>
      <c r="AKT446" s="4"/>
      <c r="AKU446" s="4"/>
      <c r="AKV446" s="4"/>
      <c r="AKW446" s="4"/>
      <c r="AKX446" s="4"/>
      <c r="AKY446" s="4"/>
      <c r="AKZ446" s="4"/>
      <c r="ALA446" s="4"/>
      <c r="ALB446" s="4"/>
      <c r="ALC446" s="4"/>
      <c r="ALD446" s="4"/>
      <c r="ALE446" s="4"/>
      <c r="ALF446" s="4"/>
      <c r="ALG446" s="4"/>
      <c r="ALH446" s="4"/>
      <c r="ALI446" s="4"/>
      <c r="ALJ446" s="4"/>
      <c r="ALK446" s="4"/>
      <c r="ALL446" s="4"/>
      <c r="ALM446" s="4"/>
      <c r="ALN446" s="4"/>
      <c r="ALO446" s="4"/>
      <c r="ALP446" s="4"/>
      <c r="ALQ446" s="4"/>
      <c r="ALR446" s="4"/>
      <c r="ALS446" s="4"/>
      <c r="ALT446" s="4"/>
      <c r="ALU446" s="4"/>
      <c r="ALV446" s="4"/>
      <c r="ALW446" s="4"/>
      <c r="ALX446" s="4"/>
      <c r="ALY446" s="4"/>
      <c r="ALZ446" s="4"/>
      <c r="AMA446" s="4"/>
      <c r="AMB446" s="4"/>
      <c r="AMC446" s="4"/>
      <c r="AMD446" s="4"/>
      <c r="AME446" s="4"/>
      <c r="AMF446" s="4"/>
      <c r="AMG446" s="4"/>
      <c r="AMH446" s="4"/>
      <c r="AMI446" s="4"/>
      <c r="AMJ446" s="4"/>
      <c r="AMK446" s="4"/>
      <c r="AML446" s="4"/>
      <c r="AMM446" s="4"/>
      <c r="AMN446" s="4"/>
      <c r="AMO446" s="4"/>
      <c r="AMP446" s="4"/>
      <c r="AMQ446" s="4"/>
      <c r="AMR446" s="4"/>
      <c r="AMS446" s="4"/>
      <c r="AMT446" s="4"/>
      <c r="AMU446" s="4"/>
      <c r="AMV446" s="4"/>
      <c r="AMW446" s="4"/>
      <c r="AMX446" s="4"/>
      <c r="AMY446" s="4"/>
      <c r="AMZ446" s="4"/>
      <c r="ANA446" s="4"/>
      <c r="ANB446" s="4"/>
      <c r="ANC446" s="4"/>
      <c r="AND446" s="4"/>
      <c r="ANE446" s="4"/>
      <c r="ANF446" s="4"/>
      <c r="ANG446" s="4"/>
      <c r="ANH446" s="4"/>
      <c r="ANI446" s="4"/>
      <c r="ANJ446" s="4"/>
      <c r="ANK446" s="4"/>
      <c r="ANL446" s="4"/>
      <c r="ANM446" s="4"/>
      <c r="ANN446" s="4"/>
      <c r="ANO446" s="4"/>
      <c r="ANP446" s="4"/>
      <c r="ANQ446" s="4"/>
      <c r="ANR446" s="4"/>
      <c r="ANS446" s="4"/>
      <c r="ANT446" s="4"/>
      <c r="ANU446" s="4"/>
      <c r="ANV446" s="4"/>
      <c r="ANW446" s="4"/>
      <c r="ANX446" s="4"/>
      <c r="ANY446" s="4"/>
      <c r="ANZ446" s="4"/>
      <c r="AOA446" s="4"/>
      <c r="AOB446" s="4"/>
      <c r="AOC446" s="4"/>
    </row>
    <row r="447" spans="6:1069" x14ac:dyDescent="0.35">
      <c r="F447" s="4"/>
      <c r="H447" s="4"/>
      <c r="I447" s="4"/>
      <c r="J447" s="4"/>
      <c r="L447" s="4"/>
      <c r="M447" s="4"/>
      <c r="AJ447" s="4"/>
      <c r="AL447" s="4"/>
      <c r="AQ447" s="4"/>
      <c r="AR447" s="4"/>
      <c r="AS447" s="4"/>
      <c r="AT447" s="4"/>
      <c r="AU447" s="4"/>
      <c r="AV447" s="4"/>
      <c r="AW447" s="4"/>
      <c r="AX447" s="33"/>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c r="TV447" s="4"/>
      <c r="TW447" s="4"/>
      <c r="TX447" s="4"/>
      <c r="TY447" s="4"/>
      <c r="TZ447" s="4"/>
      <c r="UA447" s="4"/>
      <c r="UB447" s="4"/>
      <c r="UC447" s="4"/>
      <c r="UD447" s="4"/>
      <c r="UE447" s="4"/>
      <c r="UF447" s="4"/>
      <c r="UG447" s="4"/>
      <c r="UH447" s="4"/>
      <c r="UI447" s="4"/>
      <c r="UJ447" s="4"/>
      <c r="UK447" s="4"/>
      <c r="UL447" s="4"/>
      <c r="UM447" s="4"/>
      <c r="UN447" s="4"/>
      <c r="UO447" s="4"/>
      <c r="UP447" s="4"/>
      <c r="UQ447" s="4"/>
      <c r="UR447" s="4"/>
      <c r="US447" s="4"/>
      <c r="UT447" s="4"/>
      <c r="UU447" s="4"/>
      <c r="UV447" s="4"/>
      <c r="UW447" s="4"/>
      <c r="UX447" s="4"/>
      <c r="UY447" s="4"/>
      <c r="UZ447" s="4"/>
      <c r="VA447" s="4"/>
      <c r="VB447" s="4"/>
      <c r="VC447" s="4"/>
      <c r="VD447" s="4"/>
      <c r="VE447" s="4"/>
      <c r="VF447" s="4"/>
      <c r="VG447" s="4"/>
      <c r="VH447" s="4"/>
      <c r="VI447" s="4"/>
      <c r="VJ447" s="4"/>
      <c r="VK447" s="4"/>
      <c r="VL447" s="4"/>
      <c r="VM447" s="4"/>
      <c r="VN447" s="4"/>
      <c r="VO447" s="4"/>
      <c r="VP447" s="4"/>
      <c r="VQ447" s="4"/>
      <c r="VR447" s="4"/>
      <c r="VS447" s="4"/>
      <c r="VT447" s="4"/>
      <c r="VU447" s="4"/>
      <c r="VV447" s="4"/>
      <c r="VW447" s="4"/>
      <c r="VX447" s="4"/>
      <c r="VY447" s="4"/>
      <c r="VZ447" s="4"/>
      <c r="WA447" s="4"/>
      <c r="WB447" s="4"/>
      <c r="WC447" s="4"/>
      <c r="WD447" s="4"/>
      <c r="WE447" s="4"/>
      <c r="WF447" s="4"/>
      <c r="WG447" s="4"/>
      <c r="WH447" s="4"/>
      <c r="WI447" s="4"/>
      <c r="WJ447" s="4"/>
      <c r="WK447" s="4"/>
      <c r="WL447" s="4"/>
      <c r="WM447" s="4"/>
      <c r="WN447" s="4"/>
      <c r="WO447" s="4"/>
      <c r="WP447" s="4"/>
      <c r="WQ447" s="4"/>
      <c r="WR447" s="4"/>
      <c r="WS447" s="4"/>
      <c r="WT447" s="4"/>
      <c r="WU447" s="4"/>
      <c r="WV447" s="4"/>
      <c r="WW447" s="4"/>
      <c r="WX447" s="4"/>
      <c r="WY447" s="4"/>
      <c r="WZ447" s="4"/>
      <c r="XA447" s="4"/>
      <c r="XB447" s="4"/>
      <c r="XC447" s="4"/>
      <c r="XD447" s="4"/>
      <c r="XE447" s="4"/>
      <c r="XF447" s="4"/>
      <c r="XG447" s="4"/>
      <c r="XH447" s="4"/>
      <c r="XI447" s="4"/>
      <c r="XJ447" s="4"/>
      <c r="XK447" s="4"/>
      <c r="XL447" s="4"/>
      <c r="XM447" s="4"/>
      <c r="XN447" s="4"/>
      <c r="XO447" s="4"/>
      <c r="XP447" s="4"/>
      <c r="XQ447" s="4"/>
      <c r="XR447" s="4"/>
      <c r="XS447" s="4"/>
      <c r="XT447" s="4"/>
      <c r="XU447" s="4"/>
      <c r="XV447" s="4"/>
      <c r="XW447" s="4"/>
      <c r="XX447" s="4"/>
      <c r="XY447" s="4"/>
      <c r="XZ447" s="4"/>
      <c r="YA447" s="4"/>
      <c r="YB447" s="4"/>
      <c r="YC447" s="4"/>
      <c r="YD447" s="4"/>
      <c r="YE447" s="4"/>
      <c r="YF447" s="4"/>
      <c r="YG447" s="4"/>
      <c r="YH447" s="4"/>
      <c r="YI447" s="4"/>
      <c r="YJ447" s="4"/>
      <c r="YK447" s="4"/>
      <c r="YL447" s="4"/>
      <c r="YM447" s="4"/>
      <c r="YN447" s="4"/>
      <c r="YO447" s="4"/>
      <c r="YP447" s="4"/>
      <c r="YQ447" s="4"/>
      <c r="YR447" s="4"/>
      <c r="YS447" s="4"/>
      <c r="YT447" s="4"/>
      <c r="YU447" s="4"/>
      <c r="YV447" s="4"/>
      <c r="YW447" s="4"/>
      <c r="YX447" s="4"/>
      <c r="YY447" s="4"/>
      <c r="YZ447" s="4"/>
      <c r="ZA447" s="4"/>
      <c r="ZB447" s="4"/>
      <c r="ZC447" s="4"/>
      <c r="ZD447" s="4"/>
      <c r="ZE447" s="4"/>
      <c r="ZF447" s="4"/>
      <c r="ZG447" s="4"/>
      <c r="ZH447" s="4"/>
      <c r="ZI447" s="4"/>
      <c r="ZJ447" s="4"/>
      <c r="ZK447" s="4"/>
      <c r="ZL447" s="4"/>
      <c r="ZM447" s="4"/>
      <c r="ZN447" s="4"/>
      <c r="ZO447" s="4"/>
      <c r="ZP447" s="4"/>
      <c r="ZQ447" s="4"/>
      <c r="ZR447" s="4"/>
      <c r="ZS447" s="4"/>
      <c r="ZT447" s="4"/>
      <c r="ZU447" s="4"/>
      <c r="ZV447" s="4"/>
      <c r="ZW447" s="4"/>
      <c r="ZX447" s="4"/>
      <c r="ZY447" s="4"/>
      <c r="ZZ447" s="4"/>
      <c r="AAA447" s="4"/>
      <c r="AAB447" s="4"/>
      <c r="AAC447" s="4"/>
      <c r="AAD447" s="4"/>
      <c r="AAE447" s="4"/>
      <c r="AAF447" s="4"/>
      <c r="AAG447" s="4"/>
      <c r="AAH447" s="4"/>
      <c r="AAI447" s="4"/>
      <c r="AAJ447" s="4"/>
      <c r="AAK447" s="4"/>
      <c r="AAL447" s="4"/>
      <c r="AAM447" s="4"/>
      <c r="AAN447" s="4"/>
      <c r="AAO447" s="4"/>
      <c r="AAP447" s="4"/>
      <c r="AAQ447" s="4"/>
      <c r="AAR447" s="4"/>
      <c r="AAS447" s="4"/>
      <c r="AAT447" s="4"/>
      <c r="AAU447" s="4"/>
      <c r="AAV447" s="4"/>
      <c r="AAW447" s="4"/>
      <c r="AAX447" s="4"/>
      <c r="AAY447" s="4"/>
      <c r="AAZ447" s="4"/>
      <c r="ABA447" s="4"/>
      <c r="ABB447" s="4"/>
      <c r="ABC447" s="4"/>
      <c r="ABD447" s="4"/>
      <c r="ABE447" s="4"/>
      <c r="ABF447" s="4"/>
      <c r="ABG447" s="4"/>
      <c r="ABH447" s="4"/>
      <c r="ABI447" s="4"/>
      <c r="ABJ447" s="4"/>
      <c r="ABK447" s="4"/>
      <c r="ABL447" s="4"/>
      <c r="ABM447" s="4"/>
      <c r="ABN447" s="4"/>
      <c r="ABO447" s="4"/>
      <c r="ABP447" s="4"/>
      <c r="ABQ447" s="4"/>
      <c r="ABR447" s="4"/>
      <c r="ABS447" s="4"/>
      <c r="ABT447" s="4"/>
      <c r="ABU447" s="4"/>
      <c r="ABV447" s="4"/>
      <c r="ABW447" s="4"/>
      <c r="ABX447" s="4"/>
      <c r="ABY447" s="4"/>
      <c r="ABZ447" s="4"/>
      <c r="ACA447" s="4"/>
      <c r="ACB447" s="4"/>
      <c r="ACC447" s="4"/>
      <c r="ACD447" s="4"/>
      <c r="ACE447" s="4"/>
      <c r="ACF447" s="4"/>
      <c r="ACG447" s="4"/>
      <c r="ACH447" s="4"/>
      <c r="ACI447" s="4"/>
      <c r="ACJ447" s="4"/>
      <c r="ACK447" s="4"/>
      <c r="ACL447" s="4"/>
      <c r="ACM447" s="4"/>
      <c r="ACN447" s="4"/>
      <c r="ACO447" s="4"/>
      <c r="ACP447" s="4"/>
      <c r="ACQ447" s="4"/>
      <c r="ACR447" s="4"/>
      <c r="ACS447" s="4"/>
      <c r="ACT447" s="4"/>
      <c r="ACU447" s="4"/>
      <c r="ACV447" s="4"/>
      <c r="ACW447" s="4"/>
      <c r="ACX447" s="4"/>
      <c r="ACY447" s="4"/>
      <c r="ACZ447" s="4"/>
      <c r="ADA447" s="4"/>
      <c r="ADB447" s="4"/>
      <c r="ADC447" s="4"/>
      <c r="ADD447" s="4"/>
      <c r="ADE447" s="4"/>
      <c r="ADF447" s="4"/>
      <c r="ADG447" s="4"/>
      <c r="ADH447" s="4"/>
      <c r="ADI447" s="4"/>
      <c r="ADJ447" s="4"/>
      <c r="ADK447" s="4"/>
      <c r="ADL447" s="4"/>
      <c r="ADM447" s="4"/>
      <c r="ADN447" s="4"/>
      <c r="ADO447" s="4"/>
      <c r="ADP447" s="4"/>
      <c r="ADQ447" s="4"/>
      <c r="ADR447" s="4"/>
      <c r="ADS447" s="4"/>
      <c r="ADT447" s="4"/>
      <c r="ADU447" s="4"/>
      <c r="ADV447" s="4"/>
      <c r="ADW447" s="4"/>
      <c r="ADX447" s="4"/>
      <c r="ADY447" s="4"/>
      <c r="ADZ447" s="4"/>
      <c r="AEA447" s="4"/>
      <c r="AEB447" s="4"/>
      <c r="AEC447" s="4"/>
      <c r="AED447" s="4"/>
      <c r="AEE447" s="4"/>
      <c r="AEF447" s="4"/>
      <c r="AEG447" s="4"/>
      <c r="AEH447" s="4"/>
      <c r="AEI447" s="4"/>
      <c r="AEJ447" s="4"/>
      <c r="AEK447" s="4"/>
      <c r="AEL447" s="4"/>
      <c r="AEM447" s="4"/>
      <c r="AEN447" s="4"/>
      <c r="AEO447" s="4"/>
      <c r="AEP447" s="4"/>
      <c r="AEQ447" s="4"/>
      <c r="AER447" s="4"/>
      <c r="AES447" s="4"/>
      <c r="AET447" s="4"/>
      <c r="AEU447" s="4"/>
      <c r="AEV447" s="4"/>
      <c r="AEW447" s="4"/>
      <c r="AEX447" s="4"/>
      <c r="AEY447" s="4"/>
      <c r="AEZ447" s="4"/>
      <c r="AFA447" s="4"/>
      <c r="AFB447" s="4"/>
      <c r="AFC447" s="4"/>
      <c r="AFD447" s="4"/>
      <c r="AFE447" s="4"/>
      <c r="AFF447" s="4"/>
      <c r="AFG447" s="4"/>
      <c r="AFH447" s="4"/>
      <c r="AFI447" s="4"/>
      <c r="AFJ447" s="4"/>
      <c r="AFK447" s="4"/>
      <c r="AFL447" s="4"/>
      <c r="AFM447" s="4"/>
      <c r="AFN447" s="4"/>
      <c r="AFO447" s="4"/>
      <c r="AFP447" s="4"/>
      <c r="AFQ447" s="4"/>
      <c r="AFR447" s="4"/>
      <c r="AFS447" s="4"/>
      <c r="AFT447" s="4"/>
      <c r="AFU447" s="4"/>
      <c r="AFV447" s="4"/>
      <c r="AFW447" s="4"/>
      <c r="AFX447" s="4"/>
      <c r="AFY447" s="4"/>
      <c r="AFZ447" s="4"/>
      <c r="AGA447" s="4"/>
      <c r="AGB447" s="4"/>
      <c r="AGC447" s="4"/>
      <c r="AGD447" s="4"/>
      <c r="AGE447" s="4"/>
      <c r="AGF447" s="4"/>
      <c r="AGG447" s="4"/>
      <c r="AGH447" s="4"/>
      <c r="AGI447" s="4"/>
      <c r="AGJ447" s="4"/>
      <c r="AGK447" s="4"/>
      <c r="AGL447" s="4"/>
      <c r="AGM447" s="4"/>
      <c r="AGN447" s="4"/>
      <c r="AGO447" s="4"/>
      <c r="AGP447" s="4"/>
      <c r="AGQ447" s="4"/>
      <c r="AGR447" s="4"/>
      <c r="AGS447" s="4"/>
      <c r="AGT447" s="4"/>
      <c r="AGU447" s="4"/>
      <c r="AGV447" s="4"/>
      <c r="AGW447" s="4"/>
      <c r="AGX447" s="4"/>
      <c r="AGY447" s="4"/>
      <c r="AGZ447" s="4"/>
      <c r="AHA447" s="4"/>
      <c r="AHB447" s="4"/>
      <c r="AHC447" s="4"/>
      <c r="AHD447" s="4"/>
      <c r="AHE447" s="4"/>
      <c r="AHF447" s="4"/>
      <c r="AHG447" s="4"/>
      <c r="AHH447" s="4"/>
      <c r="AHI447" s="4"/>
      <c r="AHJ447" s="4"/>
      <c r="AHK447" s="4"/>
      <c r="AHL447" s="4"/>
      <c r="AHM447" s="4"/>
      <c r="AHN447" s="4"/>
      <c r="AHO447" s="4"/>
      <c r="AHP447" s="4"/>
      <c r="AHQ447" s="4"/>
      <c r="AHR447" s="4"/>
      <c r="AHS447" s="4"/>
      <c r="AHT447" s="4"/>
      <c r="AHU447" s="4"/>
      <c r="AHV447" s="4"/>
      <c r="AHW447" s="4"/>
      <c r="AHX447" s="4"/>
      <c r="AHY447" s="4"/>
      <c r="AHZ447" s="4"/>
      <c r="AIA447" s="4"/>
      <c r="AIB447" s="4"/>
      <c r="AIC447" s="4"/>
      <c r="AID447" s="4"/>
      <c r="AIE447" s="4"/>
      <c r="AIF447" s="4"/>
      <c r="AIG447" s="4"/>
      <c r="AIH447" s="4"/>
      <c r="AII447" s="4"/>
      <c r="AIJ447" s="4"/>
      <c r="AIK447" s="4"/>
      <c r="AIL447" s="4"/>
      <c r="AIM447" s="4"/>
      <c r="AIN447" s="4"/>
      <c r="AIO447" s="4"/>
      <c r="AIP447" s="4"/>
      <c r="AIQ447" s="4"/>
      <c r="AIR447" s="4"/>
      <c r="AIS447" s="4"/>
      <c r="AIT447" s="4"/>
      <c r="AIU447" s="4"/>
      <c r="AIV447" s="4"/>
      <c r="AIW447" s="4"/>
      <c r="AIX447" s="4"/>
      <c r="AIY447" s="4"/>
      <c r="AIZ447" s="4"/>
      <c r="AJA447" s="4"/>
      <c r="AJB447" s="4"/>
      <c r="AJC447" s="4"/>
      <c r="AJD447" s="4"/>
      <c r="AJE447" s="4"/>
      <c r="AJF447" s="4"/>
      <c r="AJG447" s="4"/>
      <c r="AJH447" s="4"/>
      <c r="AJI447" s="4"/>
      <c r="AJJ447" s="4"/>
      <c r="AJK447" s="4"/>
      <c r="AJL447" s="4"/>
      <c r="AJM447" s="4"/>
      <c r="AJN447" s="4"/>
      <c r="AJO447" s="4"/>
      <c r="AJP447" s="4"/>
      <c r="AJQ447" s="4"/>
      <c r="AJR447" s="4"/>
      <c r="AJS447" s="4"/>
      <c r="AJT447" s="4"/>
      <c r="AJU447" s="4"/>
      <c r="AJV447" s="4"/>
      <c r="AJW447" s="4"/>
      <c r="AJX447" s="4"/>
      <c r="AJY447" s="4"/>
      <c r="AJZ447" s="4"/>
      <c r="AKA447" s="4"/>
      <c r="AKB447" s="4"/>
      <c r="AKC447" s="4"/>
      <c r="AKD447" s="4"/>
      <c r="AKE447" s="4"/>
      <c r="AKF447" s="4"/>
      <c r="AKG447" s="4"/>
      <c r="AKH447" s="4"/>
      <c r="AKI447" s="4"/>
      <c r="AKJ447" s="4"/>
      <c r="AKK447" s="4"/>
      <c r="AKL447" s="4"/>
      <c r="AKM447" s="4"/>
      <c r="AKN447" s="4"/>
      <c r="AKO447" s="4"/>
      <c r="AKP447" s="4"/>
      <c r="AKQ447" s="4"/>
      <c r="AKR447" s="4"/>
      <c r="AKS447" s="4"/>
      <c r="AKT447" s="4"/>
      <c r="AKU447" s="4"/>
      <c r="AKV447" s="4"/>
      <c r="AKW447" s="4"/>
      <c r="AKX447" s="4"/>
      <c r="AKY447" s="4"/>
      <c r="AKZ447" s="4"/>
      <c r="ALA447" s="4"/>
      <c r="ALB447" s="4"/>
      <c r="ALC447" s="4"/>
      <c r="ALD447" s="4"/>
      <c r="ALE447" s="4"/>
      <c r="ALF447" s="4"/>
      <c r="ALG447" s="4"/>
      <c r="ALH447" s="4"/>
      <c r="ALI447" s="4"/>
      <c r="ALJ447" s="4"/>
      <c r="ALK447" s="4"/>
      <c r="ALL447" s="4"/>
      <c r="ALM447" s="4"/>
      <c r="ALN447" s="4"/>
      <c r="ALO447" s="4"/>
      <c r="ALP447" s="4"/>
      <c r="ALQ447" s="4"/>
      <c r="ALR447" s="4"/>
      <c r="ALS447" s="4"/>
      <c r="ALT447" s="4"/>
      <c r="ALU447" s="4"/>
      <c r="ALV447" s="4"/>
      <c r="ALW447" s="4"/>
      <c r="ALX447" s="4"/>
      <c r="ALY447" s="4"/>
      <c r="ALZ447" s="4"/>
      <c r="AMA447" s="4"/>
      <c r="AMB447" s="4"/>
      <c r="AMC447" s="4"/>
      <c r="AMD447" s="4"/>
      <c r="AME447" s="4"/>
      <c r="AMF447" s="4"/>
      <c r="AMG447" s="4"/>
      <c r="AMH447" s="4"/>
      <c r="AMI447" s="4"/>
      <c r="AMJ447" s="4"/>
      <c r="AMK447" s="4"/>
      <c r="AML447" s="4"/>
      <c r="AMM447" s="4"/>
      <c r="AMN447" s="4"/>
      <c r="AMO447" s="4"/>
      <c r="AMP447" s="4"/>
      <c r="AMQ447" s="4"/>
      <c r="AMR447" s="4"/>
      <c r="AMS447" s="4"/>
      <c r="AMT447" s="4"/>
      <c r="AMU447" s="4"/>
      <c r="AMV447" s="4"/>
      <c r="AMW447" s="4"/>
      <c r="AMX447" s="4"/>
      <c r="AMY447" s="4"/>
      <c r="AMZ447" s="4"/>
      <c r="ANA447" s="4"/>
      <c r="ANB447" s="4"/>
      <c r="ANC447" s="4"/>
      <c r="AND447" s="4"/>
      <c r="ANE447" s="4"/>
      <c r="ANF447" s="4"/>
      <c r="ANG447" s="4"/>
      <c r="ANH447" s="4"/>
      <c r="ANI447" s="4"/>
      <c r="ANJ447" s="4"/>
      <c r="ANK447" s="4"/>
      <c r="ANL447" s="4"/>
      <c r="ANM447" s="4"/>
      <c r="ANN447" s="4"/>
      <c r="ANO447" s="4"/>
      <c r="ANP447" s="4"/>
      <c r="ANQ447" s="4"/>
      <c r="ANR447" s="4"/>
      <c r="ANS447" s="4"/>
      <c r="ANT447" s="4"/>
      <c r="ANU447" s="4"/>
      <c r="ANV447" s="4"/>
      <c r="ANW447" s="4"/>
      <c r="ANX447" s="4"/>
      <c r="ANY447" s="4"/>
      <c r="ANZ447" s="4"/>
      <c r="AOA447" s="4"/>
      <c r="AOB447" s="4"/>
      <c r="AOC447" s="4"/>
    </row>
    <row r="448" spans="6:1069" x14ac:dyDescent="0.35">
      <c r="F448" s="4"/>
      <c r="H448" s="4"/>
      <c r="I448" s="4"/>
      <c r="J448" s="4"/>
      <c r="L448" s="4"/>
      <c r="M448" s="4"/>
      <c r="AJ448" s="4"/>
      <c r="AL448" s="4"/>
      <c r="AQ448" s="4"/>
      <c r="AR448" s="4"/>
      <c r="AS448" s="4"/>
      <c r="AT448" s="4"/>
      <c r="AU448" s="4"/>
      <c r="AV448" s="4"/>
      <c r="AW448" s="4"/>
      <c r="AX448" s="33"/>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c r="TV448" s="4"/>
      <c r="TW448" s="4"/>
      <c r="TX448" s="4"/>
      <c r="TY448" s="4"/>
      <c r="TZ448" s="4"/>
      <c r="UA448" s="4"/>
      <c r="UB448" s="4"/>
      <c r="UC448" s="4"/>
      <c r="UD448" s="4"/>
      <c r="UE448" s="4"/>
      <c r="UF448" s="4"/>
      <c r="UG448" s="4"/>
      <c r="UH448" s="4"/>
      <c r="UI448" s="4"/>
      <c r="UJ448" s="4"/>
      <c r="UK448" s="4"/>
      <c r="UL448" s="4"/>
      <c r="UM448" s="4"/>
      <c r="UN448" s="4"/>
      <c r="UO448" s="4"/>
      <c r="UP448" s="4"/>
      <c r="UQ448" s="4"/>
      <c r="UR448" s="4"/>
      <c r="US448" s="4"/>
      <c r="UT448" s="4"/>
      <c r="UU448" s="4"/>
      <c r="UV448" s="4"/>
      <c r="UW448" s="4"/>
      <c r="UX448" s="4"/>
      <c r="UY448" s="4"/>
      <c r="UZ448" s="4"/>
      <c r="VA448" s="4"/>
      <c r="VB448" s="4"/>
      <c r="VC448" s="4"/>
      <c r="VD448" s="4"/>
      <c r="VE448" s="4"/>
      <c r="VF448" s="4"/>
      <c r="VG448" s="4"/>
      <c r="VH448" s="4"/>
      <c r="VI448" s="4"/>
      <c r="VJ448" s="4"/>
      <c r="VK448" s="4"/>
      <c r="VL448" s="4"/>
      <c r="VM448" s="4"/>
      <c r="VN448" s="4"/>
      <c r="VO448" s="4"/>
      <c r="VP448" s="4"/>
      <c r="VQ448" s="4"/>
      <c r="VR448" s="4"/>
      <c r="VS448" s="4"/>
      <c r="VT448" s="4"/>
      <c r="VU448" s="4"/>
      <c r="VV448" s="4"/>
      <c r="VW448" s="4"/>
      <c r="VX448" s="4"/>
      <c r="VY448" s="4"/>
      <c r="VZ448" s="4"/>
      <c r="WA448" s="4"/>
      <c r="WB448" s="4"/>
      <c r="WC448" s="4"/>
      <c r="WD448" s="4"/>
      <c r="WE448" s="4"/>
      <c r="WF448" s="4"/>
      <c r="WG448" s="4"/>
      <c r="WH448" s="4"/>
      <c r="WI448" s="4"/>
      <c r="WJ448" s="4"/>
      <c r="WK448" s="4"/>
      <c r="WL448" s="4"/>
      <c r="WM448" s="4"/>
      <c r="WN448" s="4"/>
      <c r="WO448" s="4"/>
      <c r="WP448" s="4"/>
      <c r="WQ448" s="4"/>
      <c r="WR448" s="4"/>
      <c r="WS448" s="4"/>
      <c r="WT448" s="4"/>
      <c r="WU448" s="4"/>
      <c r="WV448" s="4"/>
      <c r="WW448" s="4"/>
      <c r="WX448" s="4"/>
      <c r="WY448" s="4"/>
      <c r="WZ448" s="4"/>
      <c r="XA448" s="4"/>
      <c r="XB448" s="4"/>
      <c r="XC448" s="4"/>
      <c r="XD448" s="4"/>
      <c r="XE448" s="4"/>
      <c r="XF448" s="4"/>
      <c r="XG448" s="4"/>
      <c r="XH448" s="4"/>
      <c r="XI448" s="4"/>
      <c r="XJ448" s="4"/>
      <c r="XK448" s="4"/>
      <c r="XL448" s="4"/>
      <c r="XM448" s="4"/>
      <c r="XN448" s="4"/>
      <c r="XO448" s="4"/>
      <c r="XP448" s="4"/>
      <c r="XQ448" s="4"/>
      <c r="XR448" s="4"/>
      <c r="XS448" s="4"/>
      <c r="XT448" s="4"/>
      <c r="XU448" s="4"/>
      <c r="XV448" s="4"/>
      <c r="XW448" s="4"/>
      <c r="XX448" s="4"/>
      <c r="XY448" s="4"/>
      <c r="XZ448" s="4"/>
      <c r="YA448" s="4"/>
      <c r="YB448" s="4"/>
      <c r="YC448" s="4"/>
      <c r="YD448" s="4"/>
      <c r="YE448" s="4"/>
      <c r="YF448" s="4"/>
      <c r="YG448" s="4"/>
      <c r="YH448" s="4"/>
      <c r="YI448" s="4"/>
      <c r="YJ448" s="4"/>
      <c r="YK448" s="4"/>
      <c r="YL448" s="4"/>
      <c r="YM448" s="4"/>
      <c r="YN448" s="4"/>
      <c r="YO448" s="4"/>
      <c r="YP448" s="4"/>
      <c r="YQ448" s="4"/>
      <c r="YR448" s="4"/>
      <c r="YS448" s="4"/>
      <c r="YT448" s="4"/>
      <c r="YU448" s="4"/>
      <c r="YV448" s="4"/>
      <c r="YW448" s="4"/>
      <c r="YX448" s="4"/>
      <c r="YY448" s="4"/>
      <c r="YZ448" s="4"/>
      <c r="ZA448" s="4"/>
      <c r="ZB448" s="4"/>
      <c r="ZC448" s="4"/>
      <c r="ZD448" s="4"/>
      <c r="ZE448" s="4"/>
      <c r="ZF448" s="4"/>
      <c r="ZG448" s="4"/>
      <c r="ZH448" s="4"/>
      <c r="ZI448" s="4"/>
      <c r="ZJ448" s="4"/>
      <c r="ZK448" s="4"/>
      <c r="ZL448" s="4"/>
      <c r="ZM448" s="4"/>
      <c r="ZN448" s="4"/>
      <c r="ZO448" s="4"/>
      <c r="ZP448" s="4"/>
      <c r="ZQ448" s="4"/>
      <c r="ZR448" s="4"/>
      <c r="ZS448" s="4"/>
      <c r="ZT448" s="4"/>
      <c r="ZU448" s="4"/>
      <c r="ZV448" s="4"/>
      <c r="ZW448" s="4"/>
      <c r="ZX448" s="4"/>
      <c r="ZY448" s="4"/>
      <c r="ZZ448" s="4"/>
      <c r="AAA448" s="4"/>
      <c r="AAB448" s="4"/>
      <c r="AAC448" s="4"/>
      <c r="AAD448" s="4"/>
      <c r="AAE448" s="4"/>
      <c r="AAF448" s="4"/>
      <c r="AAG448" s="4"/>
      <c r="AAH448" s="4"/>
      <c r="AAI448" s="4"/>
      <c r="AAJ448" s="4"/>
      <c r="AAK448" s="4"/>
      <c r="AAL448" s="4"/>
      <c r="AAM448" s="4"/>
      <c r="AAN448" s="4"/>
      <c r="AAO448" s="4"/>
      <c r="AAP448" s="4"/>
      <c r="AAQ448" s="4"/>
      <c r="AAR448" s="4"/>
      <c r="AAS448" s="4"/>
      <c r="AAT448" s="4"/>
      <c r="AAU448" s="4"/>
      <c r="AAV448" s="4"/>
      <c r="AAW448" s="4"/>
      <c r="AAX448" s="4"/>
      <c r="AAY448" s="4"/>
      <c r="AAZ448" s="4"/>
      <c r="ABA448" s="4"/>
      <c r="ABB448" s="4"/>
      <c r="ABC448" s="4"/>
      <c r="ABD448" s="4"/>
      <c r="ABE448" s="4"/>
      <c r="ABF448" s="4"/>
      <c r="ABG448" s="4"/>
      <c r="ABH448" s="4"/>
      <c r="ABI448" s="4"/>
      <c r="ABJ448" s="4"/>
      <c r="ABK448" s="4"/>
      <c r="ABL448" s="4"/>
      <c r="ABM448" s="4"/>
      <c r="ABN448" s="4"/>
      <c r="ABO448" s="4"/>
      <c r="ABP448" s="4"/>
      <c r="ABQ448" s="4"/>
      <c r="ABR448" s="4"/>
      <c r="ABS448" s="4"/>
      <c r="ABT448" s="4"/>
      <c r="ABU448" s="4"/>
      <c r="ABV448" s="4"/>
      <c r="ABW448" s="4"/>
      <c r="ABX448" s="4"/>
      <c r="ABY448" s="4"/>
      <c r="ABZ448" s="4"/>
      <c r="ACA448" s="4"/>
      <c r="ACB448" s="4"/>
      <c r="ACC448" s="4"/>
      <c r="ACD448" s="4"/>
      <c r="ACE448" s="4"/>
      <c r="ACF448" s="4"/>
      <c r="ACG448" s="4"/>
      <c r="ACH448" s="4"/>
      <c r="ACI448" s="4"/>
      <c r="ACJ448" s="4"/>
      <c r="ACK448" s="4"/>
      <c r="ACL448" s="4"/>
      <c r="ACM448" s="4"/>
      <c r="ACN448" s="4"/>
      <c r="ACO448" s="4"/>
      <c r="ACP448" s="4"/>
      <c r="ACQ448" s="4"/>
      <c r="ACR448" s="4"/>
      <c r="ACS448" s="4"/>
      <c r="ACT448" s="4"/>
      <c r="ACU448" s="4"/>
      <c r="ACV448" s="4"/>
      <c r="ACW448" s="4"/>
      <c r="ACX448" s="4"/>
      <c r="ACY448" s="4"/>
      <c r="ACZ448" s="4"/>
      <c r="ADA448" s="4"/>
      <c r="ADB448" s="4"/>
      <c r="ADC448" s="4"/>
      <c r="ADD448" s="4"/>
      <c r="ADE448" s="4"/>
      <c r="ADF448" s="4"/>
      <c r="ADG448" s="4"/>
      <c r="ADH448" s="4"/>
      <c r="ADI448" s="4"/>
      <c r="ADJ448" s="4"/>
      <c r="ADK448" s="4"/>
      <c r="ADL448" s="4"/>
      <c r="ADM448" s="4"/>
      <c r="ADN448" s="4"/>
      <c r="ADO448" s="4"/>
      <c r="ADP448" s="4"/>
      <c r="ADQ448" s="4"/>
      <c r="ADR448" s="4"/>
      <c r="ADS448" s="4"/>
      <c r="ADT448" s="4"/>
      <c r="ADU448" s="4"/>
      <c r="ADV448" s="4"/>
      <c r="ADW448" s="4"/>
      <c r="ADX448" s="4"/>
      <c r="ADY448" s="4"/>
      <c r="ADZ448" s="4"/>
      <c r="AEA448" s="4"/>
      <c r="AEB448" s="4"/>
      <c r="AEC448" s="4"/>
      <c r="AED448" s="4"/>
      <c r="AEE448" s="4"/>
      <c r="AEF448" s="4"/>
      <c r="AEG448" s="4"/>
      <c r="AEH448" s="4"/>
      <c r="AEI448" s="4"/>
      <c r="AEJ448" s="4"/>
      <c r="AEK448" s="4"/>
      <c r="AEL448" s="4"/>
      <c r="AEM448" s="4"/>
      <c r="AEN448" s="4"/>
      <c r="AEO448" s="4"/>
      <c r="AEP448" s="4"/>
      <c r="AEQ448" s="4"/>
      <c r="AER448" s="4"/>
      <c r="AES448" s="4"/>
      <c r="AET448" s="4"/>
      <c r="AEU448" s="4"/>
      <c r="AEV448" s="4"/>
      <c r="AEW448" s="4"/>
      <c r="AEX448" s="4"/>
      <c r="AEY448" s="4"/>
      <c r="AEZ448" s="4"/>
      <c r="AFA448" s="4"/>
      <c r="AFB448" s="4"/>
      <c r="AFC448" s="4"/>
      <c r="AFD448" s="4"/>
      <c r="AFE448" s="4"/>
      <c r="AFF448" s="4"/>
      <c r="AFG448" s="4"/>
      <c r="AFH448" s="4"/>
      <c r="AFI448" s="4"/>
      <c r="AFJ448" s="4"/>
      <c r="AFK448" s="4"/>
      <c r="AFL448" s="4"/>
      <c r="AFM448" s="4"/>
      <c r="AFN448" s="4"/>
      <c r="AFO448" s="4"/>
      <c r="AFP448" s="4"/>
      <c r="AFQ448" s="4"/>
      <c r="AFR448" s="4"/>
      <c r="AFS448" s="4"/>
      <c r="AFT448" s="4"/>
      <c r="AFU448" s="4"/>
      <c r="AFV448" s="4"/>
      <c r="AFW448" s="4"/>
      <c r="AFX448" s="4"/>
      <c r="AFY448" s="4"/>
      <c r="AFZ448" s="4"/>
      <c r="AGA448" s="4"/>
      <c r="AGB448" s="4"/>
      <c r="AGC448" s="4"/>
      <c r="AGD448" s="4"/>
      <c r="AGE448" s="4"/>
      <c r="AGF448" s="4"/>
      <c r="AGG448" s="4"/>
      <c r="AGH448" s="4"/>
      <c r="AGI448" s="4"/>
      <c r="AGJ448" s="4"/>
      <c r="AGK448" s="4"/>
      <c r="AGL448" s="4"/>
      <c r="AGM448" s="4"/>
      <c r="AGN448" s="4"/>
      <c r="AGO448" s="4"/>
      <c r="AGP448" s="4"/>
      <c r="AGQ448" s="4"/>
      <c r="AGR448" s="4"/>
      <c r="AGS448" s="4"/>
      <c r="AGT448" s="4"/>
      <c r="AGU448" s="4"/>
      <c r="AGV448" s="4"/>
      <c r="AGW448" s="4"/>
      <c r="AGX448" s="4"/>
      <c r="AGY448" s="4"/>
      <c r="AGZ448" s="4"/>
      <c r="AHA448" s="4"/>
      <c r="AHB448" s="4"/>
      <c r="AHC448" s="4"/>
      <c r="AHD448" s="4"/>
      <c r="AHE448" s="4"/>
      <c r="AHF448" s="4"/>
      <c r="AHG448" s="4"/>
      <c r="AHH448" s="4"/>
      <c r="AHI448" s="4"/>
      <c r="AHJ448" s="4"/>
      <c r="AHK448" s="4"/>
      <c r="AHL448" s="4"/>
      <c r="AHM448" s="4"/>
      <c r="AHN448" s="4"/>
      <c r="AHO448" s="4"/>
      <c r="AHP448" s="4"/>
      <c r="AHQ448" s="4"/>
      <c r="AHR448" s="4"/>
      <c r="AHS448" s="4"/>
      <c r="AHT448" s="4"/>
      <c r="AHU448" s="4"/>
      <c r="AHV448" s="4"/>
      <c r="AHW448" s="4"/>
      <c r="AHX448" s="4"/>
      <c r="AHY448" s="4"/>
      <c r="AHZ448" s="4"/>
      <c r="AIA448" s="4"/>
      <c r="AIB448" s="4"/>
      <c r="AIC448" s="4"/>
      <c r="AID448" s="4"/>
      <c r="AIE448" s="4"/>
      <c r="AIF448" s="4"/>
      <c r="AIG448" s="4"/>
      <c r="AIH448" s="4"/>
      <c r="AII448" s="4"/>
      <c r="AIJ448" s="4"/>
      <c r="AIK448" s="4"/>
      <c r="AIL448" s="4"/>
      <c r="AIM448" s="4"/>
      <c r="AIN448" s="4"/>
      <c r="AIO448" s="4"/>
      <c r="AIP448" s="4"/>
      <c r="AIQ448" s="4"/>
      <c r="AIR448" s="4"/>
      <c r="AIS448" s="4"/>
      <c r="AIT448" s="4"/>
      <c r="AIU448" s="4"/>
      <c r="AIV448" s="4"/>
      <c r="AIW448" s="4"/>
      <c r="AIX448" s="4"/>
      <c r="AIY448" s="4"/>
      <c r="AIZ448" s="4"/>
      <c r="AJA448" s="4"/>
      <c r="AJB448" s="4"/>
      <c r="AJC448" s="4"/>
      <c r="AJD448" s="4"/>
      <c r="AJE448" s="4"/>
      <c r="AJF448" s="4"/>
      <c r="AJG448" s="4"/>
      <c r="AJH448" s="4"/>
      <c r="AJI448" s="4"/>
      <c r="AJJ448" s="4"/>
      <c r="AJK448" s="4"/>
      <c r="AJL448" s="4"/>
      <c r="AJM448" s="4"/>
      <c r="AJN448" s="4"/>
      <c r="AJO448" s="4"/>
      <c r="AJP448" s="4"/>
      <c r="AJQ448" s="4"/>
      <c r="AJR448" s="4"/>
      <c r="AJS448" s="4"/>
      <c r="AJT448" s="4"/>
      <c r="AJU448" s="4"/>
      <c r="AJV448" s="4"/>
      <c r="AJW448" s="4"/>
      <c r="AJX448" s="4"/>
      <c r="AJY448" s="4"/>
      <c r="AJZ448" s="4"/>
      <c r="AKA448" s="4"/>
      <c r="AKB448" s="4"/>
      <c r="AKC448" s="4"/>
      <c r="AKD448" s="4"/>
      <c r="AKE448" s="4"/>
      <c r="AKF448" s="4"/>
      <c r="AKG448" s="4"/>
      <c r="AKH448" s="4"/>
      <c r="AKI448" s="4"/>
      <c r="AKJ448" s="4"/>
      <c r="AKK448" s="4"/>
      <c r="AKL448" s="4"/>
      <c r="AKM448" s="4"/>
      <c r="AKN448" s="4"/>
      <c r="AKO448" s="4"/>
      <c r="AKP448" s="4"/>
      <c r="AKQ448" s="4"/>
      <c r="AKR448" s="4"/>
      <c r="AKS448" s="4"/>
      <c r="AKT448" s="4"/>
      <c r="AKU448" s="4"/>
      <c r="AKV448" s="4"/>
      <c r="AKW448" s="4"/>
      <c r="AKX448" s="4"/>
      <c r="AKY448" s="4"/>
      <c r="AKZ448" s="4"/>
      <c r="ALA448" s="4"/>
      <c r="ALB448" s="4"/>
      <c r="ALC448" s="4"/>
      <c r="ALD448" s="4"/>
      <c r="ALE448" s="4"/>
      <c r="ALF448" s="4"/>
      <c r="ALG448" s="4"/>
      <c r="ALH448" s="4"/>
      <c r="ALI448" s="4"/>
      <c r="ALJ448" s="4"/>
      <c r="ALK448" s="4"/>
      <c r="ALL448" s="4"/>
      <c r="ALM448" s="4"/>
      <c r="ALN448" s="4"/>
      <c r="ALO448" s="4"/>
      <c r="ALP448" s="4"/>
      <c r="ALQ448" s="4"/>
      <c r="ALR448" s="4"/>
      <c r="ALS448" s="4"/>
      <c r="ALT448" s="4"/>
      <c r="ALU448" s="4"/>
      <c r="ALV448" s="4"/>
      <c r="ALW448" s="4"/>
      <c r="ALX448" s="4"/>
      <c r="ALY448" s="4"/>
      <c r="ALZ448" s="4"/>
      <c r="AMA448" s="4"/>
      <c r="AMB448" s="4"/>
      <c r="AMC448" s="4"/>
      <c r="AMD448" s="4"/>
      <c r="AME448" s="4"/>
      <c r="AMF448" s="4"/>
      <c r="AMG448" s="4"/>
      <c r="AMH448" s="4"/>
      <c r="AMI448" s="4"/>
      <c r="AMJ448" s="4"/>
      <c r="AMK448" s="4"/>
      <c r="AML448" s="4"/>
      <c r="AMM448" s="4"/>
      <c r="AMN448" s="4"/>
      <c r="AMO448" s="4"/>
      <c r="AMP448" s="4"/>
      <c r="AMQ448" s="4"/>
      <c r="AMR448" s="4"/>
      <c r="AMS448" s="4"/>
      <c r="AMT448" s="4"/>
      <c r="AMU448" s="4"/>
      <c r="AMV448" s="4"/>
      <c r="AMW448" s="4"/>
      <c r="AMX448" s="4"/>
      <c r="AMY448" s="4"/>
      <c r="AMZ448" s="4"/>
      <c r="ANA448" s="4"/>
      <c r="ANB448" s="4"/>
      <c r="ANC448" s="4"/>
      <c r="AND448" s="4"/>
      <c r="ANE448" s="4"/>
      <c r="ANF448" s="4"/>
      <c r="ANG448" s="4"/>
      <c r="ANH448" s="4"/>
      <c r="ANI448" s="4"/>
      <c r="ANJ448" s="4"/>
      <c r="ANK448" s="4"/>
      <c r="ANL448" s="4"/>
      <c r="ANM448" s="4"/>
      <c r="ANN448" s="4"/>
      <c r="ANO448" s="4"/>
      <c r="ANP448" s="4"/>
      <c r="ANQ448" s="4"/>
      <c r="ANR448" s="4"/>
      <c r="ANS448" s="4"/>
      <c r="ANT448" s="4"/>
      <c r="ANU448" s="4"/>
      <c r="ANV448" s="4"/>
      <c r="ANW448" s="4"/>
      <c r="ANX448" s="4"/>
      <c r="ANY448" s="4"/>
      <c r="ANZ448" s="4"/>
      <c r="AOA448" s="4"/>
      <c r="AOB448" s="4"/>
      <c r="AOC448" s="4"/>
    </row>
    <row r="449" spans="6:1069" x14ac:dyDescent="0.35">
      <c r="F449" s="4"/>
      <c r="H449" s="4"/>
      <c r="I449" s="4"/>
      <c r="J449" s="4"/>
      <c r="L449" s="4"/>
      <c r="M449" s="4"/>
      <c r="AJ449" s="4"/>
      <c r="AL449" s="4"/>
      <c r="AQ449" s="4"/>
      <c r="AR449" s="4"/>
      <c r="AS449" s="4"/>
      <c r="AT449" s="4"/>
      <c r="AU449" s="4"/>
      <c r="AV449" s="4"/>
      <c r="AW449" s="4"/>
      <c r="AX449" s="33"/>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c r="TV449" s="4"/>
      <c r="TW449" s="4"/>
      <c r="TX449" s="4"/>
      <c r="TY449" s="4"/>
      <c r="TZ449" s="4"/>
      <c r="UA449" s="4"/>
      <c r="UB449" s="4"/>
      <c r="UC449" s="4"/>
      <c r="UD449" s="4"/>
      <c r="UE449" s="4"/>
      <c r="UF449" s="4"/>
      <c r="UG449" s="4"/>
      <c r="UH449" s="4"/>
      <c r="UI449" s="4"/>
      <c r="UJ449" s="4"/>
      <c r="UK449" s="4"/>
      <c r="UL449" s="4"/>
      <c r="UM449" s="4"/>
      <c r="UN449" s="4"/>
      <c r="UO449" s="4"/>
      <c r="UP449" s="4"/>
      <c r="UQ449" s="4"/>
      <c r="UR449" s="4"/>
      <c r="US449" s="4"/>
      <c r="UT449" s="4"/>
      <c r="UU449" s="4"/>
      <c r="UV449" s="4"/>
      <c r="UW449" s="4"/>
      <c r="UX449" s="4"/>
      <c r="UY449" s="4"/>
      <c r="UZ449" s="4"/>
      <c r="VA449" s="4"/>
      <c r="VB449" s="4"/>
      <c r="VC449" s="4"/>
      <c r="VD449" s="4"/>
      <c r="VE449" s="4"/>
      <c r="VF449" s="4"/>
      <c r="VG449" s="4"/>
      <c r="VH449" s="4"/>
      <c r="VI449" s="4"/>
      <c r="VJ449" s="4"/>
      <c r="VK449" s="4"/>
      <c r="VL449" s="4"/>
      <c r="VM449" s="4"/>
      <c r="VN449" s="4"/>
      <c r="VO449" s="4"/>
      <c r="VP449" s="4"/>
      <c r="VQ449" s="4"/>
      <c r="VR449" s="4"/>
      <c r="VS449" s="4"/>
      <c r="VT449" s="4"/>
      <c r="VU449" s="4"/>
      <c r="VV449" s="4"/>
      <c r="VW449" s="4"/>
      <c r="VX449" s="4"/>
      <c r="VY449" s="4"/>
      <c r="VZ449" s="4"/>
      <c r="WA449" s="4"/>
      <c r="WB449" s="4"/>
      <c r="WC449" s="4"/>
      <c r="WD449" s="4"/>
      <c r="WE449" s="4"/>
      <c r="WF449" s="4"/>
      <c r="WG449" s="4"/>
      <c r="WH449" s="4"/>
      <c r="WI449" s="4"/>
      <c r="WJ449" s="4"/>
      <c r="WK449" s="4"/>
      <c r="WL449" s="4"/>
      <c r="WM449" s="4"/>
      <c r="WN449" s="4"/>
      <c r="WO449" s="4"/>
      <c r="WP449" s="4"/>
      <c r="WQ449" s="4"/>
      <c r="WR449" s="4"/>
      <c r="WS449" s="4"/>
      <c r="WT449" s="4"/>
      <c r="WU449" s="4"/>
      <c r="WV449" s="4"/>
      <c r="WW449" s="4"/>
      <c r="WX449" s="4"/>
      <c r="WY449" s="4"/>
      <c r="WZ449" s="4"/>
      <c r="XA449" s="4"/>
      <c r="XB449" s="4"/>
      <c r="XC449" s="4"/>
      <c r="XD449" s="4"/>
      <c r="XE449" s="4"/>
      <c r="XF449" s="4"/>
      <c r="XG449" s="4"/>
      <c r="XH449" s="4"/>
      <c r="XI449" s="4"/>
      <c r="XJ449" s="4"/>
      <c r="XK449" s="4"/>
      <c r="XL449" s="4"/>
      <c r="XM449" s="4"/>
      <c r="XN449" s="4"/>
      <c r="XO449" s="4"/>
      <c r="XP449" s="4"/>
      <c r="XQ449" s="4"/>
      <c r="XR449" s="4"/>
      <c r="XS449" s="4"/>
      <c r="XT449" s="4"/>
      <c r="XU449" s="4"/>
      <c r="XV449" s="4"/>
      <c r="XW449" s="4"/>
      <c r="XX449" s="4"/>
      <c r="XY449" s="4"/>
      <c r="XZ449" s="4"/>
      <c r="YA449" s="4"/>
      <c r="YB449" s="4"/>
      <c r="YC449" s="4"/>
      <c r="YD449" s="4"/>
      <c r="YE449" s="4"/>
      <c r="YF449" s="4"/>
      <c r="YG449" s="4"/>
      <c r="YH449" s="4"/>
      <c r="YI449" s="4"/>
      <c r="YJ449" s="4"/>
      <c r="YK449" s="4"/>
      <c r="YL449" s="4"/>
      <c r="YM449" s="4"/>
      <c r="YN449" s="4"/>
      <c r="YO449" s="4"/>
      <c r="YP449" s="4"/>
      <c r="YQ449" s="4"/>
      <c r="YR449" s="4"/>
      <c r="YS449" s="4"/>
      <c r="YT449" s="4"/>
      <c r="YU449" s="4"/>
      <c r="YV449" s="4"/>
      <c r="YW449" s="4"/>
      <c r="YX449" s="4"/>
      <c r="YY449" s="4"/>
      <c r="YZ449" s="4"/>
      <c r="ZA449" s="4"/>
      <c r="ZB449" s="4"/>
      <c r="ZC449" s="4"/>
      <c r="ZD449" s="4"/>
      <c r="ZE449" s="4"/>
      <c r="ZF449" s="4"/>
      <c r="ZG449" s="4"/>
      <c r="ZH449" s="4"/>
      <c r="ZI449" s="4"/>
      <c r="ZJ449" s="4"/>
      <c r="ZK449" s="4"/>
      <c r="ZL449" s="4"/>
      <c r="ZM449" s="4"/>
      <c r="ZN449" s="4"/>
      <c r="ZO449" s="4"/>
      <c r="ZP449" s="4"/>
      <c r="ZQ449" s="4"/>
      <c r="ZR449" s="4"/>
      <c r="ZS449" s="4"/>
      <c r="ZT449" s="4"/>
      <c r="ZU449" s="4"/>
      <c r="ZV449" s="4"/>
      <c r="ZW449" s="4"/>
      <c r="ZX449" s="4"/>
      <c r="ZY449" s="4"/>
      <c r="ZZ449" s="4"/>
      <c r="AAA449" s="4"/>
      <c r="AAB449" s="4"/>
      <c r="AAC449" s="4"/>
      <c r="AAD449" s="4"/>
      <c r="AAE449" s="4"/>
      <c r="AAF449" s="4"/>
      <c r="AAG449" s="4"/>
      <c r="AAH449" s="4"/>
      <c r="AAI449" s="4"/>
      <c r="AAJ449" s="4"/>
      <c r="AAK449" s="4"/>
      <c r="AAL449" s="4"/>
      <c r="AAM449" s="4"/>
      <c r="AAN449" s="4"/>
      <c r="AAO449" s="4"/>
      <c r="AAP449" s="4"/>
      <c r="AAQ449" s="4"/>
      <c r="AAR449" s="4"/>
      <c r="AAS449" s="4"/>
      <c r="AAT449" s="4"/>
      <c r="AAU449" s="4"/>
      <c r="AAV449" s="4"/>
      <c r="AAW449" s="4"/>
      <c r="AAX449" s="4"/>
      <c r="AAY449" s="4"/>
      <c r="AAZ449" s="4"/>
      <c r="ABA449" s="4"/>
      <c r="ABB449" s="4"/>
      <c r="ABC449" s="4"/>
      <c r="ABD449" s="4"/>
      <c r="ABE449" s="4"/>
      <c r="ABF449" s="4"/>
      <c r="ABG449" s="4"/>
      <c r="ABH449" s="4"/>
      <c r="ABI449" s="4"/>
      <c r="ABJ449" s="4"/>
      <c r="ABK449" s="4"/>
      <c r="ABL449" s="4"/>
      <c r="ABM449" s="4"/>
      <c r="ABN449" s="4"/>
      <c r="ABO449" s="4"/>
      <c r="ABP449" s="4"/>
      <c r="ABQ449" s="4"/>
      <c r="ABR449" s="4"/>
      <c r="ABS449" s="4"/>
      <c r="ABT449" s="4"/>
      <c r="ABU449" s="4"/>
      <c r="ABV449" s="4"/>
      <c r="ABW449" s="4"/>
      <c r="ABX449" s="4"/>
      <c r="ABY449" s="4"/>
      <c r="ABZ449" s="4"/>
      <c r="ACA449" s="4"/>
      <c r="ACB449" s="4"/>
      <c r="ACC449" s="4"/>
      <c r="ACD449" s="4"/>
      <c r="ACE449" s="4"/>
      <c r="ACF449" s="4"/>
      <c r="ACG449" s="4"/>
      <c r="ACH449" s="4"/>
      <c r="ACI449" s="4"/>
      <c r="ACJ449" s="4"/>
      <c r="ACK449" s="4"/>
      <c r="ACL449" s="4"/>
      <c r="ACM449" s="4"/>
      <c r="ACN449" s="4"/>
      <c r="ACO449" s="4"/>
      <c r="ACP449" s="4"/>
      <c r="ACQ449" s="4"/>
      <c r="ACR449" s="4"/>
      <c r="ACS449" s="4"/>
      <c r="ACT449" s="4"/>
      <c r="ACU449" s="4"/>
      <c r="ACV449" s="4"/>
      <c r="ACW449" s="4"/>
      <c r="ACX449" s="4"/>
      <c r="ACY449" s="4"/>
      <c r="ACZ449" s="4"/>
      <c r="ADA449" s="4"/>
      <c r="ADB449" s="4"/>
      <c r="ADC449" s="4"/>
      <c r="ADD449" s="4"/>
      <c r="ADE449" s="4"/>
      <c r="ADF449" s="4"/>
      <c r="ADG449" s="4"/>
      <c r="ADH449" s="4"/>
      <c r="ADI449" s="4"/>
      <c r="ADJ449" s="4"/>
      <c r="ADK449" s="4"/>
      <c r="ADL449" s="4"/>
      <c r="ADM449" s="4"/>
      <c r="ADN449" s="4"/>
      <c r="ADO449" s="4"/>
      <c r="ADP449" s="4"/>
      <c r="ADQ449" s="4"/>
      <c r="ADR449" s="4"/>
      <c r="ADS449" s="4"/>
      <c r="ADT449" s="4"/>
      <c r="ADU449" s="4"/>
      <c r="ADV449" s="4"/>
      <c r="ADW449" s="4"/>
      <c r="ADX449" s="4"/>
      <c r="ADY449" s="4"/>
      <c r="ADZ449" s="4"/>
      <c r="AEA449" s="4"/>
      <c r="AEB449" s="4"/>
      <c r="AEC449" s="4"/>
      <c r="AED449" s="4"/>
      <c r="AEE449" s="4"/>
      <c r="AEF449" s="4"/>
      <c r="AEG449" s="4"/>
      <c r="AEH449" s="4"/>
      <c r="AEI449" s="4"/>
      <c r="AEJ449" s="4"/>
      <c r="AEK449" s="4"/>
      <c r="AEL449" s="4"/>
      <c r="AEM449" s="4"/>
      <c r="AEN449" s="4"/>
      <c r="AEO449" s="4"/>
      <c r="AEP449" s="4"/>
      <c r="AEQ449" s="4"/>
      <c r="AER449" s="4"/>
      <c r="AES449" s="4"/>
      <c r="AET449" s="4"/>
      <c r="AEU449" s="4"/>
      <c r="AEV449" s="4"/>
      <c r="AEW449" s="4"/>
      <c r="AEX449" s="4"/>
      <c r="AEY449" s="4"/>
      <c r="AEZ449" s="4"/>
      <c r="AFA449" s="4"/>
      <c r="AFB449" s="4"/>
      <c r="AFC449" s="4"/>
      <c r="AFD449" s="4"/>
      <c r="AFE449" s="4"/>
      <c r="AFF449" s="4"/>
      <c r="AFG449" s="4"/>
      <c r="AFH449" s="4"/>
      <c r="AFI449" s="4"/>
      <c r="AFJ449" s="4"/>
      <c r="AFK449" s="4"/>
      <c r="AFL449" s="4"/>
      <c r="AFM449" s="4"/>
      <c r="AFN449" s="4"/>
      <c r="AFO449" s="4"/>
      <c r="AFP449" s="4"/>
      <c r="AFQ449" s="4"/>
      <c r="AFR449" s="4"/>
      <c r="AFS449" s="4"/>
      <c r="AFT449" s="4"/>
      <c r="AFU449" s="4"/>
      <c r="AFV449" s="4"/>
      <c r="AFW449" s="4"/>
      <c r="AFX449" s="4"/>
      <c r="AFY449" s="4"/>
      <c r="AFZ449" s="4"/>
      <c r="AGA449" s="4"/>
      <c r="AGB449" s="4"/>
      <c r="AGC449" s="4"/>
      <c r="AGD449" s="4"/>
      <c r="AGE449" s="4"/>
      <c r="AGF449" s="4"/>
      <c r="AGG449" s="4"/>
      <c r="AGH449" s="4"/>
      <c r="AGI449" s="4"/>
      <c r="AGJ449" s="4"/>
      <c r="AGK449" s="4"/>
      <c r="AGL449" s="4"/>
      <c r="AGM449" s="4"/>
      <c r="AGN449" s="4"/>
      <c r="AGO449" s="4"/>
      <c r="AGP449" s="4"/>
      <c r="AGQ449" s="4"/>
      <c r="AGR449" s="4"/>
      <c r="AGS449" s="4"/>
      <c r="AGT449" s="4"/>
      <c r="AGU449" s="4"/>
      <c r="AGV449" s="4"/>
      <c r="AGW449" s="4"/>
      <c r="AGX449" s="4"/>
      <c r="AGY449" s="4"/>
      <c r="AGZ449" s="4"/>
      <c r="AHA449" s="4"/>
      <c r="AHB449" s="4"/>
      <c r="AHC449" s="4"/>
      <c r="AHD449" s="4"/>
      <c r="AHE449" s="4"/>
      <c r="AHF449" s="4"/>
      <c r="AHG449" s="4"/>
      <c r="AHH449" s="4"/>
      <c r="AHI449" s="4"/>
      <c r="AHJ449" s="4"/>
      <c r="AHK449" s="4"/>
      <c r="AHL449" s="4"/>
      <c r="AHM449" s="4"/>
      <c r="AHN449" s="4"/>
      <c r="AHO449" s="4"/>
      <c r="AHP449" s="4"/>
      <c r="AHQ449" s="4"/>
      <c r="AHR449" s="4"/>
      <c r="AHS449" s="4"/>
      <c r="AHT449" s="4"/>
      <c r="AHU449" s="4"/>
      <c r="AHV449" s="4"/>
      <c r="AHW449" s="4"/>
      <c r="AHX449" s="4"/>
      <c r="AHY449" s="4"/>
      <c r="AHZ449" s="4"/>
      <c r="AIA449" s="4"/>
      <c r="AIB449" s="4"/>
      <c r="AIC449" s="4"/>
      <c r="AID449" s="4"/>
      <c r="AIE449" s="4"/>
      <c r="AIF449" s="4"/>
      <c r="AIG449" s="4"/>
      <c r="AIH449" s="4"/>
      <c r="AII449" s="4"/>
      <c r="AIJ449" s="4"/>
      <c r="AIK449" s="4"/>
      <c r="AIL449" s="4"/>
      <c r="AIM449" s="4"/>
      <c r="AIN449" s="4"/>
      <c r="AIO449" s="4"/>
      <c r="AIP449" s="4"/>
      <c r="AIQ449" s="4"/>
      <c r="AIR449" s="4"/>
      <c r="AIS449" s="4"/>
      <c r="AIT449" s="4"/>
      <c r="AIU449" s="4"/>
      <c r="AIV449" s="4"/>
      <c r="AIW449" s="4"/>
      <c r="AIX449" s="4"/>
      <c r="AIY449" s="4"/>
      <c r="AIZ449" s="4"/>
      <c r="AJA449" s="4"/>
      <c r="AJB449" s="4"/>
      <c r="AJC449" s="4"/>
      <c r="AJD449" s="4"/>
      <c r="AJE449" s="4"/>
      <c r="AJF449" s="4"/>
      <c r="AJG449" s="4"/>
      <c r="AJH449" s="4"/>
      <c r="AJI449" s="4"/>
      <c r="AJJ449" s="4"/>
      <c r="AJK449" s="4"/>
      <c r="AJL449" s="4"/>
      <c r="AJM449" s="4"/>
      <c r="AJN449" s="4"/>
      <c r="AJO449" s="4"/>
      <c r="AJP449" s="4"/>
      <c r="AJQ449" s="4"/>
      <c r="AJR449" s="4"/>
      <c r="AJS449" s="4"/>
      <c r="AJT449" s="4"/>
      <c r="AJU449" s="4"/>
      <c r="AJV449" s="4"/>
      <c r="AJW449" s="4"/>
      <c r="AJX449" s="4"/>
      <c r="AJY449" s="4"/>
      <c r="AJZ449" s="4"/>
      <c r="AKA449" s="4"/>
      <c r="AKB449" s="4"/>
      <c r="AKC449" s="4"/>
      <c r="AKD449" s="4"/>
      <c r="AKE449" s="4"/>
      <c r="AKF449" s="4"/>
      <c r="AKG449" s="4"/>
      <c r="AKH449" s="4"/>
      <c r="AKI449" s="4"/>
      <c r="AKJ449" s="4"/>
      <c r="AKK449" s="4"/>
      <c r="AKL449" s="4"/>
      <c r="AKM449" s="4"/>
      <c r="AKN449" s="4"/>
      <c r="AKO449" s="4"/>
      <c r="AKP449" s="4"/>
      <c r="AKQ449" s="4"/>
      <c r="AKR449" s="4"/>
      <c r="AKS449" s="4"/>
      <c r="AKT449" s="4"/>
      <c r="AKU449" s="4"/>
      <c r="AKV449" s="4"/>
      <c r="AKW449" s="4"/>
      <c r="AKX449" s="4"/>
      <c r="AKY449" s="4"/>
      <c r="AKZ449" s="4"/>
      <c r="ALA449" s="4"/>
      <c r="ALB449" s="4"/>
      <c r="ALC449" s="4"/>
      <c r="ALD449" s="4"/>
      <c r="ALE449" s="4"/>
      <c r="ALF449" s="4"/>
      <c r="ALG449" s="4"/>
      <c r="ALH449" s="4"/>
      <c r="ALI449" s="4"/>
      <c r="ALJ449" s="4"/>
      <c r="ALK449" s="4"/>
      <c r="ALL449" s="4"/>
      <c r="ALM449" s="4"/>
      <c r="ALN449" s="4"/>
      <c r="ALO449" s="4"/>
      <c r="ALP449" s="4"/>
      <c r="ALQ449" s="4"/>
      <c r="ALR449" s="4"/>
      <c r="ALS449" s="4"/>
      <c r="ALT449" s="4"/>
      <c r="ALU449" s="4"/>
      <c r="ALV449" s="4"/>
      <c r="ALW449" s="4"/>
      <c r="ALX449" s="4"/>
      <c r="ALY449" s="4"/>
      <c r="ALZ449" s="4"/>
      <c r="AMA449" s="4"/>
      <c r="AMB449" s="4"/>
      <c r="AMC449" s="4"/>
      <c r="AMD449" s="4"/>
      <c r="AME449" s="4"/>
      <c r="AMF449" s="4"/>
      <c r="AMG449" s="4"/>
      <c r="AMH449" s="4"/>
      <c r="AMI449" s="4"/>
      <c r="AMJ449" s="4"/>
      <c r="AMK449" s="4"/>
      <c r="AML449" s="4"/>
      <c r="AMM449" s="4"/>
      <c r="AMN449" s="4"/>
      <c r="AMO449" s="4"/>
      <c r="AMP449" s="4"/>
      <c r="AMQ449" s="4"/>
      <c r="AMR449" s="4"/>
      <c r="AMS449" s="4"/>
      <c r="AMT449" s="4"/>
      <c r="AMU449" s="4"/>
      <c r="AMV449" s="4"/>
      <c r="AMW449" s="4"/>
      <c r="AMX449" s="4"/>
      <c r="AMY449" s="4"/>
      <c r="AMZ449" s="4"/>
      <c r="ANA449" s="4"/>
      <c r="ANB449" s="4"/>
      <c r="ANC449" s="4"/>
      <c r="AND449" s="4"/>
      <c r="ANE449" s="4"/>
      <c r="ANF449" s="4"/>
      <c r="ANG449" s="4"/>
      <c r="ANH449" s="4"/>
      <c r="ANI449" s="4"/>
      <c r="ANJ449" s="4"/>
      <c r="ANK449" s="4"/>
      <c r="ANL449" s="4"/>
      <c r="ANM449" s="4"/>
      <c r="ANN449" s="4"/>
      <c r="ANO449" s="4"/>
      <c r="ANP449" s="4"/>
      <c r="ANQ449" s="4"/>
      <c r="ANR449" s="4"/>
      <c r="ANS449" s="4"/>
      <c r="ANT449" s="4"/>
      <c r="ANU449" s="4"/>
      <c r="ANV449" s="4"/>
      <c r="ANW449" s="4"/>
      <c r="ANX449" s="4"/>
      <c r="ANY449" s="4"/>
      <c r="ANZ449" s="4"/>
      <c r="AOA449" s="4"/>
      <c r="AOB449" s="4"/>
      <c r="AOC449" s="4"/>
    </row>
    <row r="450" spans="6:1069" x14ac:dyDescent="0.35">
      <c r="F450" s="4"/>
      <c r="H450" s="4"/>
      <c r="I450" s="4"/>
      <c r="J450" s="4"/>
      <c r="L450" s="4"/>
      <c r="M450" s="4"/>
      <c r="AJ450" s="4"/>
      <c r="AL450" s="4"/>
      <c r="AQ450" s="4"/>
      <c r="AR450" s="4"/>
      <c r="AS450" s="4"/>
      <c r="AT450" s="4"/>
      <c r="AU450" s="4"/>
      <c r="AV450" s="4"/>
      <c r="AW450" s="4"/>
      <c r="AX450" s="33"/>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c r="TV450" s="4"/>
      <c r="TW450" s="4"/>
      <c r="TX450" s="4"/>
      <c r="TY450" s="4"/>
      <c r="TZ450" s="4"/>
      <c r="UA450" s="4"/>
      <c r="UB450" s="4"/>
      <c r="UC450" s="4"/>
      <c r="UD450" s="4"/>
      <c r="UE450" s="4"/>
      <c r="UF450" s="4"/>
      <c r="UG450" s="4"/>
      <c r="UH450" s="4"/>
      <c r="UI450" s="4"/>
      <c r="UJ450" s="4"/>
      <c r="UK450" s="4"/>
      <c r="UL450" s="4"/>
      <c r="UM450" s="4"/>
      <c r="UN450" s="4"/>
      <c r="UO450" s="4"/>
      <c r="UP450" s="4"/>
      <c r="UQ450" s="4"/>
      <c r="UR450" s="4"/>
      <c r="US450" s="4"/>
      <c r="UT450" s="4"/>
      <c r="UU450" s="4"/>
      <c r="UV450" s="4"/>
      <c r="UW450" s="4"/>
      <c r="UX450" s="4"/>
      <c r="UY450" s="4"/>
      <c r="UZ450" s="4"/>
      <c r="VA450" s="4"/>
      <c r="VB450" s="4"/>
      <c r="VC450" s="4"/>
      <c r="VD450" s="4"/>
      <c r="VE450" s="4"/>
      <c r="VF450" s="4"/>
      <c r="VG450" s="4"/>
      <c r="VH450" s="4"/>
      <c r="VI450" s="4"/>
      <c r="VJ450" s="4"/>
      <c r="VK450" s="4"/>
      <c r="VL450" s="4"/>
      <c r="VM450" s="4"/>
      <c r="VN450" s="4"/>
      <c r="VO450" s="4"/>
      <c r="VP450" s="4"/>
      <c r="VQ450" s="4"/>
      <c r="VR450" s="4"/>
      <c r="VS450" s="4"/>
      <c r="VT450" s="4"/>
      <c r="VU450" s="4"/>
      <c r="VV450" s="4"/>
      <c r="VW450" s="4"/>
      <c r="VX450" s="4"/>
      <c r="VY450" s="4"/>
      <c r="VZ450" s="4"/>
      <c r="WA450" s="4"/>
      <c r="WB450" s="4"/>
      <c r="WC450" s="4"/>
      <c r="WD450" s="4"/>
      <c r="WE450" s="4"/>
      <c r="WF450" s="4"/>
      <c r="WG450" s="4"/>
      <c r="WH450" s="4"/>
      <c r="WI450" s="4"/>
      <c r="WJ450" s="4"/>
      <c r="WK450" s="4"/>
      <c r="WL450" s="4"/>
      <c r="WM450" s="4"/>
      <c r="WN450" s="4"/>
      <c r="WO450" s="4"/>
      <c r="WP450" s="4"/>
      <c r="WQ450" s="4"/>
      <c r="WR450" s="4"/>
      <c r="WS450" s="4"/>
      <c r="WT450" s="4"/>
      <c r="WU450" s="4"/>
      <c r="WV450" s="4"/>
      <c r="WW450" s="4"/>
      <c r="WX450" s="4"/>
      <c r="WY450" s="4"/>
      <c r="WZ450" s="4"/>
      <c r="XA450" s="4"/>
      <c r="XB450" s="4"/>
      <c r="XC450" s="4"/>
      <c r="XD450" s="4"/>
      <c r="XE450" s="4"/>
      <c r="XF450" s="4"/>
      <c r="XG450" s="4"/>
      <c r="XH450" s="4"/>
      <c r="XI450" s="4"/>
      <c r="XJ450" s="4"/>
      <c r="XK450" s="4"/>
      <c r="XL450" s="4"/>
      <c r="XM450" s="4"/>
      <c r="XN450" s="4"/>
      <c r="XO450" s="4"/>
      <c r="XP450" s="4"/>
      <c r="XQ450" s="4"/>
      <c r="XR450" s="4"/>
      <c r="XS450" s="4"/>
      <c r="XT450" s="4"/>
      <c r="XU450" s="4"/>
      <c r="XV450" s="4"/>
      <c r="XW450" s="4"/>
      <c r="XX450" s="4"/>
      <c r="XY450" s="4"/>
      <c r="XZ450" s="4"/>
      <c r="YA450" s="4"/>
      <c r="YB450" s="4"/>
      <c r="YC450" s="4"/>
      <c r="YD450" s="4"/>
      <c r="YE450" s="4"/>
      <c r="YF450" s="4"/>
      <c r="YG450" s="4"/>
      <c r="YH450" s="4"/>
      <c r="YI450" s="4"/>
      <c r="YJ450" s="4"/>
      <c r="YK450" s="4"/>
      <c r="YL450" s="4"/>
      <c r="YM450" s="4"/>
      <c r="YN450" s="4"/>
      <c r="YO450" s="4"/>
      <c r="YP450" s="4"/>
      <c r="YQ450" s="4"/>
      <c r="YR450" s="4"/>
      <c r="YS450" s="4"/>
      <c r="YT450" s="4"/>
      <c r="YU450" s="4"/>
      <c r="YV450" s="4"/>
      <c r="YW450" s="4"/>
      <c r="YX450" s="4"/>
      <c r="YY450" s="4"/>
      <c r="YZ450" s="4"/>
      <c r="ZA450" s="4"/>
      <c r="ZB450" s="4"/>
      <c r="ZC450" s="4"/>
      <c r="ZD450" s="4"/>
      <c r="ZE450" s="4"/>
      <c r="ZF450" s="4"/>
      <c r="ZG450" s="4"/>
      <c r="ZH450" s="4"/>
      <c r="ZI450" s="4"/>
      <c r="ZJ450" s="4"/>
      <c r="ZK450" s="4"/>
      <c r="ZL450" s="4"/>
      <c r="ZM450" s="4"/>
      <c r="ZN450" s="4"/>
      <c r="ZO450" s="4"/>
      <c r="ZP450" s="4"/>
      <c r="ZQ450" s="4"/>
      <c r="ZR450" s="4"/>
      <c r="ZS450" s="4"/>
      <c r="ZT450" s="4"/>
      <c r="ZU450" s="4"/>
      <c r="ZV450" s="4"/>
      <c r="ZW450" s="4"/>
      <c r="ZX450" s="4"/>
      <c r="ZY450" s="4"/>
      <c r="ZZ450" s="4"/>
      <c r="AAA450" s="4"/>
      <c r="AAB450" s="4"/>
      <c r="AAC450" s="4"/>
      <c r="AAD450" s="4"/>
      <c r="AAE450" s="4"/>
      <c r="AAF450" s="4"/>
      <c r="AAG450" s="4"/>
      <c r="AAH450" s="4"/>
      <c r="AAI450" s="4"/>
      <c r="AAJ450" s="4"/>
      <c r="AAK450" s="4"/>
      <c r="AAL450" s="4"/>
      <c r="AAM450" s="4"/>
      <c r="AAN450" s="4"/>
      <c r="AAO450" s="4"/>
      <c r="AAP450" s="4"/>
      <c r="AAQ450" s="4"/>
      <c r="AAR450" s="4"/>
      <c r="AAS450" s="4"/>
      <c r="AAT450" s="4"/>
      <c r="AAU450" s="4"/>
      <c r="AAV450" s="4"/>
      <c r="AAW450" s="4"/>
      <c r="AAX450" s="4"/>
      <c r="AAY450" s="4"/>
      <c r="AAZ450" s="4"/>
      <c r="ABA450" s="4"/>
      <c r="ABB450" s="4"/>
      <c r="ABC450" s="4"/>
      <c r="ABD450" s="4"/>
      <c r="ABE450" s="4"/>
      <c r="ABF450" s="4"/>
      <c r="ABG450" s="4"/>
      <c r="ABH450" s="4"/>
      <c r="ABI450" s="4"/>
      <c r="ABJ450" s="4"/>
      <c r="ABK450" s="4"/>
      <c r="ABL450" s="4"/>
      <c r="ABM450" s="4"/>
      <c r="ABN450" s="4"/>
      <c r="ABO450" s="4"/>
      <c r="ABP450" s="4"/>
      <c r="ABQ450" s="4"/>
      <c r="ABR450" s="4"/>
      <c r="ABS450" s="4"/>
      <c r="ABT450" s="4"/>
      <c r="ABU450" s="4"/>
      <c r="ABV450" s="4"/>
      <c r="ABW450" s="4"/>
      <c r="ABX450" s="4"/>
      <c r="ABY450" s="4"/>
      <c r="ABZ450" s="4"/>
      <c r="ACA450" s="4"/>
      <c r="ACB450" s="4"/>
      <c r="ACC450" s="4"/>
      <c r="ACD450" s="4"/>
      <c r="ACE450" s="4"/>
      <c r="ACF450" s="4"/>
      <c r="ACG450" s="4"/>
      <c r="ACH450" s="4"/>
      <c r="ACI450" s="4"/>
      <c r="ACJ450" s="4"/>
      <c r="ACK450" s="4"/>
      <c r="ACL450" s="4"/>
      <c r="ACM450" s="4"/>
      <c r="ACN450" s="4"/>
      <c r="ACO450" s="4"/>
      <c r="ACP450" s="4"/>
      <c r="ACQ450" s="4"/>
      <c r="ACR450" s="4"/>
      <c r="ACS450" s="4"/>
      <c r="ACT450" s="4"/>
      <c r="ACU450" s="4"/>
      <c r="ACV450" s="4"/>
      <c r="ACW450" s="4"/>
      <c r="ACX450" s="4"/>
      <c r="ACY450" s="4"/>
      <c r="ACZ450" s="4"/>
      <c r="ADA450" s="4"/>
      <c r="ADB450" s="4"/>
      <c r="ADC450" s="4"/>
      <c r="ADD450" s="4"/>
      <c r="ADE450" s="4"/>
      <c r="ADF450" s="4"/>
      <c r="ADG450" s="4"/>
      <c r="ADH450" s="4"/>
      <c r="ADI450" s="4"/>
      <c r="ADJ450" s="4"/>
      <c r="ADK450" s="4"/>
      <c r="ADL450" s="4"/>
      <c r="ADM450" s="4"/>
      <c r="ADN450" s="4"/>
      <c r="ADO450" s="4"/>
      <c r="ADP450" s="4"/>
      <c r="ADQ450" s="4"/>
      <c r="ADR450" s="4"/>
      <c r="ADS450" s="4"/>
      <c r="ADT450" s="4"/>
      <c r="ADU450" s="4"/>
      <c r="ADV450" s="4"/>
      <c r="ADW450" s="4"/>
      <c r="ADX450" s="4"/>
      <c r="ADY450" s="4"/>
      <c r="ADZ450" s="4"/>
      <c r="AEA450" s="4"/>
      <c r="AEB450" s="4"/>
      <c r="AEC450" s="4"/>
      <c r="AED450" s="4"/>
      <c r="AEE450" s="4"/>
      <c r="AEF450" s="4"/>
      <c r="AEG450" s="4"/>
      <c r="AEH450" s="4"/>
      <c r="AEI450" s="4"/>
      <c r="AEJ450" s="4"/>
      <c r="AEK450" s="4"/>
      <c r="AEL450" s="4"/>
      <c r="AEM450" s="4"/>
      <c r="AEN450" s="4"/>
      <c r="AEO450" s="4"/>
      <c r="AEP450" s="4"/>
      <c r="AEQ450" s="4"/>
      <c r="AER450" s="4"/>
      <c r="AES450" s="4"/>
      <c r="AET450" s="4"/>
      <c r="AEU450" s="4"/>
      <c r="AEV450" s="4"/>
      <c r="AEW450" s="4"/>
      <c r="AEX450" s="4"/>
      <c r="AEY450" s="4"/>
      <c r="AEZ450" s="4"/>
      <c r="AFA450" s="4"/>
      <c r="AFB450" s="4"/>
      <c r="AFC450" s="4"/>
      <c r="AFD450" s="4"/>
      <c r="AFE450" s="4"/>
      <c r="AFF450" s="4"/>
      <c r="AFG450" s="4"/>
      <c r="AFH450" s="4"/>
      <c r="AFI450" s="4"/>
      <c r="AFJ450" s="4"/>
      <c r="AFK450" s="4"/>
      <c r="AFL450" s="4"/>
      <c r="AFM450" s="4"/>
      <c r="AFN450" s="4"/>
      <c r="AFO450" s="4"/>
      <c r="AFP450" s="4"/>
      <c r="AFQ450" s="4"/>
      <c r="AFR450" s="4"/>
      <c r="AFS450" s="4"/>
      <c r="AFT450" s="4"/>
      <c r="AFU450" s="4"/>
      <c r="AFV450" s="4"/>
      <c r="AFW450" s="4"/>
      <c r="AFX450" s="4"/>
      <c r="AFY450" s="4"/>
      <c r="AFZ450" s="4"/>
      <c r="AGA450" s="4"/>
      <c r="AGB450" s="4"/>
      <c r="AGC450" s="4"/>
      <c r="AGD450" s="4"/>
      <c r="AGE450" s="4"/>
      <c r="AGF450" s="4"/>
      <c r="AGG450" s="4"/>
      <c r="AGH450" s="4"/>
      <c r="AGI450" s="4"/>
      <c r="AGJ450" s="4"/>
      <c r="AGK450" s="4"/>
      <c r="AGL450" s="4"/>
      <c r="AGM450" s="4"/>
      <c r="AGN450" s="4"/>
      <c r="AGO450" s="4"/>
      <c r="AGP450" s="4"/>
      <c r="AGQ450" s="4"/>
      <c r="AGR450" s="4"/>
      <c r="AGS450" s="4"/>
      <c r="AGT450" s="4"/>
      <c r="AGU450" s="4"/>
      <c r="AGV450" s="4"/>
      <c r="AGW450" s="4"/>
      <c r="AGX450" s="4"/>
      <c r="AGY450" s="4"/>
      <c r="AGZ450" s="4"/>
      <c r="AHA450" s="4"/>
      <c r="AHB450" s="4"/>
      <c r="AHC450" s="4"/>
      <c r="AHD450" s="4"/>
      <c r="AHE450" s="4"/>
      <c r="AHF450" s="4"/>
      <c r="AHG450" s="4"/>
      <c r="AHH450" s="4"/>
      <c r="AHI450" s="4"/>
      <c r="AHJ450" s="4"/>
      <c r="AHK450" s="4"/>
      <c r="AHL450" s="4"/>
      <c r="AHM450" s="4"/>
      <c r="AHN450" s="4"/>
      <c r="AHO450" s="4"/>
      <c r="AHP450" s="4"/>
      <c r="AHQ450" s="4"/>
      <c r="AHR450" s="4"/>
      <c r="AHS450" s="4"/>
      <c r="AHT450" s="4"/>
      <c r="AHU450" s="4"/>
      <c r="AHV450" s="4"/>
      <c r="AHW450" s="4"/>
      <c r="AHX450" s="4"/>
      <c r="AHY450" s="4"/>
      <c r="AHZ450" s="4"/>
      <c r="AIA450" s="4"/>
      <c r="AIB450" s="4"/>
      <c r="AIC450" s="4"/>
      <c r="AID450" s="4"/>
      <c r="AIE450" s="4"/>
      <c r="AIF450" s="4"/>
      <c r="AIG450" s="4"/>
      <c r="AIH450" s="4"/>
      <c r="AII450" s="4"/>
      <c r="AIJ450" s="4"/>
      <c r="AIK450" s="4"/>
      <c r="AIL450" s="4"/>
      <c r="AIM450" s="4"/>
      <c r="AIN450" s="4"/>
      <c r="AIO450" s="4"/>
      <c r="AIP450" s="4"/>
      <c r="AIQ450" s="4"/>
      <c r="AIR450" s="4"/>
      <c r="AIS450" s="4"/>
      <c r="AIT450" s="4"/>
      <c r="AIU450" s="4"/>
      <c r="AIV450" s="4"/>
      <c r="AIW450" s="4"/>
      <c r="AIX450" s="4"/>
      <c r="AIY450" s="4"/>
      <c r="AIZ450" s="4"/>
      <c r="AJA450" s="4"/>
      <c r="AJB450" s="4"/>
      <c r="AJC450" s="4"/>
      <c r="AJD450" s="4"/>
      <c r="AJE450" s="4"/>
      <c r="AJF450" s="4"/>
      <c r="AJG450" s="4"/>
      <c r="AJH450" s="4"/>
      <c r="AJI450" s="4"/>
      <c r="AJJ450" s="4"/>
      <c r="AJK450" s="4"/>
      <c r="AJL450" s="4"/>
      <c r="AJM450" s="4"/>
      <c r="AJN450" s="4"/>
      <c r="AJO450" s="4"/>
      <c r="AJP450" s="4"/>
      <c r="AJQ450" s="4"/>
      <c r="AJR450" s="4"/>
      <c r="AJS450" s="4"/>
      <c r="AJT450" s="4"/>
      <c r="AJU450" s="4"/>
      <c r="AJV450" s="4"/>
      <c r="AJW450" s="4"/>
      <c r="AJX450" s="4"/>
      <c r="AJY450" s="4"/>
      <c r="AJZ450" s="4"/>
      <c r="AKA450" s="4"/>
      <c r="AKB450" s="4"/>
      <c r="AKC450" s="4"/>
      <c r="AKD450" s="4"/>
      <c r="AKE450" s="4"/>
      <c r="AKF450" s="4"/>
      <c r="AKG450" s="4"/>
      <c r="AKH450" s="4"/>
      <c r="AKI450" s="4"/>
      <c r="AKJ450" s="4"/>
      <c r="AKK450" s="4"/>
      <c r="AKL450" s="4"/>
      <c r="AKM450" s="4"/>
      <c r="AKN450" s="4"/>
      <c r="AKO450" s="4"/>
      <c r="AKP450" s="4"/>
      <c r="AKQ450" s="4"/>
      <c r="AKR450" s="4"/>
      <c r="AKS450" s="4"/>
      <c r="AKT450" s="4"/>
      <c r="AKU450" s="4"/>
      <c r="AKV450" s="4"/>
      <c r="AKW450" s="4"/>
      <c r="AKX450" s="4"/>
      <c r="AKY450" s="4"/>
      <c r="AKZ450" s="4"/>
      <c r="ALA450" s="4"/>
      <c r="ALB450" s="4"/>
      <c r="ALC450" s="4"/>
      <c r="ALD450" s="4"/>
      <c r="ALE450" s="4"/>
      <c r="ALF450" s="4"/>
      <c r="ALG450" s="4"/>
      <c r="ALH450" s="4"/>
      <c r="ALI450" s="4"/>
      <c r="ALJ450" s="4"/>
      <c r="ALK450" s="4"/>
      <c r="ALL450" s="4"/>
      <c r="ALM450" s="4"/>
      <c r="ALN450" s="4"/>
      <c r="ALO450" s="4"/>
      <c r="ALP450" s="4"/>
      <c r="ALQ450" s="4"/>
      <c r="ALR450" s="4"/>
      <c r="ALS450" s="4"/>
      <c r="ALT450" s="4"/>
      <c r="ALU450" s="4"/>
      <c r="ALV450" s="4"/>
      <c r="ALW450" s="4"/>
      <c r="ALX450" s="4"/>
      <c r="ALY450" s="4"/>
      <c r="ALZ450" s="4"/>
      <c r="AMA450" s="4"/>
      <c r="AMB450" s="4"/>
      <c r="AMC450" s="4"/>
      <c r="AMD450" s="4"/>
      <c r="AME450" s="4"/>
      <c r="AMF450" s="4"/>
      <c r="AMG450" s="4"/>
      <c r="AMH450" s="4"/>
      <c r="AMI450" s="4"/>
      <c r="AMJ450" s="4"/>
      <c r="AMK450" s="4"/>
      <c r="AML450" s="4"/>
      <c r="AMM450" s="4"/>
      <c r="AMN450" s="4"/>
      <c r="AMO450" s="4"/>
      <c r="AMP450" s="4"/>
      <c r="AMQ450" s="4"/>
      <c r="AMR450" s="4"/>
      <c r="AMS450" s="4"/>
      <c r="AMT450" s="4"/>
      <c r="AMU450" s="4"/>
      <c r="AMV450" s="4"/>
      <c r="AMW450" s="4"/>
      <c r="AMX450" s="4"/>
      <c r="AMY450" s="4"/>
      <c r="AMZ450" s="4"/>
      <c r="ANA450" s="4"/>
      <c r="ANB450" s="4"/>
      <c r="ANC450" s="4"/>
      <c r="AND450" s="4"/>
      <c r="ANE450" s="4"/>
      <c r="ANF450" s="4"/>
      <c r="ANG450" s="4"/>
      <c r="ANH450" s="4"/>
      <c r="ANI450" s="4"/>
      <c r="ANJ450" s="4"/>
      <c r="ANK450" s="4"/>
      <c r="ANL450" s="4"/>
      <c r="ANM450" s="4"/>
      <c r="ANN450" s="4"/>
      <c r="ANO450" s="4"/>
      <c r="ANP450" s="4"/>
      <c r="ANQ450" s="4"/>
      <c r="ANR450" s="4"/>
      <c r="ANS450" s="4"/>
      <c r="ANT450" s="4"/>
      <c r="ANU450" s="4"/>
      <c r="ANV450" s="4"/>
      <c r="ANW450" s="4"/>
      <c r="ANX450" s="4"/>
      <c r="ANY450" s="4"/>
      <c r="ANZ450" s="4"/>
      <c r="AOA450" s="4"/>
      <c r="AOB450" s="4"/>
      <c r="AOC450" s="4"/>
    </row>
    <row r="451" spans="6:1069" x14ac:dyDescent="0.35">
      <c r="F451" s="4"/>
      <c r="H451" s="4"/>
      <c r="I451" s="4"/>
      <c r="J451" s="4"/>
      <c r="L451" s="4"/>
      <c r="M451" s="4"/>
      <c r="AJ451" s="4"/>
      <c r="AL451" s="4"/>
      <c r="AQ451" s="4"/>
      <c r="AR451" s="4"/>
      <c r="AS451" s="4"/>
      <c r="AT451" s="4"/>
      <c r="AU451" s="4"/>
      <c r="AV451" s="4"/>
      <c r="AW451" s="4"/>
      <c r="AX451" s="33"/>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c r="TV451" s="4"/>
      <c r="TW451" s="4"/>
      <c r="TX451" s="4"/>
      <c r="TY451" s="4"/>
      <c r="TZ451" s="4"/>
      <c r="UA451" s="4"/>
      <c r="UB451" s="4"/>
      <c r="UC451" s="4"/>
      <c r="UD451" s="4"/>
      <c r="UE451" s="4"/>
      <c r="UF451" s="4"/>
      <c r="UG451" s="4"/>
      <c r="UH451" s="4"/>
      <c r="UI451" s="4"/>
      <c r="UJ451" s="4"/>
      <c r="UK451" s="4"/>
      <c r="UL451" s="4"/>
      <c r="UM451" s="4"/>
      <c r="UN451" s="4"/>
      <c r="UO451" s="4"/>
      <c r="UP451" s="4"/>
      <c r="UQ451" s="4"/>
      <c r="UR451" s="4"/>
      <c r="US451" s="4"/>
      <c r="UT451" s="4"/>
      <c r="UU451" s="4"/>
      <c r="UV451" s="4"/>
      <c r="UW451" s="4"/>
      <c r="UX451" s="4"/>
      <c r="UY451" s="4"/>
      <c r="UZ451" s="4"/>
      <c r="VA451" s="4"/>
      <c r="VB451" s="4"/>
      <c r="VC451" s="4"/>
      <c r="VD451" s="4"/>
      <c r="VE451" s="4"/>
      <c r="VF451" s="4"/>
      <c r="VG451" s="4"/>
      <c r="VH451" s="4"/>
      <c r="VI451" s="4"/>
      <c r="VJ451" s="4"/>
      <c r="VK451" s="4"/>
      <c r="VL451" s="4"/>
      <c r="VM451" s="4"/>
      <c r="VN451" s="4"/>
      <c r="VO451" s="4"/>
      <c r="VP451" s="4"/>
      <c r="VQ451" s="4"/>
      <c r="VR451" s="4"/>
      <c r="VS451" s="4"/>
      <c r="VT451" s="4"/>
      <c r="VU451" s="4"/>
      <c r="VV451" s="4"/>
      <c r="VW451" s="4"/>
      <c r="VX451" s="4"/>
      <c r="VY451" s="4"/>
      <c r="VZ451" s="4"/>
      <c r="WA451" s="4"/>
      <c r="WB451" s="4"/>
      <c r="WC451" s="4"/>
      <c r="WD451" s="4"/>
      <c r="WE451" s="4"/>
      <c r="WF451" s="4"/>
      <c r="WG451" s="4"/>
      <c r="WH451" s="4"/>
      <c r="WI451" s="4"/>
      <c r="WJ451" s="4"/>
      <c r="WK451" s="4"/>
      <c r="WL451" s="4"/>
      <c r="WM451" s="4"/>
      <c r="WN451" s="4"/>
      <c r="WO451" s="4"/>
      <c r="WP451" s="4"/>
      <c r="WQ451" s="4"/>
      <c r="WR451" s="4"/>
      <c r="WS451" s="4"/>
      <c r="WT451" s="4"/>
      <c r="WU451" s="4"/>
      <c r="WV451" s="4"/>
      <c r="WW451" s="4"/>
      <c r="WX451" s="4"/>
      <c r="WY451" s="4"/>
      <c r="WZ451" s="4"/>
      <c r="XA451" s="4"/>
      <c r="XB451" s="4"/>
      <c r="XC451" s="4"/>
      <c r="XD451" s="4"/>
      <c r="XE451" s="4"/>
      <c r="XF451" s="4"/>
      <c r="XG451" s="4"/>
      <c r="XH451" s="4"/>
      <c r="XI451" s="4"/>
      <c r="XJ451" s="4"/>
      <c r="XK451" s="4"/>
      <c r="XL451" s="4"/>
      <c r="XM451" s="4"/>
      <c r="XN451" s="4"/>
      <c r="XO451" s="4"/>
      <c r="XP451" s="4"/>
      <c r="XQ451" s="4"/>
      <c r="XR451" s="4"/>
      <c r="XS451" s="4"/>
      <c r="XT451" s="4"/>
      <c r="XU451" s="4"/>
      <c r="XV451" s="4"/>
      <c r="XW451" s="4"/>
      <c r="XX451" s="4"/>
      <c r="XY451" s="4"/>
      <c r="XZ451" s="4"/>
      <c r="YA451" s="4"/>
      <c r="YB451" s="4"/>
      <c r="YC451" s="4"/>
      <c r="YD451" s="4"/>
      <c r="YE451" s="4"/>
      <c r="YF451" s="4"/>
      <c r="YG451" s="4"/>
      <c r="YH451" s="4"/>
      <c r="YI451" s="4"/>
      <c r="YJ451" s="4"/>
      <c r="YK451" s="4"/>
      <c r="YL451" s="4"/>
      <c r="YM451" s="4"/>
      <c r="YN451" s="4"/>
      <c r="YO451" s="4"/>
      <c r="YP451" s="4"/>
      <c r="YQ451" s="4"/>
      <c r="YR451" s="4"/>
      <c r="YS451" s="4"/>
      <c r="YT451" s="4"/>
      <c r="YU451" s="4"/>
      <c r="YV451" s="4"/>
      <c r="YW451" s="4"/>
      <c r="YX451" s="4"/>
      <c r="YY451" s="4"/>
      <c r="YZ451" s="4"/>
      <c r="ZA451" s="4"/>
      <c r="ZB451" s="4"/>
      <c r="ZC451" s="4"/>
      <c r="ZD451" s="4"/>
      <c r="ZE451" s="4"/>
      <c r="ZF451" s="4"/>
      <c r="ZG451" s="4"/>
      <c r="ZH451" s="4"/>
      <c r="ZI451" s="4"/>
      <c r="ZJ451" s="4"/>
      <c r="ZK451" s="4"/>
      <c r="ZL451" s="4"/>
      <c r="ZM451" s="4"/>
      <c r="ZN451" s="4"/>
      <c r="ZO451" s="4"/>
      <c r="ZP451" s="4"/>
      <c r="ZQ451" s="4"/>
      <c r="ZR451" s="4"/>
      <c r="ZS451" s="4"/>
      <c r="ZT451" s="4"/>
      <c r="ZU451" s="4"/>
      <c r="ZV451" s="4"/>
      <c r="ZW451" s="4"/>
      <c r="ZX451" s="4"/>
      <c r="ZY451" s="4"/>
      <c r="ZZ451" s="4"/>
      <c r="AAA451" s="4"/>
      <c r="AAB451" s="4"/>
      <c r="AAC451" s="4"/>
      <c r="AAD451" s="4"/>
      <c r="AAE451" s="4"/>
      <c r="AAF451" s="4"/>
      <c r="AAG451" s="4"/>
      <c r="AAH451" s="4"/>
      <c r="AAI451" s="4"/>
      <c r="AAJ451" s="4"/>
      <c r="AAK451" s="4"/>
      <c r="AAL451" s="4"/>
      <c r="AAM451" s="4"/>
      <c r="AAN451" s="4"/>
      <c r="AAO451" s="4"/>
      <c r="AAP451" s="4"/>
      <c r="AAQ451" s="4"/>
      <c r="AAR451" s="4"/>
      <c r="AAS451" s="4"/>
      <c r="AAT451" s="4"/>
      <c r="AAU451" s="4"/>
      <c r="AAV451" s="4"/>
      <c r="AAW451" s="4"/>
      <c r="AAX451" s="4"/>
      <c r="AAY451" s="4"/>
      <c r="AAZ451" s="4"/>
      <c r="ABA451" s="4"/>
      <c r="ABB451" s="4"/>
      <c r="ABC451" s="4"/>
      <c r="ABD451" s="4"/>
      <c r="ABE451" s="4"/>
      <c r="ABF451" s="4"/>
      <c r="ABG451" s="4"/>
      <c r="ABH451" s="4"/>
      <c r="ABI451" s="4"/>
      <c r="ABJ451" s="4"/>
      <c r="ABK451" s="4"/>
      <c r="ABL451" s="4"/>
      <c r="ABM451" s="4"/>
      <c r="ABN451" s="4"/>
      <c r="ABO451" s="4"/>
      <c r="ABP451" s="4"/>
      <c r="ABQ451" s="4"/>
      <c r="ABR451" s="4"/>
      <c r="ABS451" s="4"/>
      <c r="ABT451" s="4"/>
      <c r="ABU451" s="4"/>
      <c r="ABV451" s="4"/>
      <c r="ABW451" s="4"/>
      <c r="ABX451" s="4"/>
      <c r="ABY451" s="4"/>
      <c r="ABZ451" s="4"/>
      <c r="ACA451" s="4"/>
      <c r="ACB451" s="4"/>
      <c r="ACC451" s="4"/>
      <c r="ACD451" s="4"/>
      <c r="ACE451" s="4"/>
      <c r="ACF451" s="4"/>
      <c r="ACG451" s="4"/>
      <c r="ACH451" s="4"/>
      <c r="ACI451" s="4"/>
      <c r="ACJ451" s="4"/>
      <c r="ACK451" s="4"/>
      <c r="ACL451" s="4"/>
      <c r="ACM451" s="4"/>
      <c r="ACN451" s="4"/>
      <c r="ACO451" s="4"/>
      <c r="ACP451" s="4"/>
      <c r="ACQ451" s="4"/>
      <c r="ACR451" s="4"/>
      <c r="ACS451" s="4"/>
      <c r="ACT451" s="4"/>
      <c r="ACU451" s="4"/>
      <c r="ACV451" s="4"/>
      <c r="ACW451" s="4"/>
      <c r="ACX451" s="4"/>
      <c r="ACY451" s="4"/>
      <c r="ACZ451" s="4"/>
      <c r="ADA451" s="4"/>
      <c r="ADB451" s="4"/>
      <c r="ADC451" s="4"/>
      <c r="ADD451" s="4"/>
      <c r="ADE451" s="4"/>
      <c r="ADF451" s="4"/>
      <c r="ADG451" s="4"/>
      <c r="ADH451" s="4"/>
      <c r="ADI451" s="4"/>
      <c r="ADJ451" s="4"/>
      <c r="ADK451" s="4"/>
      <c r="ADL451" s="4"/>
      <c r="ADM451" s="4"/>
      <c r="ADN451" s="4"/>
      <c r="ADO451" s="4"/>
      <c r="ADP451" s="4"/>
      <c r="ADQ451" s="4"/>
      <c r="ADR451" s="4"/>
      <c r="ADS451" s="4"/>
      <c r="ADT451" s="4"/>
      <c r="ADU451" s="4"/>
      <c r="ADV451" s="4"/>
      <c r="ADW451" s="4"/>
      <c r="ADX451" s="4"/>
      <c r="ADY451" s="4"/>
      <c r="ADZ451" s="4"/>
      <c r="AEA451" s="4"/>
      <c r="AEB451" s="4"/>
      <c r="AEC451" s="4"/>
      <c r="AED451" s="4"/>
      <c r="AEE451" s="4"/>
      <c r="AEF451" s="4"/>
      <c r="AEG451" s="4"/>
      <c r="AEH451" s="4"/>
      <c r="AEI451" s="4"/>
      <c r="AEJ451" s="4"/>
      <c r="AEK451" s="4"/>
      <c r="AEL451" s="4"/>
      <c r="AEM451" s="4"/>
      <c r="AEN451" s="4"/>
      <c r="AEO451" s="4"/>
      <c r="AEP451" s="4"/>
      <c r="AEQ451" s="4"/>
      <c r="AER451" s="4"/>
      <c r="AES451" s="4"/>
      <c r="AET451" s="4"/>
      <c r="AEU451" s="4"/>
      <c r="AEV451" s="4"/>
      <c r="AEW451" s="4"/>
      <c r="AEX451" s="4"/>
      <c r="AEY451" s="4"/>
      <c r="AEZ451" s="4"/>
      <c r="AFA451" s="4"/>
      <c r="AFB451" s="4"/>
      <c r="AFC451" s="4"/>
      <c r="AFD451" s="4"/>
      <c r="AFE451" s="4"/>
      <c r="AFF451" s="4"/>
      <c r="AFG451" s="4"/>
      <c r="AFH451" s="4"/>
      <c r="AFI451" s="4"/>
      <c r="AFJ451" s="4"/>
      <c r="AFK451" s="4"/>
      <c r="AFL451" s="4"/>
      <c r="AFM451" s="4"/>
      <c r="AFN451" s="4"/>
      <c r="AFO451" s="4"/>
      <c r="AFP451" s="4"/>
      <c r="AFQ451" s="4"/>
      <c r="AFR451" s="4"/>
      <c r="AFS451" s="4"/>
      <c r="AFT451" s="4"/>
      <c r="AFU451" s="4"/>
      <c r="AFV451" s="4"/>
      <c r="AFW451" s="4"/>
      <c r="AFX451" s="4"/>
      <c r="AFY451" s="4"/>
      <c r="AFZ451" s="4"/>
      <c r="AGA451" s="4"/>
      <c r="AGB451" s="4"/>
      <c r="AGC451" s="4"/>
      <c r="AGD451" s="4"/>
      <c r="AGE451" s="4"/>
      <c r="AGF451" s="4"/>
      <c r="AGG451" s="4"/>
      <c r="AGH451" s="4"/>
      <c r="AGI451" s="4"/>
      <c r="AGJ451" s="4"/>
      <c r="AGK451" s="4"/>
      <c r="AGL451" s="4"/>
      <c r="AGM451" s="4"/>
      <c r="AGN451" s="4"/>
      <c r="AGO451" s="4"/>
      <c r="AGP451" s="4"/>
      <c r="AGQ451" s="4"/>
      <c r="AGR451" s="4"/>
      <c r="AGS451" s="4"/>
      <c r="AGT451" s="4"/>
      <c r="AGU451" s="4"/>
      <c r="AGV451" s="4"/>
      <c r="AGW451" s="4"/>
      <c r="AGX451" s="4"/>
      <c r="AGY451" s="4"/>
      <c r="AGZ451" s="4"/>
      <c r="AHA451" s="4"/>
      <c r="AHB451" s="4"/>
      <c r="AHC451" s="4"/>
      <c r="AHD451" s="4"/>
      <c r="AHE451" s="4"/>
      <c r="AHF451" s="4"/>
      <c r="AHG451" s="4"/>
      <c r="AHH451" s="4"/>
      <c r="AHI451" s="4"/>
      <c r="AHJ451" s="4"/>
      <c r="AHK451" s="4"/>
      <c r="AHL451" s="4"/>
      <c r="AHM451" s="4"/>
      <c r="AHN451" s="4"/>
      <c r="AHO451" s="4"/>
      <c r="AHP451" s="4"/>
      <c r="AHQ451" s="4"/>
      <c r="AHR451" s="4"/>
      <c r="AHS451" s="4"/>
      <c r="AHT451" s="4"/>
      <c r="AHU451" s="4"/>
      <c r="AHV451" s="4"/>
      <c r="AHW451" s="4"/>
      <c r="AHX451" s="4"/>
      <c r="AHY451" s="4"/>
      <c r="AHZ451" s="4"/>
      <c r="AIA451" s="4"/>
      <c r="AIB451" s="4"/>
      <c r="AIC451" s="4"/>
      <c r="AID451" s="4"/>
      <c r="AIE451" s="4"/>
      <c r="AIF451" s="4"/>
      <c r="AIG451" s="4"/>
      <c r="AIH451" s="4"/>
      <c r="AII451" s="4"/>
      <c r="AIJ451" s="4"/>
      <c r="AIK451" s="4"/>
      <c r="AIL451" s="4"/>
      <c r="AIM451" s="4"/>
      <c r="AIN451" s="4"/>
      <c r="AIO451" s="4"/>
      <c r="AIP451" s="4"/>
      <c r="AIQ451" s="4"/>
      <c r="AIR451" s="4"/>
      <c r="AIS451" s="4"/>
      <c r="AIT451" s="4"/>
      <c r="AIU451" s="4"/>
      <c r="AIV451" s="4"/>
      <c r="AIW451" s="4"/>
      <c r="AIX451" s="4"/>
      <c r="AIY451" s="4"/>
      <c r="AIZ451" s="4"/>
      <c r="AJA451" s="4"/>
      <c r="AJB451" s="4"/>
      <c r="AJC451" s="4"/>
      <c r="AJD451" s="4"/>
      <c r="AJE451" s="4"/>
      <c r="AJF451" s="4"/>
      <c r="AJG451" s="4"/>
      <c r="AJH451" s="4"/>
      <c r="AJI451" s="4"/>
      <c r="AJJ451" s="4"/>
      <c r="AJK451" s="4"/>
      <c r="AJL451" s="4"/>
      <c r="AJM451" s="4"/>
      <c r="AJN451" s="4"/>
      <c r="AJO451" s="4"/>
      <c r="AJP451" s="4"/>
      <c r="AJQ451" s="4"/>
      <c r="AJR451" s="4"/>
      <c r="AJS451" s="4"/>
      <c r="AJT451" s="4"/>
      <c r="AJU451" s="4"/>
      <c r="AJV451" s="4"/>
      <c r="AJW451" s="4"/>
      <c r="AJX451" s="4"/>
      <c r="AJY451" s="4"/>
      <c r="AJZ451" s="4"/>
      <c r="AKA451" s="4"/>
      <c r="AKB451" s="4"/>
      <c r="AKC451" s="4"/>
      <c r="AKD451" s="4"/>
      <c r="AKE451" s="4"/>
      <c r="AKF451" s="4"/>
      <c r="AKG451" s="4"/>
      <c r="AKH451" s="4"/>
      <c r="AKI451" s="4"/>
      <c r="AKJ451" s="4"/>
      <c r="AKK451" s="4"/>
      <c r="AKL451" s="4"/>
      <c r="AKM451" s="4"/>
      <c r="AKN451" s="4"/>
      <c r="AKO451" s="4"/>
      <c r="AKP451" s="4"/>
      <c r="AKQ451" s="4"/>
      <c r="AKR451" s="4"/>
      <c r="AKS451" s="4"/>
      <c r="AKT451" s="4"/>
      <c r="AKU451" s="4"/>
      <c r="AKV451" s="4"/>
      <c r="AKW451" s="4"/>
      <c r="AKX451" s="4"/>
      <c r="AKY451" s="4"/>
      <c r="AKZ451" s="4"/>
      <c r="ALA451" s="4"/>
      <c r="ALB451" s="4"/>
      <c r="ALC451" s="4"/>
      <c r="ALD451" s="4"/>
      <c r="ALE451" s="4"/>
      <c r="ALF451" s="4"/>
      <c r="ALG451" s="4"/>
      <c r="ALH451" s="4"/>
      <c r="ALI451" s="4"/>
      <c r="ALJ451" s="4"/>
      <c r="ALK451" s="4"/>
      <c r="ALL451" s="4"/>
      <c r="ALM451" s="4"/>
      <c r="ALN451" s="4"/>
      <c r="ALO451" s="4"/>
      <c r="ALP451" s="4"/>
      <c r="ALQ451" s="4"/>
      <c r="ALR451" s="4"/>
      <c r="ALS451" s="4"/>
      <c r="ALT451" s="4"/>
      <c r="ALU451" s="4"/>
      <c r="ALV451" s="4"/>
      <c r="ALW451" s="4"/>
      <c r="ALX451" s="4"/>
      <c r="ALY451" s="4"/>
      <c r="ALZ451" s="4"/>
      <c r="AMA451" s="4"/>
      <c r="AMB451" s="4"/>
      <c r="AMC451" s="4"/>
      <c r="AMD451" s="4"/>
      <c r="AME451" s="4"/>
      <c r="AMF451" s="4"/>
      <c r="AMG451" s="4"/>
      <c r="AMH451" s="4"/>
      <c r="AMI451" s="4"/>
      <c r="AMJ451" s="4"/>
      <c r="AMK451" s="4"/>
      <c r="AML451" s="4"/>
      <c r="AMM451" s="4"/>
      <c r="AMN451" s="4"/>
      <c r="AMO451" s="4"/>
      <c r="AMP451" s="4"/>
      <c r="AMQ451" s="4"/>
      <c r="AMR451" s="4"/>
      <c r="AMS451" s="4"/>
      <c r="AMT451" s="4"/>
      <c r="AMU451" s="4"/>
      <c r="AMV451" s="4"/>
      <c r="AMW451" s="4"/>
      <c r="AMX451" s="4"/>
      <c r="AMY451" s="4"/>
      <c r="AMZ451" s="4"/>
      <c r="ANA451" s="4"/>
      <c r="ANB451" s="4"/>
      <c r="ANC451" s="4"/>
      <c r="AND451" s="4"/>
      <c r="ANE451" s="4"/>
      <c r="ANF451" s="4"/>
      <c r="ANG451" s="4"/>
      <c r="ANH451" s="4"/>
      <c r="ANI451" s="4"/>
      <c r="ANJ451" s="4"/>
      <c r="ANK451" s="4"/>
      <c r="ANL451" s="4"/>
      <c r="ANM451" s="4"/>
      <c r="ANN451" s="4"/>
      <c r="ANO451" s="4"/>
      <c r="ANP451" s="4"/>
      <c r="ANQ451" s="4"/>
      <c r="ANR451" s="4"/>
      <c r="ANS451" s="4"/>
      <c r="ANT451" s="4"/>
      <c r="ANU451" s="4"/>
      <c r="ANV451" s="4"/>
      <c r="ANW451" s="4"/>
      <c r="ANX451" s="4"/>
      <c r="ANY451" s="4"/>
      <c r="ANZ451" s="4"/>
      <c r="AOA451" s="4"/>
      <c r="AOB451" s="4"/>
      <c r="AOC451" s="4"/>
    </row>
    <row r="452" spans="6:1069" x14ac:dyDescent="0.35">
      <c r="F452" s="4"/>
      <c r="H452" s="4"/>
      <c r="I452" s="4"/>
      <c r="J452" s="4"/>
      <c r="L452" s="4"/>
      <c r="M452" s="4"/>
      <c r="AJ452" s="4"/>
      <c r="AL452" s="4"/>
      <c r="AQ452" s="4"/>
      <c r="AR452" s="4"/>
      <c r="AS452" s="4"/>
      <c r="AT452" s="4"/>
      <c r="AU452" s="4"/>
      <c r="AV452" s="4"/>
      <c r="AW452" s="4"/>
      <c r="AX452" s="33"/>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c r="TV452" s="4"/>
      <c r="TW452" s="4"/>
      <c r="TX452" s="4"/>
      <c r="TY452" s="4"/>
      <c r="TZ452" s="4"/>
      <c r="UA452" s="4"/>
      <c r="UB452" s="4"/>
      <c r="UC452" s="4"/>
      <c r="UD452" s="4"/>
      <c r="UE452" s="4"/>
      <c r="UF452" s="4"/>
      <c r="UG452" s="4"/>
      <c r="UH452" s="4"/>
      <c r="UI452" s="4"/>
      <c r="UJ452" s="4"/>
      <c r="UK452" s="4"/>
      <c r="UL452" s="4"/>
      <c r="UM452" s="4"/>
      <c r="UN452" s="4"/>
      <c r="UO452" s="4"/>
      <c r="UP452" s="4"/>
      <c r="UQ452" s="4"/>
      <c r="UR452" s="4"/>
      <c r="US452" s="4"/>
      <c r="UT452" s="4"/>
      <c r="UU452" s="4"/>
      <c r="UV452" s="4"/>
      <c r="UW452" s="4"/>
      <c r="UX452" s="4"/>
      <c r="UY452" s="4"/>
      <c r="UZ452" s="4"/>
      <c r="VA452" s="4"/>
      <c r="VB452" s="4"/>
      <c r="VC452" s="4"/>
      <c r="VD452" s="4"/>
      <c r="VE452" s="4"/>
      <c r="VF452" s="4"/>
      <c r="VG452" s="4"/>
      <c r="VH452" s="4"/>
      <c r="VI452" s="4"/>
      <c r="VJ452" s="4"/>
      <c r="VK452" s="4"/>
      <c r="VL452" s="4"/>
      <c r="VM452" s="4"/>
      <c r="VN452" s="4"/>
      <c r="VO452" s="4"/>
      <c r="VP452" s="4"/>
      <c r="VQ452" s="4"/>
      <c r="VR452" s="4"/>
      <c r="VS452" s="4"/>
      <c r="VT452" s="4"/>
      <c r="VU452" s="4"/>
      <c r="VV452" s="4"/>
      <c r="VW452" s="4"/>
      <c r="VX452" s="4"/>
      <c r="VY452" s="4"/>
      <c r="VZ452" s="4"/>
      <c r="WA452" s="4"/>
      <c r="WB452" s="4"/>
      <c r="WC452" s="4"/>
      <c r="WD452" s="4"/>
      <c r="WE452" s="4"/>
      <c r="WF452" s="4"/>
      <c r="WG452" s="4"/>
      <c r="WH452" s="4"/>
      <c r="WI452" s="4"/>
      <c r="WJ452" s="4"/>
      <c r="WK452" s="4"/>
      <c r="WL452" s="4"/>
      <c r="WM452" s="4"/>
      <c r="WN452" s="4"/>
      <c r="WO452" s="4"/>
      <c r="WP452" s="4"/>
      <c r="WQ452" s="4"/>
      <c r="WR452" s="4"/>
      <c r="WS452" s="4"/>
      <c r="WT452" s="4"/>
      <c r="WU452" s="4"/>
      <c r="WV452" s="4"/>
      <c r="WW452" s="4"/>
      <c r="WX452" s="4"/>
      <c r="WY452" s="4"/>
      <c r="WZ452" s="4"/>
      <c r="XA452" s="4"/>
      <c r="XB452" s="4"/>
      <c r="XC452" s="4"/>
      <c r="XD452" s="4"/>
      <c r="XE452" s="4"/>
      <c r="XF452" s="4"/>
      <c r="XG452" s="4"/>
      <c r="XH452" s="4"/>
      <c r="XI452" s="4"/>
      <c r="XJ452" s="4"/>
      <c r="XK452" s="4"/>
      <c r="XL452" s="4"/>
      <c r="XM452" s="4"/>
      <c r="XN452" s="4"/>
      <c r="XO452" s="4"/>
      <c r="XP452" s="4"/>
      <c r="XQ452" s="4"/>
      <c r="XR452" s="4"/>
      <c r="XS452" s="4"/>
      <c r="XT452" s="4"/>
      <c r="XU452" s="4"/>
      <c r="XV452" s="4"/>
      <c r="XW452" s="4"/>
      <c r="XX452" s="4"/>
      <c r="XY452" s="4"/>
      <c r="XZ452" s="4"/>
      <c r="YA452" s="4"/>
      <c r="YB452" s="4"/>
      <c r="YC452" s="4"/>
      <c r="YD452" s="4"/>
      <c r="YE452" s="4"/>
      <c r="YF452" s="4"/>
      <c r="YG452" s="4"/>
      <c r="YH452" s="4"/>
      <c r="YI452" s="4"/>
      <c r="YJ452" s="4"/>
      <c r="YK452" s="4"/>
      <c r="YL452" s="4"/>
      <c r="YM452" s="4"/>
      <c r="YN452" s="4"/>
      <c r="YO452" s="4"/>
      <c r="YP452" s="4"/>
      <c r="YQ452" s="4"/>
      <c r="YR452" s="4"/>
      <c r="YS452" s="4"/>
      <c r="YT452" s="4"/>
      <c r="YU452" s="4"/>
      <c r="YV452" s="4"/>
      <c r="YW452" s="4"/>
      <c r="YX452" s="4"/>
      <c r="YY452" s="4"/>
      <c r="YZ452" s="4"/>
      <c r="ZA452" s="4"/>
      <c r="ZB452" s="4"/>
      <c r="ZC452" s="4"/>
      <c r="ZD452" s="4"/>
      <c r="ZE452" s="4"/>
      <c r="ZF452" s="4"/>
      <c r="ZG452" s="4"/>
      <c r="ZH452" s="4"/>
      <c r="ZI452" s="4"/>
      <c r="ZJ452" s="4"/>
      <c r="ZK452" s="4"/>
      <c r="ZL452" s="4"/>
      <c r="ZM452" s="4"/>
      <c r="ZN452" s="4"/>
      <c r="ZO452" s="4"/>
      <c r="ZP452" s="4"/>
      <c r="ZQ452" s="4"/>
      <c r="ZR452" s="4"/>
      <c r="ZS452" s="4"/>
      <c r="ZT452" s="4"/>
      <c r="ZU452" s="4"/>
      <c r="ZV452" s="4"/>
      <c r="ZW452" s="4"/>
      <c r="ZX452" s="4"/>
      <c r="ZY452" s="4"/>
      <c r="ZZ452" s="4"/>
      <c r="AAA452" s="4"/>
      <c r="AAB452" s="4"/>
      <c r="AAC452" s="4"/>
      <c r="AAD452" s="4"/>
      <c r="AAE452" s="4"/>
      <c r="AAF452" s="4"/>
      <c r="AAG452" s="4"/>
      <c r="AAH452" s="4"/>
      <c r="AAI452" s="4"/>
      <c r="AAJ452" s="4"/>
      <c r="AAK452" s="4"/>
      <c r="AAL452" s="4"/>
      <c r="AAM452" s="4"/>
      <c r="AAN452" s="4"/>
      <c r="AAO452" s="4"/>
      <c r="AAP452" s="4"/>
      <c r="AAQ452" s="4"/>
      <c r="AAR452" s="4"/>
      <c r="AAS452" s="4"/>
      <c r="AAT452" s="4"/>
      <c r="AAU452" s="4"/>
      <c r="AAV452" s="4"/>
      <c r="AAW452" s="4"/>
      <c r="AAX452" s="4"/>
      <c r="AAY452" s="4"/>
      <c r="AAZ452" s="4"/>
      <c r="ABA452" s="4"/>
      <c r="ABB452" s="4"/>
      <c r="ABC452" s="4"/>
      <c r="ABD452" s="4"/>
      <c r="ABE452" s="4"/>
      <c r="ABF452" s="4"/>
      <c r="ABG452" s="4"/>
      <c r="ABH452" s="4"/>
      <c r="ABI452" s="4"/>
      <c r="ABJ452" s="4"/>
      <c r="ABK452" s="4"/>
      <c r="ABL452" s="4"/>
      <c r="ABM452" s="4"/>
      <c r="ABN452" s="4"/>
      <c r="ABO452" s="4"/>
      <c r="ABP452" s="4"/>
      <c r="ABQ452" s="4"/>
      <c r="ABR452" s="4"/>
      <c r="ABS452" s="4"/>
      <c r="ABT452" s="4"/>
      <c r="ABU452" s="4"/>
      <c r="ABV452" s="4"/>
      <c r="ABW452" s="4"/>
      <c r="ABX452" s="4"/>
      <c r="ABY452" s="4"/>
      <c r="ABZ452" s="4"/>
      <c r="ACA452" s="4"/>
      <c r="ACB452" s="4"/>
      <c r="ACC452" s="4"/>
      <c r="ACD452" s="4"/>
      <c r="ACE452" s="4"/>
      <c r="ACF452" s="4"/>
      <c r="ACG452" s="4"/>
      <c r="ACH452" s="4"/>
      <c r="ACI452" s="4"/>
      <c r="ACJ452" s="4"/>
      <c r="ACK452" s="4"/>
      <c r="ACL452" s="4"/>
      <c r="ACM452" s="4"/>
      <c r="ACN452" s="4"/>
      <c r="ACO452" s="4"/>
      <c r="ACP452" s="4"/>
      <c r="ACQ452" s="4"/>
      <c r="ACR452" s="4"/>
      <c r="ACS452" s="4"/>
      <c r="ACT452" s="4"/>
      <c r="ACU452" s="4"/>
      <c r="ACV452" s="4"/>
      <c r="ACW452" s="4"/>
      <c r="ACX452" s="4"/>
      <c r="ACY452" s="4"/>
      <c r="ACZ452" s="4"/>
      <c r="ADA452" s="4"/>
      <c r="ADB452" s="4"/>
      <c r="ADC452" s="4"/>
      <c r="ADD452" s="4"/>
      <c r="ADE452" s="4"/>
      <c r="ADF452" s="4"/>
      <c r="ADG452" s="4"/>
      <c r="ADH452" s="4"/>
      <c r="ADI452" s="4"/>
      <c r="ADJ452" s="4"/>
      <c r="ADK452" s="4"/>
      <c r="ADL452" s="4"/>
      <c r="ADM452" s="4"/>
      <c r="ADN452" s="4"/>
      <c r="ADO452" s="4"/>
      <c r="ADP452" s="4"/>
      <c r="ADQ452" s="4"/>
      <c r="ADR452" s="4"/>
      <c r="ADS452" s="4"/>
      <c r="ADT452" s="4"/>
      <c r="ADU452" s="4"/>
      <c r="ADV452" s="4"/>
      <c r="ADW452" s="4"/>
      <c r="ADX452" s="4"/>
      <c r="ADY452" s="4"/>
      <c r="ADZ452" s="4"/>
      <c r="AEA452" s="4"/>
      <c r="AEB452" s="4"/>
      <c r="AEC452" s="4"/>
      <c r="AED452" s="4"/>
      <c r="AEE452" s="4"/>
      <c r="AEF452" s="4"/>
      <c r="AEG452" s="4"/>
      <c r="AEH452" s="4"/>
      <c r="AEI452" s="4"/>
      <c r="AEJ452" s="4"/>
      <c r="AEK452" s="4"/>
      <c r="AEL452" s="4"/>
      <c r="AEM452" s="4"/>
      <c r="AEN452" s="4"/>
      <c r="AEO452" s="4"/>
      <c r="AEP452" s="4"/>
      <c r="AEQ452" s="4"/>
      <c r="AER452" s="4"/>
      <c r="AES452" s="4"/>
      <c r="AET452" s="4"/>
      <c r="AEU452" s="4"/>
      <c r="AEV452" s="4"/>
      <c r="AEW452" s="4"/>
      <c r="AEX452" s="4"/>
      <c r="AEY452" s="4"/>
      <c r="AEZ452" s="4"/>
      <c r="AFA452" s="4"/>
      <c r="AFB452" s="4"/>
      <c r="AFC452" s="4"/>
      <c r="AFD452" s="4"/>
      <c r="AFE452" s="4"/>
      <c r="AFF452" s="4"/>
      <c r="AFG452" s="4"/>
      <c r="AFH452" s="4"/>
      <c r="AFI452" s="4"/>
      <c r="AFJ452" s="4"/>
      <c r="AFK452" s="4"/>
      <c r="AFL452" s="4"/>
      <c r="AFM452" s="4"/>
      <c r="AFN452" s="4"/>
      <c r="AFO452" s="4"/>
      <c r="AFP452" s="4"/>
      <c r="AFQ452" s="4"/>
      <c r="AFR452" s="4"/>
      <c r="AFS452" s="4"/>
      <c r="AFT452" s="4"/>
      <c r="AFU452" s="4"/>
      <c r="AFV452" s="4"/>
      <c r="AFW452" s="4"/>
      <c r="AFX452" s="4"/>
      <c r="AFY452" s="4"/>
      <c r="AFZ452" s="4"/>
      <c r="AGA452" s="4"/>
      <c r="AGB452" s="4"/>
      <c r="AGC452" s="4"/>
      <c r="AGD452" s="4"/>
      <c r="AGE452" s="4"/>
      <c r="AGF452" s="4"/>
      <c r="AGG452" s="4"/>
      <c r="AGH452" s="4"/>
      <c r="AGI452" s="4"/>
      <c r="AGJ452" s="4"/>
      <c r="AGK452" s="4"/>
      <c r="AGL452" s="4"/>
      <c r="AGM452" s="4"/>
      <c r="AGN452" s="4"/>
      <c r="AGO452" s="4"/>
      <c r="AGP452" s="4"/>
      <c r="AGQ452" s="4"/>
      <c r="AGR452" s="4"/>
      <c r="AGS452" s="4"/>
      <c r="AGT452" s="4"/>
      <c r="AGU452" s="4"/>
      <c r="AGV452" s="4"/>
      <c r="AGW452" s="4"/>
      <c r="AGX452" s="4"/>
      <c r="AGY452" s="4"/>
      <c r="AGZ452" s="4"/>
      <c r="AHA452" s="4"/>
      <c r="AHB452" s="4"/>
      <c r="AHC452" s="4"/>
      <c r="AHD452" s="4"/>
      <c r="AHE452" s="4"/>
      <c r="AHF452" s="4"/>
      <c r="AHG452" s="4"/>
      <c r="AHH452" s="4"/>
      <c r="AHI452" s="4"/>
      <c r="AHJ452" s="4"/>
      <c r="AHK452" s="4"/>
      <c r="AHL452" s="4"/>
      <c r="AHM452" s="4"/>
      <c r="AHN452" s="4"/>
      <c r="AHO452" s="4"/>
      <c r="AHP452" s="4"/>
      <c r="AHQ452" s="4"/>
      <c r="AHR452" s="4"/>
      <c r="AHS452" s="4"/>
      <c r="AHT452" s="4"/>
      <c r="AHU452" s="4"/>
      <c r="AHV452" s="4"/>
      <c r="AHW452" s="4"/>
      <c r="AHX452" s="4"/>
      <c r="AHY452" s="4"/>
      <c r="AHZ452" s="4"/>
      <c r="AIA452" s="4"/>
      <c r="AIB452" s="4"/>
      <c r="AIC452" s="4"/>
      <c r="AID452" s="4"/>
      <c r="AIE452" s="4"/>
      <c r="AIF452" s="4"/>
      <c r="AIG452" s="4"/>
      <c r="AIH452" s="4"/>
      <c r="AII452" s="4"/>
      <c r="AIJ452" s="4"/>
      <c r="AIK452" s="4"/>
      <c r="AIL452" s="4"/>
      <c r="AIM452" s="4"/>
      <c r="AIN452" s="4"/>
      <c r="AIO452" s="4"/>
      <c r="AIP452" s="4"/>
      <c r="AIQ452" s="4"/>
      <c r="AIR452" s="4"/>
      <c r="AIS452" s="4"/>
      <c r="AIT452" s="4"/>
      <c r="AIU452" s="4"/>
      <c r="AIV452" s="4"/>
      <c r="AIW452" s="4"/>
      <c r="AIX452" s="4"/>
      <c r="AIY452" s="4"/>
      <c r="AIZ452" s="4"/>
      <c r="AJA452" s="4"/>
      <c r="AJB452" s="4"/>
      <c r="AJC452" s="4"/>
      <c r="AJD452" s="4"/>
      <c r="AJE452" s="4"/>
      <c r="AJF452" s="4"/>
      <c r="AJG452" s="4"/>
      <c r="AJH452" s="4"/>
      <c r="AJI452" s="4"/>
      <c r="AJJ452" s="4"/>
      <c r="AJK452" s="4"/>
      <c r="AJL452" s="4"/>
      <c r="AJM452" s="4"/>
      <c r="AJN452" s="4"/>
      <c r="AJO452" s="4"/>
      <c r="AJP452" s="4"/>
      <c r="AJQ452" s="4"/>
      <c r="AJR452" s="4"/>
      <c r="AJS452" s="4"/>
      <c r="AJT452" s="4"/>
      <c r="AJU452" s="4"/>
      <c r="AJV452" s="4"/>
      <c r="AJW452" s="4"/>
      <c r="AJX452" s="4"/>
      <c r="AJY452" s="4"/>
      <c r="AJZ452" s="4"/>
      <c r="AKA452" s="4"/>
      <c r="AKB452" s="4"/>
      <c r="AKC452" s="4"/>
      <c r="AKD452" s="4"/>
      <c r="AKE452" s="4"/>
      <c r="AKF452" s="4"/>
      <c r="AKG452" s="4"/>
      <c r="AKH452" s="4"/>
      <c r="AKI452" s="4"/>
      <c r="AKJ452" s="4"/>
      <c r="AKK452" s="4"/>
      <c r="AKL452" s="4"/>
      <c r="AKM452" s="4"/>
      <c r="AKN452" s="4"/>
      <c r="AKO452" s="4"/>
      <c r="AKP452" s="4"/>
      <c r="AKQ452" s="4"/>
      <c r="AKR452" s="4"/>
      <c r="AKS452" s="4"/>
      <c r="AKT452" s="4"/>
      <c r="AKU452" s="4"/>
      <c r="AKV452" s="4"/>
      <c r="AKW452" s="4"/>
      <c r="AKX452" s="4"/>
      <c r="AKY452" s="4"/>
      <c r="AKZ452" s="4"/>
      <c r="ALA452" s="4"/>
      <c r="ALB452" s="4"/>
      <c r="ALC452" s="4"/>
      <c r="ALD452" s="4"/>
      <c r="ALE452" s="4"/>
      <c r="ALF452" s="4"/>
      <c r="ALG452" s="4"/>
      <c r="ALH452" s="4"/>
      <c r="ALI452" s="4"/>
      <c r="ALJ452" s="4"/>
      <c r="ALK452" s="4"/>
      <c r="ALL452" s="4"/>
      <c r="ALM452" s="4"/>
      <c r="ALN452" s="4"/>
      <c r="ALO452" s="4"/>
      <c r="ALP452" s="4"/>
      <c r="ALQ452" s="4"/>
      <c r="ALR452" s="4"/>
      <c r="ALS452" s="4"/>
      <c r="ALT452" s="4"/>
      <c r="ALU452" s="4"/>
      <c r="ALV452" s="4"/>
      <c r="ALW452" s="4"/>
      <c r="ALX452" s="4"/>
      <c r="ALY452" s="4"/>
      <c r="ALZ452" s="4"/>
      <c r="AMA452" s="4"/>
      <c r="AMB452" s="4"/>
      <c r="AMC452" s="4"/>
      <c r="AMD452" s="4"/>
      <c r="AME452" s="4"/>
      <c r="AMF452" s="4"/>
      <c r="AMG452" s="4"/>
      <c r="AMH452" s="4"/>
      <c r="AMI452" s="4"/>
      <c r="AMJ452" s="4"/>
      <c r="AMK452" s="4"/>
      <c r="AML452" s="4"/>
      <c r="AMM452" s="4"/>
      <c r="AMN452" s="4"/>
      <c r="AMO452" s="4"/>
      <c r="AMP452" s="4"/>
      <c r="AMQ452" s="4"/>
      <c r="AMR452" s="4"/>
      <c r="AMS452" s="4"/>
      <c r="AMT452" s="4"/>
      <c r="AMU452" s="4"/>
      <c r="AMV452" s="4"/>
      <c r="AMW452" s="4"/>
      <c r="AMX452" s="4"/>
      <c r="AMY452" s="4"/>
      <c r="AMZ452" s="4"/>
      <c r="ANA452" s="4"/>
      <c r="ANB452" s="4"/>
      <c r="ANC452" s="4"/>
      <c r="AND452" s="4"/>
      <c r="ANE452" s="4"/>
      <c r="ANF452" s="4"/>
      <c r="ANG452" s="4"/>
      <c r="ANH452" s="4"/>
      <c r="ANI452" s="4"/>
      <c r="ANJ452" s="4"/>
      <c r="ANK452" s="4"/>
      <c r="ANL452" s="4"/>
      <c r="ANM452" s="4"/>
      <c r="ANN452" s="4"/>
      <c r="ANO452" s="4"/>
      <c r="ANP452" s="4"/>
      <c r="ANQ452" s="4"/>
      <c r="ANR452" s="4"/>
      <c r="ANS452" s="4"/>
      <c r="ANT452" s="4"/>
      <c r="ANU452" s="4"/>
      <c r="ANV452" s="4"/>
      <c r="ANW452" s="4"/>
      <c r="ANX452" s="4"/>
      <c r="ANY452" s="4"/>
      <c r="ANZ452" s="4"/>
      <c r="AOA452" s="4"/>
      <c r="AOB452" s="4"/>
      <c r="AOC452" s="4"/>
    </row>
    <row r="453" spans="6:1069" x14ac:dyDescent="0.35">
      <c r="F453" s="4"/>
      <c r="H453" s="4"/>
      <c r="I453" s="4"/>
      <c r="J453" s="4"/>
      <c r="L453" s="4"/>
      <c r="M453" s="4"/>
      <c r="AJ453" s="4"/>
      <c r="AL453" s="4"/>
      <c r="AQ453" s="4"/>
      <c r="AR453" s="4"/>
      <c r="AS453" s="4"/>
      <c r="AT453" s="4"/>
      <c r="AU453" s="4"/>
      <c r="AV453" s="4"/>
      <c r="AW453" s="4"/>
      <c r="AX453" s="33"/>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c r="TV453" s="4"/>
      <c r="TW453" s="4"/>
      <c r="TX453" s="4"/>
      <c r="TY453" s="4"/>
      <c r="TZ453" s="4"/>
      <c r="UA453" s="4"/>
      <c r="UB453" s="4"/>
      <c r="UC453" s="4"/>
      <c r="UD453" s="4"/>
      <c r="UE453" s="4"/>
      <c r="UF453" s="4"/>
      <c r="UG453" s="4"/>
      <c r="UH453" s="4"/>
      <c r="UI453" s="4"/>
      <c r="UJ453" s="4"/>
      <c r="UK453" s="4"/>
      <c r="UL453" s="4"/>
      <c r="UM453" s="4"/>
      <c r="UN453" s="4"/>
      <c r="UO453" s="4"/>
      <c r="UP453" s="4"/>
      <c r="UQ453" s="4"/>
      <c r="UR453" s="4"/>
      <c r="US453" s="4"/>
      <c r="UT453" s="4"/>
      <c r="UU453" s="4"/>
      <c r="UV453" s="4"/>
      <c r="UW453" s="4"/>
      <c r="UX453" s="4"/>
      <c r="UY453" s="4"/>
      <c r="UZ453" s="4"/>
      <c r="VA453" s="4"/>
      <c r="VB453" s="4"/>
      <c r="VC453" s="4"/>
      <c r="VD453" s="4"/>
      <c r="VE453" s="4"/>
      <c r="VF453" s="4"/>
      <c r="VG453" s="4"/>
      <c r="VH453" s="4"/>
      <c r="VI453" s="4"/>
      <c r="VJ453" s="4"/>
      <c r="VK453" s="4"/>
      <c r="VL453" s="4"/>
      <c r="VM453" s="4"/>
      <c r="VN453" s="4"/>
      <c r="VO453" s="4"/>
      <c r="VP453" s="4"/>
      <c r="VQ453" s="4"/>
      <c r="VR453" s="4"/>
      <c r="VS453" s="4"/>
      <c r="VT453" s="4"/>
      <c r="VU453" s="4"/>
      <c r="VV453" s="4"/>
      <c r="VW453" s="4"/>
      <c r="VX453" s="4"/>
      <c r="VY453" s="4"/>
      <c r="VZ453" s="4"/>
      <c r="WA453" s="4"/>
      <c r="WB453" s="4"/>
      <c r="WC453" s="4"/>
      <c r="WD453" s="4"/>
      <c r="WE453" s="4"/>
      <c r="WF453" s="4"/>
      <c r="WG453" s="4"/>
      <c r="WH453" s="4"/>
      <c r="WI453" s="4"/>
      <c r="WJ453" s="4"/>
      <c r="WK453" s="4"/>
      <c r="WL453" s="4"/>
      <c r="WM453" s="4"/>
      <c r="WN453" s="4"/>
      <c r="WO453" s="4"/>
      <c r="WP453" s="4"/>
      <c r="WQ453" s="4"/>
      <c r="WR453" s="4"/>
      <c r="WS453" s="4"/>
      <c r="WT453" s="4"/>
      <c r="WU453" s="4"/>
      <c r="WV453" s="4"/>
      <c r="WW453" s="4"/>
      <c r="WX453" s="4"/>
      <c r="WY453" s="4"/>
      <c r="WZ453" s="4"/>
      <c r="XA453" s="4"/>
      <c r="XB453" s="4"/>
      <c r="XC453" s="4"/>
      <c r="XD453" s="4"/>
      <c r="XE453" s="4"/>
      <c r="XF453" s="4"/>
      <c r="XG453" s="4"/>
      <c r="XH453" s="4"/>
      <c r="XI453" s="4"/>
      <c r="XJ453" s="4"/>
      <c r="XK453" s="4"/>
      <c r="XL453" s="4"/>
      <c r="XM453" s="4"/>
      <c r="XN453" s="4"/>
      <c r="XO453" s="4"/>
      <c r="XP453" s="4"/>
      <c r="XQ453" s="4"/>
      <c r="XR453" s="4"/>
      <c r="XS453" s="4"/>
      <c r="XT453" s="4"/>
      <c r="XU453" s="4"/>
      <c r="XV453" s="4"/>
      <c r="XW453" s="4"/>
      <c r="XX453" s="4"/>
      <c r="XY453" s="4"/>
      <c r="XZ453" s="4"/>
      <c r="YA453" s="4"/>
      <c r="YB453" s="4"/>
      <c r="YC453" s="4"/>
      <c r="YD453" s="4"/>
      <c r="YE453" s="4"/>
      <c r="YF453" s="4"/>
      <c r="YG453" s="4"/>
      <c r="YH453" s="4"/>
      <c r="YI453" s="4"/>
      <c r="YJ453" s="4"/>
      <c r="YK453" s="4"/>
      <c r="YL453" s="4"/>
      <c r="YM453" s="4"/>
      <c r="YN453" s="4"/>
      <c r="YO453" s="4"/>
      <c r="YP453" s="4"/>
      <c r="YQ453" s="4"/>
      <c r="YR453" s="4"/>
      <c r="YS453" s="4"/>
      <c r="YT453" s="4"/>
      <c r="YU453" s="4"/>
      <c r="YV453" s="4"/>
      <c r="YW453" s="4"/>
      <c r="YX453" s="4"/>
      <c r="YY453" s="4"/>
      <c r="YZ453" s="4"/>
      <c r="ZA453" s="4"/>
      <c r="ZB453" s="4"/>
      <c r="ZC453" s="4"/>
      <c r="ZD453" s="4"/>
      <c r="ZE453" s="4"/>
      <c r="ZF453" s="4"/>
      <c r="ZG453" s="4"/>
      <c r="ZH453" s="4"/>
      <c r="ZI453" s="4"/>
      <c r="ZJ453" s="4"/>
      <c r="ZK453" s="4"/>
      <c r="ZL453" s="4"/>
      <c r="ZM453" s="4"/>
      <c r="ZN453" s="4"/>
      <c r="ZO453" s="4"/>
      <c r="ZP453" s="4"/>
      <c r="ZQ453" s="4"/>
      <c r="ZR453" s="4"/>
      <c r="ZS453" s="4"/>
      <c r="ZT453" s="4"/>
      <c r="ZU453" s="4"/>
      <c r="ZV453" s="4"/>
      <c r="ZW453" s="4"/>
      <c r="ZX453" s="4"/>
      <c r="ZY453" s="4"/>
      <c r="ZZ453" s="4"/>
      <c r="AAA453" s="4"/>
      <c r="AAB453" s="4"/>
      <c r="AAC453" s="4"/>
      <c r="AAD453" s="4"/>
      <c r="AAE453" s="4"/>
      <c r="AAF453" s="4"/>
      <c r="AAG453" s="4"/>
      <c r="AAH453" s="4"/>
      <c r="AAI453" s="4"/>
      <c r="AAJ453" s="4"/>
      <c r="AAK453" s="4"/>
      <c r="AAL453" s="4"/>
      <c r="AAM453" s="4"/>
      <c r="AAN453" s="4"/>
      <c r="AAO453" s="4"/>
      <c r="AAP453" s="4"/>
      <c r="AAQ453" s="4"/>
      <c r="AAR453" s="4"/>
      <c r="AAS453" s="4"/>
      <c r="AAT453" s="4"/>
      <c r="AAU453" s="4"/>
      <c r="AAV453" s="4"/>
      <c r="AAW453" s="4"/>
      <c r="AAX453" s="4"/>
      <c r="AAY453" s="4"/>
      <c r="AAZ453" s="4"/>
      <c r="ABA453" s="4"/>
      <c r="ABB453" s="4"/>
      <c r="ABC453" s="4"/>
      <c r="ABD453" s="4"/>
      <c r="ABE453" s="4"/>
      <c r="ABF453" s="4"/>
      <c r="ABG453" s="4"/>
      <c r="ABH453" s="4"/>
      <c r="ABI453" s="4"/>
      <c r="ABJ453" s="4"/>
      <c r="ABK453" s="4"/>
      <c r="ABL453" s="4"/>
      <c r="ABM453" s="4"/>
      <c r="ABN453" s="4"/>
      <c r="ABO453" s="4"/>
      <c r="ABP453" s="4"/>
      <c r="ABQ453" s="4"/>
      <c r="ABR453" s="4"/>
      <c r="ABS453" s="4"/>
      <c r="ABT453" s="4"/>
      <c r="ABU453" s="4"/>
      <c r="ABV453" s="4"/>
      <c r="ABW453" s="4"/>
      <c r="ABX453" s="4"/>
      <c r="ABY453" s="4"/>
      <c r="ABZ453" s="4"/>
      <c r="ACA453" s="4"/>
      <c r="ACB453" s="4"/>
      <c r="ACC453" s="4"/>
      <c r="ACD453" s="4"/>
      <c r="ACE453" s="4"/>
      <c r="ACF453" s="4"/>
      <c r="ACG453" s="4"/>
      <c r="ACH453" s="4"/>
      <c r="ACI453" s="4"/>
      <c r="ACJ453" s="4"/>
      <c r="ACK453" s="4"/>
      <c r="ACL453" s="4"/>
      <c r="ACM453" s="4"/>
      <c r="ACN453" s="4"/>
      <c r="ACO453" s="4"/>
      <c r="ACP453" s="4"/>
      <c r="ACQ453" s="4"/>
      <c r="ACR453" s="4"/>
      <c r="ACS453" s="4"/>
      <c r="ACT453" s="4"/>
      <c r="ACU453" s="4"/>
      <c r="ACV453" s="4"/>
      <c r="ACW453" s="4"/>
      <c r="ACX453" s="4"/>
      <c r="ACY453" s="4"/>
      <c r="ACZ453" s="4"/>
      <c r="ADA453" s="4"/>
      <c r="ADB453" s="4"/>
      <c r="ADC453" s="4"/>
      <c r="ADD453" s="4"/>
      <c r="ADE453" s="4"/>
      <c r="ADF453" s="4"/>
      <c r="ADG453" s="4"/>
      <c r="ADH453" s="4"/>
      <c r="ADI453" s="4"/>
      <c r="ADJ453" s="4"/>
      <c r="ADK453" s="4"/>
      <c r="ADL453" s="4"/>
      <c r="ADM453" s="4"/>
      <c r="ADN453" s="4"/>
      <c r="ADO453" s="4"/>
      <c r="ADP453" s="4"/>
      <c r="ADQ453" s="4"/>
      <c r="ADR453" s="4"/>
      <c r="ADS453" s="4"/>
      <c r="ADT453" s="4"/>
      <c r="ADU453" s="4"/>
      <c r="ADV453" s="4"/>
      <c r="ADW453" s="4"/>
      <c r="ADX453" s="4"/>
      <c r="ADY453" s="4"/>
      <c r="ADZ453" s="4"/>
      <c r="AEA453" s="4"/>
      <c r="AEB453" s="4"/>
      <c r="AEC453" s="4"/>
      <c r="AED453" s="4"/>
      <c r="AEE453" s="4"/>
      <c r="AEF453" s="4"/>
      <c r="AEG453" s="4"/>
      <c r="AEH453" s="4"/>
      <c r="AEI453" s="4"/>
      <c r="AEJ453" s="4"/>
      <c r="AEK453" s="4"/>
      <c r="AEL453" s="4"/>
      <c r="AEM453" s="4"/>
      <c r="AEN453" s="4"/>
      <c r="AEO453" s="4"/>
      <c r="AEP453" s="4"/>
      <c r="AEQ453" s="4"/>
      <c r="AER453" s="4"/>
      <c r="AES453" s="4"/>
      <c r="AET453" s="4"/>
      <c r="AEU453" s="4"/>
      <c r="AEV453" s="4"/>
      <c r="AEW453" s="4"/>
      <c r="AEX453" s="4"/>
      <c r="AEY453" s="4"/>
      <c r="AEZ453" s="4"/>
      <c r="AFA453" s="4"/>
      <c r="AFB453" s="4"/>
      <c r="AFC453" s="4"/>
      <c r="AFD453" s="4"/>
      <c r="AFE453" s="4"/>
      <c r="AFF453" s="4"/>
      <c r="AFG453" s="4"/>
      <c r="AFH453" s="4"/>
      <c r="AFI453" s="4"/>
      <c r="AFJ453" s="4"/>
      <c r="AFK453" s="4"/>
      <c r="AFL453" s="4"/>
      <c r="AFM453" s="4"/>
      <c r="AFN453" s="4"/>
      <c r="AFO453" s="4"/>
      <c r="AFP453" s="4"/>
      <c r="AFQ453" s="4"/>
      <c r="AFR453" s="4"/>
      <c r="AFS453" s="4"/>
      <c r="AFT453" s="4"/>
      <c r="AFU453" s="4"/>
      <c r="AFV453" s="4"/>
      <c r="AFW453" s="4"/>
      <c r="AFX453" s="4"/>
      <c r="AFY453" s="4"/>
      <c r="AFZ453" s="4"/>
      <c r="AGA453" s="4"/>
      <c r="AGB453" s="4"/>
      <c r="AGC453" s="4"/>
      <c r="AGD453" s="4"/>
      <c r="AGE453" s="4"/>
      <c r="AGF453" s="4"/>
      <c r="AGG453" s="4"/>
      <c r="AGH453" s="4"/>
      <c r="AGI453" s="4"/>
      <c r="AGJ453" s="4"/>
      <c r="AGK453" s="4"/>
      <c r="AGL453" s="4"/>
      <c r="AGM453" s="4"/>
      <c r="AGN453" s="4"/>
      <c r="AGO453" s="4"/>
      <c r="AGP453" s="4"/>
      <c r="AGQ453" s="4"/>
      <c r="AGR453" s="4"/>
      <c r="AGS453" s="4"/>
      <c r="AGT453" s="4"/>
      <c r="AGU453" s="4"/>
      <c r="AGV453" s="4"/>
      <c r="AGW453" s="4"/>
      <c r="AGX453" s="4"/>
      <c r="AGY453" s="4"/>
      <c r="AGZ453" s="4"/>
      <c r="AHA453" s="4"/>
      <c r="AHB453" s="4"/>
      <c r="AHC453" s="4"/>
      <c r="AHD453" s="4"/>
      <c r="AHE453" s="4"/>
      <c r="AHF453" s="4"/>
      <c r="AHG453" s="4"/>
      <c r="AHH453" s="4"/>
      <c r="AHI453" s="4"/>
      <c r="AHJ453" s="4"/>
      <c r="AHK453" s="4"/>
      <c r="AHL453" s="4"/>
      <c r="AHM453" s="4"/>
      <c r="AHN453" s="4"/>
      <c r="AHO453" s="4"/>
      <c r="AHP453" s="4"/>
      <c r="AHQ453" s="4"/>
      <c r="AHR453" s="4"/>
      <c r="AHS453" s="4"/>
      <c r="AHT453" s="4"/>
      <c r="AHU453" s="4"/>
      <c r="AHV453" s="4"/>
      <c r="AHW453" s="4"/>
      <c r="AHX453" s="4"/>
      <c r="AHY453" s="4"/>
      <c r="AHZ453" s="4"/>
      <c r="AIA453" s="4"/>
      <c r="AIB453" s="4"/>
      <c r="AIC453" s="4"/>
      <c r="AID453" s="4"/>
      <c r="AIE453" s="4"/>
      <c r="AIF453" s="4"/>
      <c r="AIG453" s="4"/>
      <c r="AIH453" s="4"/>
      <c r="AII453" s="4"/>
      <c r="AIJ453" s="4"/>
      <c r="AIK453" s="4"/>
      <c r="AIL453" s="4"/>
      <c r="AIM453" s="4"/>
      <c r="AIN453" s="4"/>
      <c r="AIO453" s="4"/>
      <c r="AIP453" s="4"/>
      <c r="AIQ453" s="4"/>
      <c r="AIR453" s="4"/>
      <c r="AIS453" s="4"/>
      <c r="AIT453" s="4"/>
      <c r="AIU453" s="4"/>
      <c r="AIV453" s="4"/>
      <c r="AIW453" s="4"/>
      <c r="AIX453" s="4"/>
      <c r="AIY453" s="4"/>
      <c r="AIZ453" s="4"/>
      <c r="AJA453" s="4"/>
      <c r="AJB453" s="4"/>
      <c r="AJC453" s="4"/>
      <c r="AJD453" s="4"/>
      <c r="AJE453" s="4"/>
      <c r="AJF453" s="4"/>
      <c r="AJG453" s="4"/>
      <c r="AJH453" s="4"/>
      <c r="AJI453" s="4"/>
      <c r="AJJ453" s="4"/>
      <c r="AJK453" s="4"/>
      <c r="AJL453" s="4"/>
      <c r="AJM453" s="4"/>
      <c r="AJN453" s="4"/>
      <c r="AJO453" s="4"/>
      <c r="AJP453" s="4"/>
      <c r="AJQ453" s="4"/>
      <c r="AJR453" s="4"/>
      <c r="AJS453" s="4"/>
      <c r="AJT453" s="4"/>
      <c r="AJU453" s="4"/>
      <c r="AJV453" s="4"/>
      <c r="AJW453" s="4"/>
      <c r="AJX453" s="4"/>
      <c r="AJY453" s="4"/>
      <c r="AJZ453" s="4"/>
      <c r="AKA453" s="4"/>
      <c r="AKB453" s="4"/>
      <c r="AKC453" s="4"/>
      <c r="AKD453" s="4"/>
      <c r="AKE453" s="4"/>
      <c r="AKF453" s="4"/>
      <c r="AKG453" s="4"/>
      <c r="AKH453" s="4"/>
      <c r="AKI453" s="4"/>
      <c r="AKJ453" s="4"/>
      <c r="AKK453" s="4"/>
      <c r="AKL453" s="4"/>
      <c r="AKM453" s="4"/>
      <c r="AKN453" s="4"/>
      <c r="AKO453" s="4"/>
      <c r="AKP453" s="4"/>
      <c r="AKQ453" s="4"/>
      <c r="AKR453" s="4"/>
      <c r="AKS453" s="4"/>
      <c r="AKT453" s="4"/>
      <c r="AKU453" s="4"/>
      <c r="AKV453" s="4"/>
      <c r="AKW453" s="4"/>
      <c r="AKX453" s="4"/>
      <c r="AKY453" s="4"/>
      <c r="AKZ453" s="4"/>
      <c r="ALA453" s="4"/>
      <c r="ALB453" s="4"/>
      <c r="ALC453" s="4"/>
      <c r="ALD453" s="4"/>
      <c r="ALE453" s="4"/>
      <c r="ALF453" s="4"/>
      <c r="ALG453" s="4"/>
      <c r="ALH453" s="4"/>
      <c r="ALI453" s="4"/>
      <c r="ALJ453" s="4"/>
      <c r="ALK453" s="4"/>
      <c r="ALL453" s="4"/>
      <c r="ALM453" s="4"/>
      <c r="ALN453" s="4"/>
      <c r="ALO453" s="4"/>
      <c r="ALP453" s="4"/>
      <c r="ALQ453" s="4"/>
      <c r="ALR453" s="4"/>
      <c r="ALS453" s="4"/>
      <c r="ALT453" s="4"/>
      <c r="ALU453" s="4"/>
      <c r="ALV453" s="4"/>
      <c r="ALW453" s="4"/>
      <c r="ALX453" s="4"/>
      <c r="ALY453" s="4"/>
      <c r="ALZ453" s="4"/>
      <c r="AMA453" s="4"/>
      <c r="AMB453" s="4"/>
      <c r="AMC453" s="4"/>
      <c r="AMD453" s="4"/>
      <c r="AME453" s="4"/>
      <c r="AMF453" s="4"/>
      <c r="AMG453" s="4"/>
      <c r="AMH453" s="4"/>
      <c r="AMI453" s="4"/>
      <c r="AMJ453" s="4"/>
      <c r="AMK453" s="4"/>
      <c r="AML453" s="4"/>
      <c r="AMM453" s="4"/>
      <c r="AMN453" s="4"/>
      <c r="AMO453" s="4"/>
      <c r="AMP453" s="4"/>
      <c r="AMQ453" s="4"/>
      <c r="AMR453" s="4"/>
      <c r="AMS453" s="4"/>
      <c r="AMT453" s="4"/>
      <c r="AMU453" s="4"/>
      <c r="AMV453" s="4"/>
      <c r="AMW453" s="4"/>
      <c r="AMX453" s="4"/>
      <c r="AMY453" s="4"/>
      <c r="AMZ453" s="4"/>
      <c r="ANA453" s="4"/>
      <c r="ANB453" s="4"/>
      <c r="ANC453" s="4"/>
      <c r="AND453" s="4"/>
      <c r="ANE453" s="4"/>
      <c r="ANF453" s="4"/>
      <c r="ANG453" s="4"/>
      <c r="ANH453" s="4"/>
      <c r="ANI453" s="4"/>
      <c r="ANJ453" s="4"/>
      <c r="ANK453" s="4"/>
      <c r="ANL453" s="4"/>
      <c r="ANM453" s="4"/>
      <c r="ANN453" s="4"/>
      <c r="ANO453" s="4"/>
      <c r="ANP453" s="4"/>
      <c r="ANQ453" s="4"/>
      <c r="ANR453" s="4"/>
      <c r="ANS453" s="4"/>
      <c r="ANT453" s="4"/>
      <c r="ANU453" s="4"/>
      <c r="ANV453" s="4"/>
      <c r="ANW453" s="4"/>
      <c r="ANX453" s="4"/>
      <c r="ANY453" s="4"/>
      <c r="ANZ453" s="4"/>
      <c r="AOA453" s="4"/>
      <c r="AOB453" s="4"/>
      <c r="AOC453" s="4"/>
    </row>
    <row r="454" spans="6:1069" x14ac:dyDescent="0.35">
      <c r="F454" s="4"/>
      <c r="H454" s="4"/>
      <c r="I454" s="4"/>
      <c r="J454" s="4"/>
      <c r="L454" s="4"/>
      <c r="M454" s="4"/>
      <c r="AJ454" s="4"/>
      <c r="AL454" s="4"/>
      <c r="AQ454" s="4"/>
      <c r="AR454" s="4"/>
      <c r="AS454" s="4"/>
      <c r="AT454" s="4"/>
      <c r="AU454" s="4"/>
      <c r="AV454" s="4"/>
      <c r="AW454" s="4"/>
      <c r="AX454" s="33"/>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c r="TO454" s="4"/>
      <c r="TP454" s="4"/>
      <c r="TQ454" s="4"/>
      <c r="TR454" s="4"/>
      <c r="TS454" s="4"/>
      <c r="TT454" s="4"/>
      <c r="TU454" s="4"/>
      <c r="TV454" s="4"/>
      <c r="TW454" s="4"/>
      <c r="TX454" s="4"/>
      <c r="TY454" s="4"/>
      <c r="TZ454" s="4"/>
      <c r="UA454" s="4"/>
      <c r="UB454" s="4"/>
      <c r="UC454" s="4"/>
      <c r="UD454" s="4"/>
      <c r="UE454" s="4"/>
      <c r="UF454" s="4"/>
      <c r="UG454" s="4"/>
      <c r="UH454" s="4"/>
      <c r="UI454" s="4"/>
      <c r="UJ454" s="4"/>
      <c r="UK454" s="4"/>
      <c r="UL454" s="4"/>
      <c r="UM454" s="4"/>
      <c r="UN454" s="4"/>
      <c r="UO454" s="4"/>
      <c r="UP454" s="4"/>
      <c r="UQ454" s="4"/>
      <c r="UR454" s="4"/>
      <c r="US454" s="4"/>
      <c r="UT454" s="4"/>
      <c r="UU454" s="4"/>
      <c r="UV454" s="4"/>
      <c r="UW454" s="4"/>
      <c r="UX454" s="4"/>
      <c r="UY454" s="4"/>
      <c r="UZ454" s="4"/>
      <c r="VA454" s="4"/>
      <c r="VB454" s="4"/>
      <c r="VC454" s="4"/>
      <c r="VD454" s="4"/>
      <c r="VE454" s="4"/>
      <c r="VF454" s="4"/>
      <c r="VG454" s="4"/>
      <c r="VH454" s="4"/>
      <c r="VI454" s="4"/>
      <c r="VJ454" s="4"/>
      <c r="VK454" s="4"/>
      <c r="VL454" s="4"/>
      <c r="VM454" s="4"/>
      <c r="VN454" s="4"/>
      <c r="VO454" s="4"/>
      <c r="VP454" s="4"/>
      <c r="VQ454" s="4"/>
      <c r="VR454" s="4"/>
      <c r="VS454" s="4"/>
      <c r="VT454" s="4"/>
      <c r="VU454" s="4"/>
      <c r="VV454" s="4"/>
      <c r="VW454" s="4"/>
      <c r="VX454" s="4"/>
      <c r="VY454" s="4"/>
      <c r="VZ454" s="4"/>
      <c r="WA454" s="4"/>
      <c r="WB454" s="4"/>
      <c r="WC454" s="4"/>
      <c r="WD454" s="4"/>
      <c r="WE454" s="4"/>
      <c r="WF454" s="4"/>
      <c r="WG454" s="4"/>
      <c r="WH454" s="4"/>
      <c r="WI454" s="4"/>
      <c r="WJ454" s="4"/>
      <c r="WK454" s="4"/>
      <c r="WL454" s="4"/>
      <c r="WM454" s="4"/>
      <c r="WN454" s="4"/>
      <c r="WO454" s="4"/>
      <c r="WP454" s="4"/>
      <c r="WQ454" s="4"/>
      <c r="WR454" s="4"/>
      <c r="WS454" s="4"/>
      <c r="WT454" s="4"/>
      <c r="WU454" s="4"/>
      <c r="WV454" s="4"/>
      <c r="WW454" s="4"/>
      <c r="WX454" s="4"/>
      <c r="WY454" s="4"/>
      <c r="WZ454" s="4"/>
      <c r="XA454" s="4"/>
      <c r="XB454" s="4"/>
      <c r="XC454" s="4"/>
      <c r="XD454" s="4"/>
      <c r="XE454" s="4"/>
      <c r="XF454" s="4"/>
      <c r="XG454" s="4"/>
      <c r="XH454" s="4"/>
      <c r="XI454" s="4"/>
      <c r="XJ454" s="4"/>
      <c r="XK454" s="4"/>
      <c r="XL454" s="4"/>
      <c r="XM454" s="4"/>
      <c r="XN454" s="4"/>
      <c r="XO454" s="4"/>
      <c r="XP454" s="4"/>
      <c r="XQ454" s="4"/>
      <c r="XR454" s="4"/>
      <c r="XS454" s="4"/>
      <c r="XT454" s="4"/>
      <c r="XU454" s="4"/>
      <c r="XV454" s="4"/>
      <c r="XW454" s="4"/>
      <c r="XX454" s="4"/>
      <c r="XY454" s="4"/>
      <c r="XZ454" s="4"/>
      <c r="YA454" s="4"/>
      <c r="YB454" s="4"/>
      <c r="YC454" s="4"/>
      <c r="YD454" s="4"/>
      <c r="YE454" s="4"/>
      <c r="YF454" s="4"/>
      <c r="YG454" s="4"/>
      <c r="YH454" s="4"/>
      <c r="YI454" s="4"/>
      <c r="YJ454" s="4"/>
      <c r="YK454" s="4"/>
      <c r="YL454" s="4"/>
      <c r="YM454" s="4"/>
      <c r="YN454" s="4"/>
      <c r="YO454" s="4"/>
      <c r="YP454" s="4"/>
      <c r="YQ454" s="4"/>
      <c r="YR454" s="4"/>
      <c r="YS454" s="4"/>
      <c r="YT454" s="4"/>
      <c r="YU454" s="4"/>
      <c r="YV454" s="4"/>
      <c r="YW454" s="4"/>
      <c r="YX454" s="4"/>
      <c r="YY454" s="4"/>
      <c r="YZ454" s="4"/>
      <c r="ZA454" s="4"/>
      <c r="ZB454" s="4"/>
      <c r="ZC454" s="4"/>
      <c r="ZD454" s="4"/>
      <c r="ZE454" s="4"/>
      <c r="ZF454" s="4"/>
      <c r="ZG454" s="4"/>
      <c r="ZH454" s="4"/>
      <c r="ZI454" s="4"/>
      <c r="ZJ454" s="4"/>
      <c r="ZK454" s="4"/>
      <c r="ZL454" s="4"/>
      <c r="ZM454" s="4"/>
      <c r="ZN454" s="4"/>
      <c r="ZO454" s="4"/>
      <c r="ZP454" s="4"/>
      <c r="ZQ454" s="4"/>
      <c r="ZR454" s="4"/>
      <c r="ZS454" s="4"/>
      <c r="ZT454" s="4"/>
      <c r="ZU454" s="4"/>
      <c r="ZV454" s="4"/>
      <c r="ZW454" s="4"/>
      <c r="ZX454" s="4"/>
      <c r="ZY454" s="4"/>
      <c r="ZZ454" s="4"/>
      <c r="AAA454" s="4"/>
      <c r="AAB454" s="4"/>
      <c r="AAC454" s="4"/>
      <c r="AAD454" s="4"/>
      <c r="AAE454" s="4"/>
      <c r="AAF454" s="4"/>
      <c r="AAG454" s="4"/>
      <c r="AAH454" s="4"/>
      <c r="AAI454" s="4"/>
      <c r="AAJ454" s="4"/>
      <c r="AAK454" s="4"/>
      <c r="AAL454" s="4"/>
      <c r="AAM454" s="4"/>
      <c r="AAN454" s="4"/>
      <c r="AAO454" s="4"/>
      <c r="AAP454" s="4"/>
      <c r="AAQ454" s="4"/>
      <c r="AAR454" s="4"/>
      <c r="AAS454" s="4"/>
      <c r="AAT454" s="4"/>
      <c r="AAU454" s="4"/>
      <c r="AAV454" s="4"/>
      <c r="AAW454" s="4"/>
      <c r="AAX454" s="4"/>
      <c r="AAY454" s="4"/>
      <c r="AAZ454" s="4"/>
      <c r="ABA454" s="4"/>
      <c r="ABB454" s="4"/>
      <c r="ABC454" s="4"/>
      <c r="ABD454" s="4"/>
      <c r="ABE454" s="4"/>
      <c r="ABF454" s="4"/>
      <c r="ABG454" s="4"/>
      <c r="ABH454" s="4"/>
      <c r="ABI454" s="4"/>
      <c r="ABJ454" s="4"/>
      <c r="ABK454" s="4"/>
      <c r="ABL454" s="4"/>
      <c r="ABM454" s="4"/>
      <c r="ABN454" s="4"/>
      <c r="ABO454" s="4"/>
      <c r="ABP454" s="4"/>
      <c r="ABQ454" s="4"/>
      <c r="ABR454" s="4"/>
      <c r="ABS454" s="4"/>
      <c r="ABT454" s="4"/>
      <c r="ABU454" s="4"/>
      <c r="ABV454" s="4"/>
      <c r="ABW454" s="4"/>
      <c r="ABX454" s="4"/>
      <c r="ABY454" s="4"/>
      <c r="ABZ454" s="4"/>
      <c r="ACA454" s="4"/>
      <c r="ACB454" s="4"/>
      <c r="ACC454" s="4"/>
      <c r="ACD454" s="4"/>
      <c r="ACE454" s="4"/>
      <c r="ACF454" s="4"/>
      <c r="ACG454" s="4"/>
      <c r="ACH454" s="4"/>
      <c r="ACI454" s="4"/>
      <c r="ACJ454" s="4"/>
      <c r="ACK454" s="4"/>
      <c r="ACL454" s="4"/>
      <c r="ACM454" s="4"/>
      <c r="ACN454" s="4"/>
      <c r="ACO454" s="4"/>
      <c r="ACP454" s="4"/>
      <c r="ACQ454" s="4"/>
      <c r="ACR454" s="4"/>
      <c r="ACS454" s="4"/>
      <c r="ACT454" s="4"/>
      <c r="ACU454" s="4"/>
      <c r="ACV454" s="4"/>
      <c r="ACW454" s="4"/>
      <c r="ACX454" s="4"/>
      <c r="ACY454" s="4"/>
      <c r="ACZ454" s="4"/>
      <c r="ADA454" s="4"/>
      <c r="ADB454" s="4"/>
      <c r="ADC454" s="4"/>
      <c r="ADD454" s="4"/>
      <c r="ADE454" s="4"/>
      <c r="ADF454" s="4"/>
      <c r="ADG454" s="4"/>
      <c r="ADH454" s="4"/>
      <c r="ADI454" s="4"/>
      <c r="ADJ454" s="4"/>
      <c r="ADK454" s="4"/>
      <c r="ADL454" s="4"/>
      <c r="ADM454" s="4"/>
      <c r="ADN454" s="4"/>
      <c r="ADO454" s="4"/>
      <c r="ADP454" s="4"/>
      <c r="ADQ454" s="4"/>
      <c r="ADR454" s="4"/>
      <c r="ADS454" s="4"/>
      <c r="ADT454" s="4"/>
      <c r="ADU454" s="4"/>
      <c r="ADV454" s="4"/>
      <c r="ADW454" s="4"/>
      <c r="ADX454" s="4"/>
      <c r="ADY454" s="4"/>
      <c r="ADZ454" s="4"/>
      <c r="AEA454" s="4"/>
      <c r="AEB454" s="4"/>
      <c r="AEC454" s="4"/>
      <c r="AED454" s="4"/>
      <c r="AEE454" s="4"/>
      <c r="AEF454" s="4"/>
      <c r="AEG454" s="4"/>
      <c r="AEH454" s="4"/>
      <c r="AEI454" s="4"/>
      <c r="AEJ454" s="4"/>
      <c r="AEK454" s="4"/>
      <c r="AEL454" s="4"/>
      <c r="AEM454" s="4"/>
      <c r="AEN454" s="4"/>
      <c r="AEO454" s="4"/>
      <c r="AEP454" s="4"/>
      <c r="AEQ454" s="4"/>
      <c r="AER454" s="4"/>
      <c r="AES454" s="4"/>
      <c r="AET454" s="4"/>
      <c r="AEU454" s="4"/>
      <c r="AEV454" s="4"/>
      <c r="AEW454" s="4"/>
      <c r="AEX454" s="4"/>
      <c r="AEY454" s="4"/>
      <c r="AEZ454" s="4"/>
      <c r="AFA454" s="4"/>
      <c r="AFB454" s="4"/>
      <c r="AFC454" s="4"/>
      <c r="AFD454" s="4"/>
      <c r="AFE454" s="4"/>
      <c r="AFF454" s="4"/>
      <c r="AFG454" s="4"/>
      <c r="AFH454" s="4"/>
      <c r="AFI454" s="4"/>
      <c r="AFJ454" s="4"/>
      <c r="AFK454" s="4"/>
      <c r="AFL454" s="4"/>
      <c r="AFM454" s="4"/>
      <c r="AFN454" s="4"/>
      <c r="AFO454" s="4"/>
      <c r="AFP454" s="4"/>
      <c r="AFQ454" s="4"/>
      <c r="AFR454" s="4"/>
      <c r="AFS454" s="4"/>
      <c r="AFT454" s="4"/>
      <c r="AFU454" s="4"/>
      <c r="AFV454" s="4"/>
      <c r="AFW454" s="4"/>
      <c r="AFX454" s="4"/>
      <c r="AFY454" s="4"/>
      <c r="AFZ454" s="4"/>
      <c r="AGA454" s="4"/>
      <c r="AGB454" s="4"/>
      <c r="AGC454" s="4"/>
      <c r="AGD454" s="4"/>
      <c r="AGE454" s="4"/>
      <c r="AGF454" s="4"/>
      <c r="AGG454" s="4"/>
      <c r="AGH454" s="4"/>
      <c r="AGI454" s="4"/>
      <c r="AGJ454" s="4"/>
      <c r="AGK454" s="4"/>
      <c r="AGL454" s="4"/>
      <c r="AGM454" s="4"/>
      <c r="AGN454" s="4"/>
      <c r="AGO454" s="4"/>
      <c r="AGP454" s="4"/>
      <c r="AGQ454" s="4"/>
      <c r="AGR454" s="4"/>
      <c r="AGS454" s="4"/>
      <c r="AGT454" s="4"/>
      <c r="AGU454" s="4"/>
      <c r="AGV454" s="4"/>
      <c r="AGW454" s="4"/>
      <c r="AGX454" s="4"/>
      <c r="AGY454" s="4"/>
      <c r="AGZ454" s="4"/>
      <c r="AHA454" s="4"/>
      <c r="AHB454" s="4"/>
      <c r="AHC454" s="4"/>
      <c r="AHD454" s="4"/>
      <c r="AHE454" s="4"/>
      <c r="AHF454" s="4"/>
      <c r="AHG454" s="4"/>
      <c r="AHH454" s="4"/>
      <c r="AHI454" s="4"/>
      <c r="AHJ454" s="4"/>
      <c r="AHK454" s="4"/>
      <c r="AHL454" s="4"/>
      <c r="AHM454" s="4"/>
      <c r="AHN454" s="4"/>
      <c r="AHO454" s="4"/>
      <c r="AHP454" s="4"/>
      <c r="AHQ454" s="4"/>
      <c r="AHR454" s="4"/>
      <c r="AHS454" s="4"/>
      <c r="AHT454" s="4"/>
      <c r="AHU454" s="4"/>
      <c r="AHV454" s="4"/>
      <c r="AHW454" s="4"/>
      <c r="AHX454" s="4"/>
      <c r="AHY454" s="4"/>
      <c r="AHZ454" s="4"/>
      <c r="AIA454" s="4"/>
      <c r="AIB454" s="4"/>
      <c r="AIC454" s="4"/>
      <c r="AID454" s="4"/>
      <c r="AIE454" s="4"/>
      <c r="AIF454" s="4"/>
      <c r="AIG454" s="4"/>
      <c r="AIH454" s="4"/>
      <c r="AII454" s="4"/>
      <c r="AIJ454" s="4"/>
      <c r="AIK454" s="4"/>
      <c r="AIL454" s="4"/>
      <c r="AIM454" s="4"/>
      <c r="AIN454" s="4"/>
      <c r="AIO454" s="4"/>
      <c r="AIP454" s="4"/>
      <c r="AIQ454" s="4"/>
      <c r="AIR454" s="4"/>
      <c r="AIS454" s="4"/>
      <c r="AIT454" s="4"/>
      <c r="AIU454" s="4"/>
      <c r="AIV454" s="4"/>
      <c r="AIW454" s="4"/>
      <c r="AIX454" s="4"/>
      <c r="AIY454" s="4"/>
      <c r="AIZ454" s="4"/>
      <c r="AJA454" s="4"/>
      <c r="AJB454" s="4"/>
      <c r="AJC454" s="4"/>
      <c r="AJD454" s="4"/>
      <c r="AJE454" s="4"/>
      <c r="AJF454" s="4"/>
      <c r="AJG454" s="4"/>
      <c r="AJH454" s="4"/>
      <c r="AJI454" s="4"/>
      <c r="AJJ454" s="4"/>
      <c r="AJK454" s="4"/>
      <c r="AJL454" s="4"/>
      <c r="AJM454" s="4"/>
      <c r="AJN454" s="4"/>
      <c r="AJO454" s="4"/>
      <c r="AJP454" s="4"/>
      <c r="AJQ454" s="4"/>
      <c r="AJR454" s="4"/>
      <c r="AJS454" s="4"/>
      <c r="AJT454" s="4"/>
      <c r="AJU454" s="4"/>
      <c r="AJV454" s="4"/>
      <c r="AJW454" s="4"/>
      <c r="AJX454" s="4"/>
      <c r="AJY454" s="4"/>
      <c r="AJZ454" s="4"/>
      <c r="AKA454" s="4"/>
      <c r="AKB454" s="4"/>
      <c r="AKC454" s="4"/>
      <c r="AKD454" s="4"/>
      <c r="AKE454" s="4"/>
      <c r="AKF454" s="4"/>
      <c r="AKG454" s="4"/>
      <c r="AKH454" s="4"/>
      <c r="AKI454" s="4"/>
      <c r="AKJ454" s="4"/>
      <c r="AKK454" s="4"/>
      <c r="AKL454" s="4"/>
      <c r="AKM454" s="4"/>
      <c r="AKN454" s="4"/>
      <c r="AKO454" s="4"/>
      <c r="AKP454" s="4"/>
      <c r="AKQ454" s="4"/>
      <c r="AKR454" s="4"/>
      <c r="AKS454" s="4"/>
      <c r="AKT454" s="4"/>
      <c r="AKU454" s="4"/>
      <c r="AKV454" s="4"/>
      <c r="AKW454" s="4"/>
      <c r="AKX454" s="4"/>
      <c r="AKY454" s="4"/>
      <c r="AKZ454" s="4"/>
      <c r="ALA454" s="4"/>
      <c r="ALB454" s="4"/>
      <c r="ALC454" s="4"/>
      <c r="ALD454" s="4"/>
      <c r="ALE454" s="4"/>
      <c r="ALF454" s="4"/>
      <c r="ALG454" s="4"/>
      <c r="ALH454" s="4"/>
      <c r="ALI454" s="4"/>
      <c r="ALJ454" s="4"/>
      <c r="ALK454" s="4"/>
      <c r="ALL454" s="4"/>
      <c r="ALM454" s="4"/>
      <c r="ALN454" s="4"/>
      <c r="ALO454" s="4"/>
      <c r="ALP454" s="4"/>
      <c r="ALQ454" s="4"/>
      <c r="ALR454" s="4"/>
      <c r="ALS454" s="4"/>
      <c r="ALT454" s="4"/>
      <c r="ALU454" s="4"/>
      <c r="ALV454" s="4"/>
      <c r="ALW454" s="4"/>
      <c r="ALX454" s="4"/>
      <c r="ALY454" s="4"/>
      <c r="ALZ454" s="4"/>
      <c r="AMA454" s="4"/>
      <c r="AMB454" s="4"/>
      <c r="AMC454" s="4"/>
      <c r="AMD454" s="4"/>
      <c r="AME454" s="4"/>
      <c r="AMF454" s="4"/>
      <c r="AMG454" s="4"/>
      <c r="AMH454" s="4"/>
      <c r="AMI454" s="4"/>
      <c r="AMJ454" s="4"/>
      <c r="AMK454" s="4"/>
      <c r="AML454" s="4"/>
      <c r="AMM454" s="4"/>
      <c r="AMN454" s="4"/>
      <c r="AMO454" s="4"/>
      <c r="AMP454" s="4"/>
      <c r="AMQ454" s="4"/>
      <c r="AMR454" s="4"/>
      <c r="AMS454" s="4"/>
      <c r="AMT454" s="4"/>
      <c r="AMU454" s="4"/>
      <c r="AMV454" s="4"/>
      <c r="AMW454" s="4"/>
      <c r="AMX454" s="4"/>
      <c r="AMY454" s="4"/>
      <c r="AMZ454" s="4"/>
      <c r="ANA454" s="4"/>
      <c r="ANB454" s="4"/>
      <c r="ANC454" s="4"/>
      <c r="AND454" s="4"/>
      <c r="ANE454" s="4"/>
      <c r="ANF454" s="4"/>
      <c r="ANG454" s="4"/>
      <c r="ANH454" s="4"/>
      <c r="ANI454" s="4"/>
      <c r="ANJ454" s="4"/>
      <c r="ANK454" s="4"/>
      <c r="ANL454" s="4"/>
      <c r="ANM454" s="4"/>
      <c r="ANN454" s="4"/>
      <c r="ANO454" s="4"/>
      <c r="ANP454" s="4"/>
      <c r="ANQ454" s="4"/>
      <c r="ANR454" s="4"/>
      <c r="ANS454" s="4"/>
      <c r="ANT454" s="4"/>
      <c r="ANU454" s="4"/>
      <c r="ANV454" s="4"/>
      <c r="ANW454" s="4"/>
      <c r="ANX454" s="4"/>
      <c r="ANY454" s="4"/>
      <c r="ANZ454" s="4"/>
      <c r="AOA454" s="4"/>
      <c r="AOB454" s="4"/>
      <c r="AOC454" s="4"/>
    </row>
    <row r="455" spans="6:1069" x14ac:dyDescent="0.35">
      <c r="F455" s="4"/>
      <c r="H455" s="4"/>
      <c r="I455" s="4"/>
      <c r="J455" s="4"/>
      <c r="L455" s="4"/>
      <c r="M455" s="4"/>
      <c r="AJ455" s="4"/>
      <c r="AL455" s="4"/>
      <c r="AQ455" s="4"/>
      <c r="AR455" s="4"/>
      <c r="AS455" s="4"/>
      <c r="AT455" s="4"/>
      <c r="AU455" s="4"/>
      <c r="AV455" s="4"/>
      <c r="AW455" s="4"/>
      <c r="AX455" s="33"/>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c r="TV455" s="4"/>
      <c r="TW455" s="4"/>
      <c r="TX455" s="4"/>
      <c r="TY455" s="4"/>
      <c r="TZ455" s="4"/>
      <c r="UA455" s="4"/>
      <c r="UB455" s="4"/>
      <c r="UC455" s="4"/>
      <c r="UD455" s="4"/>
      <c r="UE455" s="4"/>
      <c r="UF455" s="4"/>
      <c r="UG455" s="4"/>
      <c r="UH455" s="4"/>
      <c r="UI455" s="4"/>
      <c r="UJ455" s="4"/>
      <c r="UK455" s="4"/>
      <c r="UL455" s="4"/>
      <c r="UM455" s="4"/>
      <c r="UN455" s="4"/>
      <c r="UO455" s="4"/>
      <c r="UP455" s="4"/>
      <c r="UQ455" s="4"/>
      <c r="UR455" s="4"/>
      <c r="US455" s="4"/>
      <c r="UT455" s="4"/>
      <c r="UU455" s="4"/>
      <c r="UV455" s="4"/>
      <c r="UW455" s="4"/>
      <c r="UX455" s="4"/>
      <c r="UY455" s="4"/>
      <c r="UZ455" s="4"/>
      <c r="VA455" s="4"/>
      <c r="VB455" s="4"/>
      <c r="VC455" s="4"/>
      <c r="VD455" s="4"/>
      <c r="VE455" s="4"/>
      <c r="VF455" s="4"/>
      <c r="VG455" s="4"/>
      <c r="VH455" s="4"/>
      <c r="VI455" s="4"/>
      <c r="VJ455" s="4"/>
      <c r="VK455" s="4"/>
      <c r="VL455" s="4"/>
      <c r="VM455" s="4"/>
      <c r="VN455" s="4"/>
      <c r="VO455" s="4"/>
      <c r="VP455" s="4"/>
      <c r="VQ455" s="4"/>
      <c r="VR455" s="4"/>
      <c r="VS455" s="4"/>
      <c r="VT455" s="4"/>
      <c r="VU455" s="4"/>
      <c r="VV455" s="4"/>
      <c r="VW455" s="4"/>
      <c r="VX455" s="4"/>
      <c r="VY455" s="4"/>
      <c r="VZ455" s="4"/>
      <c r="WA455" s="4"/>
      <c r="WB455" s="4"/>
      <c r="WC455" s="4"/>
      <c r="WD455" s="4"/>
      <c r="WE455" s="4"/>
      <c r="WF455" s="4"/>
      <c r="WG455" s="4"/>
      <c r="WH455" s="4"/>
      <c r="WI455" s="4"/>
      <c r="WJ455" s="4"/>
      <c r="WK455" s="4"/>
      <c r="WL455" s="4"/>
      <c r="WM455" s="4"/>
      <c r="WN455" s="4"/>
      <c r="WO455" s="4"/>
      <c r="WP455" s="4"/>
      <c r="WQ455" s="4"/>
      <c r="WR455" s="4"/>
      <c r="WS455" s="4"/>
      <c r="WT455" s="4"/>
      <c r="WU455" s="4"/>
      <c r="WV455" s="4"/>
      <c r="WW455" s="4"/>
      <c r="WX455" s="4"/>
      <c r="WY455" s="4"/>
      <c r="WZ455" s="4"/>
      <c r="XA455" s="4"/>
      <c r="XB455" s="4"/>
      <c r="XC455" s="4"/>
      <c r="XD455" s="4"/>
      <c r="XE455" s="4"/>
      <c r="XF455" s="4"/>
      <c r="XG455" s="4"/>
      <c r="XH455" s="4"/>
      <c r="XI455" s="4"/>
      <c r="XJ455" s="4"/>
      <c r="XK455" s="4"/>
      <c r="XL455" s="4"/>
      <c r="XM455" s="4"/>
      <c r="XN455" s="4"/>
      <c r="XO455" s="4"/>
      <c r="XP455" s="4"/>
      <c r="XQ455" s="4"/>
      <c r="XR455" s="4"/>
      <c r="XS455" s="4"/>
      <c r="XT455" s="4"/>
      <c r="XU455" s="4"/>
      <c r="XV455" s="4"/>
      <c r="XW455" s="4"/>
      <c r="XX455" s="4"/>
      <c r="XY455" s="4"/>
      <c r="XZ455" s="4"/>
      <c r="YA455" s="4"/>
      <c r="YB455" s="4"/>
      <c r="YC455" s="4"/>
      <c r="YD455" s="4"/>
      <c r="YE455" s="4"/>
      <c r="YF455" s="4"/>
      <c r="YG455" s="4"/>
      <c r="YH455" s="4"/>
      <c r="YI455" s="4"/>
      <c r="YJ455" s="4"/>
      <c r="YK455" s="4"/>
      <c r="YL455" s="4"/>
      <c r="YM455" s="4"/>
      <c r="YN455" s="4"/>
      <c r="YO455" s="4"/>
      <c r="YP455" s="4"/>
      <c r="YQ455" s="4"/>
      <c r="YR455" s="4"/>
      <c r="YS455" s="4"/>
      <c r="YT455" s="4"/>
      <c r="YU455" s="4"/>
      <c r="YV455" s="4"/>
      <c r="YW455" s="4"/>
      <c r="YX455" s="4"/>
      <c r="YY455" s="4"/>
      <c r="YZ455" s="4"/>
      <c r="ZA455" s="4"/>
      <c r="ZB455" s="4"/>
      <c r="ZC455" s="4"/>
      <c r="ZD455" s="4"/>
      <c r="ZE455" s="4"/>
      <c r="ZF455" s="4"/>
      <c r="ZG455" s="4"/>
      <c r="ZH455" s="4"/>
      <c r="ZI455" s="4"/>
      <c r="ZJ455" s="4"/>
      <c r="ZK455" s="4"/>
      <c r="ZL455" s="4"/>
      <c r="ZM455" s="4"/>
      <c r="ZN455" s="4"/>
      <c r="ZO455" s="4"/>
      <c r="ZP455" s="4"/>
      <c r="ZQ455" s="4"/>
      <c r="ZR455" s="4"/>
      <c r="ZS455" s="4"/>
      <c r="ZT455" s="4"/>
      <c r="ZU455" s="4"/>
      <c r="ZV455" s="4"/>
      <c r="ZW455" s="4"/>
      <c r="ZX455" s="4"/>
      <c r="ZY455" s="4"/>
      <c r="ZZ455" s="4"/>
      <c r="AAA455" s="4"/>
      <c r="AAB455" s="4"/>
      <c r="AAC455" s="4"/>
      <c r="AAD455" s="4"/>
      <c r="AAE455" s="4"/>
      <c r="AAF455" s="4"/>
      <c r="AAG455" s="4"/>
      <c r="AAH455" s="4"/>
      <c r="AAI455" s="4"/>
      <c r="AAJ455" s="4"/>
      <c r="AAK455" s="4"/>
      <c r="AAL455" s="4"/>
      <c r="AAM455" s="4"/>
      <c r="AAN455" s="4"/>
      <c r="AAO455" s="4"/>
      <c r="AAP455" s="4"/>
      <c r="AAQ455" s="4"/>
      <c r="AAR455" s="4"/>
      <c r="AAS455" s="4"/>
      <c r="AAT455" s="4"/>
      <c r="AAU455" s="4"/>
      <c r="AAV455" s="4"/>
      <c r="AAW455" s="4"/>
      <c r="AAX455" s="4"/>
      <c r="AAY455" s="4"/>
      <c r="AAZ455" s="4"/>
      <c r="ABA455" s="4"/>
      <c r="ABB455" s="4"/>
      <c r="ABC455" s="4"/>
      <c r="ABD455" s="4"/>
      <c r="ABE455" s="4"/>
      <c r="ABF455" s="4"/>
      <c r="ABG455" s="4"/>
      <c r="ABH455" s="4"/>
      <c r="ABI455" s="4"/>
      <c r="ABJ455" s="4"/>
      <c r="ABK455" s="4"/>
      <c r="ABL455" s="4"/>
      <c r="ABM455" s="4"/>
      <c r="ABN455" s="4"/>
      <c r="ABO455" s="4"/>
      <c r="ABP455" s="4"/>
      <c r="ABQ455" s="4"/>
      <c r="ABR455" s="4"/>
      <c r="ABS455" s="4"/>
      <c r="ABT455" s="4"/>
      <c r="ABU455" s="4"/>
      <c r="ABV455" s="4"/>
      <c r="ABW455" s="4"/>
      <c r="ABX455" s="4"/>
      <c r="ABY455" s="4"/>
      <c r="ABZ455" s="4"/>
      <c r="ACA455" s="4"/>
      <c r="ACB455" s="4"/>
      <c r="ACC455" s="4"/>
      <c r="ACD455" s="4"/>
      <c r="ACE455" s="4"/>
      <c r="ACF455" s="4"/>
      <c r="ACG455" s="4"/>
      <c r="ACH455" s="4"/>
      <c r="ACI455" s="4"/>
      <c r="ACJ455" s="4"/>
      <c r="ACK455" s="4"/>
      <c r="ACL455" s="4"/>
      <c r="ACM455" s="4"/>
      <c r="ACN455" s="4"/>
      <c r="ACO455" s="4"/>
      <c r="ACP455" s="4"/>
      <c r="ACQ455" s="4"/>
      <c r="ACR455" s="4"/>
      <c r="ACS455" s="4"/>
      <c r="ACT455" s="4"/>
      <c r="ACU455" s="4"/>
      <c r="ACV455" s="4"/>
      <c r="ACW455" s="4"/>
      <c r="ACX455" s="4"/>
      <c r="ACY455" s="4"/>
      <c r="ACZ455" s="4"/>
      <c r="ADA455" s="4"/>
      <c r="ADB455" s="4"/>
      <c r="ADC455" s="4"/>
      <c r="ADD455" s="4"/>
      <c r="ADE455" s="4"/>
      <c r="ADF455" s="4"/>
      <c r="ADG455" s="4"/>
      <c r="ADH455" s="4"/>
      <c r="ADI455" s="4"/>
      <c r="ADJ455" s="4"/>
      <c r="ADK455" s="4"/>
      <c r="ADL455" s="4"/>
      <c r="ADM455" s="4"/>
      <c r="ADN455" s="4"/>
      <c r="ADO455" s="4"/>
      <c r="ADP455" s="4"/>
      <c r="ADQ455" s="4"/>
      <c r="ADR455" s="4"/>
      <c r="ADS455" s="4"/>
      <c r="ADT455" s="4"/>
      <c r="ADU455" s="4"/>
      <c r="ADV455" s="4"/>
      <c r="ADW455" s="4"/>
      <c r="ADX455" s="4"/>
      <c r="ADY455" s="4"/>
      <c r="ADZ455" s="4"/>
      <c r="AEA455" s="4"/>
      <c r="AEB455" s="4"/>
      <c r="AEC455" s="4"/>
      <c r="AED455" s="4"/>
      <c r="AEE455" s="4"/>
      <c r="AEF455" s="4"/>
      <c r="AEG455" s="4"/>
      <c r="AEH455" s="4"/>
      <c r="AEI455" s="4"/>
      <c r="AEJ455" s="4"/>
      <c r="AEK455" s="4"/>
      <c r="AEL455" s="4"/>
      <c r="AEM455" s="4"/>
      <c r="AEN455" s="4"/>
      <c r="AEO455" s="4"/>
      <c r="AEP455" s="4"/>
      <c r="AEQ455" s="4"/>
      <c r="AER455" s="4"/>
      <c r="AES455" s="4"/>
      <c r="AET455" s="4"/>
      <c r="AEU455" s="4"/>
      <c r="AEV455" s="4"/>
      <c r="AEW455" s="4"/>
      <c r="AEX455" s="4"/>
      <c r="AEY455" s="4"/>
      <c r="AEZ455" s="4"/>
      <c r="AFA455" s="4"/>
      <c r="AFB455" s="4"/>
      <c r="AFC455" s="4"/>
      <c r="AFD455" s="4"/>
      <c r="AFE455" s="4"/>
      <c r="AFF455" s="4"/>
      <c r="AFG455" s="4"/>
      <c r="AFH455" s="4"/>
      <c r="AFI455" s="4"/>
      <c r="AFJ455" s="4"/>
      <c r="AFK455" s="4"/>
      <c r="AFL455" s="4"/>
      <c r="AFM455" s="4"/>
      <c r="AFN455" s="4"/>
      <c r="AFO455" s="4"/>
      <c r="AFP455" s="4"/>
      <c r="AFQ455" s="4"/>
      <c r="AFR455" s="4"/>
      <c r="AFS455" s="4"/>
      <c r="AFT455" s="4"/>
      <c r="AFU455" s="4"/>
      <c r="AFV455" s="4"/>
      <c r="AFW455" s="4"/>
      <c r="AFX455" s="4"/>
      <c r="AFY455" s="4"/>
      <c r="AFZ455" s="4"/>
      <c r="AGA455" s="4"/>
      <c r="AGB455" s="4"/>
      <c r="AGC455" s="4"/>
      <c r="AGD455" s="4"/>
      <c r="AGE455" s="4"/>
      <c r="AGF455" s="4"/>
      <c r="AGG455" s="4"/>
      <c r="AGH455" s="4"/>
      <c r="AGI455" s="4"/>
      <c r="AGJ455" s="4"/>
      <c r="AGK455" s="4"/>
      <c r="AGL455" s="4"/>
      <c r="AGM455" s="4"/>
      <c r="AGN455" s="4"/>
      <c r="AGO455" s="4"/>
      <c r="AGP455" s="4"/>
      <c r="AGQ455" s="4"/>
      <c r="AGR455" s="4"/>
      <c r="AGS455" s="4"/>
      <c r="AGT455" s="4"/>
      <c r="AGU455" s="4"/>
      <c r="AGV455" s="4"/>
      <c r="AGW455" s="4"/>
      <c r="AGX455" s="4"/>
      <c r="AGY455" s="4"/>
      <c r="AGZ455" s="4"/>
      <c r="AHA455" s="4"/>
      <c r="AHB455" s="4"/>
      <c r="AHC455" s="4"/>
      <c r="AHD455" s="4"/>
      <c r="AHE455" s="4"/>
      <c r="AHF455" s="4"/>
      <c r="AHG455" s="4"/>
      <c r="AHH455" s="4"/>
      <c r="AHI455" s="4"/>
      <c r="AHJ455" s="4"/>
      <c r="AHK455" s="4"/>
      <c r="AHL455" s="4"/>
      <c r="AHM455" s="4"/>
      <c r="AHN455" s="4"/>
      <c r="AHO455" s="4"/>
      <c r="AHP455" s="4"/>
      <c r="AHQ455" s="4"/>
      <c r="AHR455" s="4"/>
      <c r="AHS455" s="4"/>
      <c r="AHT455" s="4"/>
      <c r="AHU455" s="4"/>
      <c r="AHV455" s="4"/>
      <c r="AHW455" s="4"/>
      <c r="AHX455" s="4"/>
      <c r="AHY455" s="4"/>
      <c r="AHZ455" s="4"/>
      <c r="AIA455" s="4"/>
      <c r="AIB455" s="4"/>
      <c r="AIC455" s="4"/>
      <c r="AID455" s="4"/>
      <c r="AIE455" s="4"/>
      <c r="AIF455" s="4"/>
      <c r="AIG455" s="4"/>
      <c r="AIH455" s="4"/>
      <c r="AII455" s="4"/>
      <c r="AIJ455" s="4"/>
      <c r="AIK455" s="4"/>
      <c r="AIL455" s="4"/>
      <c r="AIM455" s="4"/>
      <c r="AIN455" s="4"/>
      <c r="AIO455" s="4"/>
      <c r="AIP455" s="4"/>
      <c r="AIQ455" s="4"/>
      <c r="AIR455" s="4"/>
      <c r="AIS455" s="4"/>
      <c r="AIT455" s="4"/>
      <c r="AIU455" s="4"/>
      <c r="AIV455" s="4"/>
      <c r="AIW455" s="4"/>
      <c r="AIX455" s="4"/>
      <c r="AIY455" s="4"/>
      <c r="AIZ455" s="4"/>
      <c r="AJA455" s="4"/>
      <c r="AJB455" s="4"/>
      <c r="AJC455" s="4"/>
      <c r="AJD455" s="4"/>
      <c r="AJE455" s="4"/>
      <c r="AJF455" s="4"/>
      <c r="AJG455" s="4"/>
      <c r="AJH455" s="4"/>
      <c r="AJI455" s="4"/>
      <c r="AJJ455" s="4"/>
      <c r="AJK455" s="4"/>
      <c r="AJL455" s="4"/>
      <c r="AJM455" s="4"/>
      <c r="AJN455" s="4"/>
      <c r="AJO455" s="4"/>
      <c r="AJP455" s="4"/>
      <c r="AJQ455" s="4"/>
      <c r="AJR455" s="4"/>
      <c r="AJS455" s="4"/>
      <c r="AJT455" s="4"/>
      <c r="AJU455" s="4"/>
      <c r="AJV455" s="4"/>
      <c r="AJW455" s="4"/>
      <c r="AJX455" s="4"/>
      <c r="AJY455" s="4"/>
      <c r="AJZ455" s="4"/>
      <c r="AKA455" s="4"/>
      <c r="AKB455" s="4"/>
      <c r="AKC455" s="4"/>
      <c r="AKD455" s="4"/>
      <c r="AKE455" s="4"/>
      <c r="AKF455" s="4"/>
      <c r="AKG455" s="4"/>
      <c r="AKH455" s="4"/>
      <c r="AKI455" s="4"/>
      <c r="AKJ455" s="4"/>
      <c r="AKK455" s="4"/>
      <c r="AKL455" s="4"/>
      <c r="AKM455" s="4"/>
      <c r="AKN455" s="4"/>
      <c r="AKO455" s="4"/>
      <c r="AKP455" s="4"/>
      <c r="AKQ455" s="4"/>
      <c r="AKR455" s="4"/>
      <c r="AKS455" s="4"/>
      <c r="AKT455" s="4"/>
      <c r="AKU455" s="4"/>
      <c r="AKV455" s="4"/>
      <c r="AKW455" s="4"/>
      <c r="AKX455" s="4"/>
      <c r="AKY455" s="4"/>
      <c r="AKZ455" s="4"/>
      <c r="ALA455" s="4"/>
      <c r="ALB455" s="4"/>
      <c r="ALC455" s="4"/>
      <c r="ALD455" s="4"/>
      <c r="ALE455" s="4"/>
      <c r="ALF455" s="4"/>
      <c r="ALG455" s="4"/>
      <c r="ALH455" s="4"/>
      <c r="ALI455" s="4"/>
      <c r="ALJ455" s="4"/>
      <c r="ALK455" s="4"/>
      <c r="ALL455" s="4"/>
      <c r="ALM455" s="4"/>
      <c r="ALN455" s="4"/>
      <c r="ALO455" s="4"/>
      <c r="ALP455" s="4"/>
      <c r="ALQ455" s="4"/>
      <c r="ALR455" s="4"/>
      <c r="ALS455" s="4"/>
      <c r="ALT455" s="4"/>
      <c r="ALU455" s="4"/>
      <c r="ALV455" s="4"/>
      <c r="ALW455" s="4"/>
      <c r="ALX455" s="4"/>
      <c r="ALY455" s="4"/>
      <c r="ALZ455" s="4"/>
      <c r="AMA455" s="4"/>
      <c r="AMB455" s="4"/>
      <c r="AMC455" s="4"/>
      <c r="AMD455" s="4"/>
      <c r="AME455" s="4"/>
      <c r="AMF455" s="4"/>
      <c r="AMG455" s="4"/>
      <c r="AMH455" s="4"/>
      <c r="AMI455" s="4"/>
      <c r="AMJ455" s="4"/>
      <c r="AMK455" s="4"/>
      <c r="AML455" s="4"/>
      <c r="AMM455" s="4"/>
      <c r="AMN455" s="4"/>
      <c r="AMO455" s="4"/>
      <c r="AMP455" s="4"/>
      <c r="AMQ455" s="4"/>
      <c r="AMR455" s="4"/>
      <c r="AMS455" s="4"/>
      <c r="AMT455" s="4"/>
      <c r="AMU455" s="4"/>
      <c r="AMV455" s="4"/>
      <c r="AMW455" s="4"/>
      <c r="AMX455" s="4"/>
      <c r="AMY455" s="4"/>
      <c r="AMZ455" s="4"/>
      <c r="ANA455" s="4"/>
      <c r="ANB455" s="4"/>
      <c r="ANC455" s="4"/>
      <c r="AND455" s="4"/>
      <c r="ANE455" s="4"/>
      <c r="ANF455" s="4"/>
      <c r="ANG455" s="4"/>
      <c r="ANH455" s="4"/>
      <c r="ANI455" s="4"/>
      <c r="ANJ455" s="4"/>
      <c r="ANK455" s="4"/>
      <c r="ANL455" s="4"/>
      <c r="ANM455" s="4"/>
      <c r="ANN455" s="4"/>
      <c r="ANO455" s="4"/>
      <c r="ANP455" s="4"/>
      <c r="ANQ455" s="4"/>
      <c r="ANR455" s="4"/>
      <c r="ANS455" s="4"/>
      <c r="ANT455" s="4"/>
      <c r="ANU455" s="4"/>
      <c r="ANV455" s="4"/>
      <c r="ANW455" s="4"/>
      <c r="ANX455" s="4"/>
      <c r="ANY455" s="4"/>
      <c r="ANZ455" s="4"/>
      <c r="AOA455" s="4"/>
      <c r="AOB455" s="4"/>
      <c r="AOC455" s="4"/>
    </row>
    <row r="456" spans="6:1069" x14ac:dyDescent="0.35">
      <c r="F456" s="4"/>
      <c r="H456" s="4"/>
      <c r="I456" s="4"/>
      <c r="J456" s="4"/>
      <c r="L456" s="4"/>
      <c r="M456" s="4"/>
      <c r="AJ456" s="4"/>
      <c r="AL456" s="4"/>
      <c r="AQ456" s="4"/>
      <c r="AR456" s="4"/>
      <c r="AS456" s="4"/>
      <c r="AT456" s="4"/>
      <c r="AU456" s="4"/>
      <c r="AV456" s="4"/>
      <c r="AW456" s="4"/>
      <c r="AX456" s="33"/>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c r="XA456" s="4"/>
      <c r="XB456" s="4"/>
      <c r="XC456" s="4"/>
      <c r="XD456" s="4"/>
      <c r="XE456" s="4"/>
      <c r="XF456" s="4"/>
      <c r="XG456" s="4"/>
      <c r="XH456" s="4"/>
      <c r="XI456" s="4"/>
      <c r="XJ456" s="4"/>
      <c r="XK456" s="4"/>
      <c r="XL456" s="4"/>
      <c r="XM456" s="4"/>
      <c r="XN456" s="4"/>
      <c r="XO456" s="4"/>
      <c r="XP456" s="4"/>
      <c r="XQ456" s="4"/>
      <c r="XR456" s="4"/>
      <c r="XS456" s="4"/>
      <c r="XT456" s="4"/>
      <c r="XU456" s="4"/>
      <c r="XV456" s="4"/>
      <c r="XW456" s="4"/>
      <c r="XX456" s="4"/>
      <c r="XY456" s="4"/>
      <c r="XZ456" s="4"/>
      <c r="YA456" s="4"/>
      <c r="YB456" s="4"/>
      <c r="YC456" s="4"/>
      <c r="YD456" s="4"/>
      <c r="YE456" s="4"/>
      <c r="YF456" s="4"/>
      <c r="YG456" s="4"/>
      <c r="YH456" s="4"/>
      <c r="YI456" s="4"/>
      <c r="YJ456" s="4"/>
      <c r="YK456" s="4"/>
      <c r="YL456" s="4"/>
      <c r="YM456" s="4"/>
      <c r="YN456" s="4"/>
      <c r="YO456" s="4"/>
      <c r="YP456" s="4"/>
      <c r="YQ456" s="4"/>
      <c r="YR456" s="4"/>
      <c r="YS456" s="4"/>
      <c r="YT456" s="4"/>
      <c r="YU456" s="4"/>
      <c r="YV456" s="4"/>
      <c r="YW456" s="4"/>
      <c r="YX456" s="4"/>
      <c r="YY456" s="4"/>
      <c r="YZ456" s="4"/>
      <c r="ZA456" s="4"/>
      <c r="ZB456" s="4"/>
      <c r="ZC456" s="4"/>
      <c r="ZD456" s="4"/>
      <c r="ZE456" s="4"/>
      <c r="ZF456" s="4"/>
      <c r="ZG456" s="4"/>
      <c r="ZH456" s="4"/>
      <c r="ZI456" s="4"/>
      <c r="ZJ456" s="4"/>
      <c r="ZK456" s="4"/>
      <c r="ZL456" s="4"/>
      <c r="ZM456" s="4"/>
      <c r="ZN456" s="4"/>
      <c r="ZO456" s="4"/>
      <c r="ZP456" s="4"/>
      <c r="ZQ456" s="4"/>
      <c r="ZR456" s="4"/>
      <c r="ZS456" s="4"/>
      <c r="ZT456" s="4"/>
      <c r="ZU456" s="4"/>
      <c r="ZV456" s="4"/>
      <c r="ZW456" s="4"/>
      <c r="ZX456" s="4"/>
      <c r="ZY456" s="4"/>
      <c r="ZZ456" s="4"/>
      <c r="AAA456" s="4"/>
      <c r="AAB456" s="4"/>
      <c r="AAC456" s="4"/>
      <c r="AAD456" s="4"/>
      <c r="AAE456" s="4"/>
      <c r="AAF456" s="4"/>
      <c r="AAG456" s="4"/>
      <c r="AAH456" s="4"/>
      <c r="AAI456" s="4"/>
      <c r="AAJ456" s="4"/>
      <c r="AAK456" s="4"/>
      <c r="AAL456" s="4"/>
      <c r="AAM456" s="4"/>
      <c r="AAN456" s="4"/>
      <c r="AAO456" s="4"/>
      <c r="AAP456" s="4"/>
      <c r="AAQ456" s="4"/>
      <c r="AAR456" s="4"/>
      <c r="AAS456" s="4"/>
      <c r="AAT456" s="4"/>
      <c r="AAU456" s="4"/>
      <c r="AAV456" s="4"/>
      <c r="AAW456" s="4"/>
      <c r="AAX456" s="4"/>
      <c r="AAY456" s="4"/>
      <c r="AAZ456" s="4"/>
      <c r="ABA456" s="4"/>
      <c r="ABB456" s="4"/>
      <c r="ABC456" s="4"/>
      <c r="ABD456" s="4"/>
      <c r="ABE456" s="4"/>
      <c r="ABF456" s="4"/>
      <c r="ABG456" s="4"/>
      <c r="ABH456" s="4"/>
      <c r="ABI456" s="4"/>
      <c r="ABJ456" s="4"/>
      <c r="ABK456" s="4"/>
      <c r="ABL456" s="4"/>
      <c r="ABM456" s="4"/>
      <c r="ABN456" s="4"/>
      <c r="ABO456" s="4"/>
      <c r="ABP456" s="4"/>
      <c r="ABQ456" s="4"/>
      <c r="ABR456" s="4"/>
      <c r="ABS456" s="4"/>
      <c r="ABT456" s="4"/>
      <c r="ABU456" s="4"/>
      <c r="ABV456" s="4"/>
      <c r="ABW456" s="4"/>
      <c r="ABX456" s="4"/>
      <c r="ABY456" s="4"/>
      <c r="ABZ456" s="4"/>
      <c r="ACA456" s="4"/>
      <c r="ACB456" s="4"/>
      <c r="ACC456" s="4"/>
      <c r="ACD456" s="4"/>
      <c r="ACE456" s="4"/>
      <c r="ACF456" s="4"/>
      <c r="ACG456" s="4"/>
      <c r="ACH456" s="4"/>
      <c r="ACI456" s="4"/>
      <c r="ACJ456" s="4"/>
      <c r="ACK456" s="4"/>
      <c r="ACL456" s="4"/>
      <c r="ACM456" s="4"/>
      <c r="ACN456" s="4"/>
      <c r="ACO456" s="4"/>
      <c r="ACP456" s="4"/>
      <c r="ACQ456" s="4"/>
      <c r="ACR456" s="4"/>
      <c r="ACS456" s="4"/>
      <c r="ACT456" s="4"/>
      <c r="ACU456" s="4"/>
      <c r="ACV456" s="4"/>
      <c r="ACW456" s="4"/>
      <c r="ACX456" s="4"/>
      <c r="ACY456" s="4"/>
      <c r="ACZ456" s="4"/>
      <c r="ADA456" s="4"/>
      <c r="ADB456" s="4"/>
      <c r="ADC456" s="4"/>
      <c r="ADD456" s="4"/>
      <c r="ADE456" s="4"/>
      <c r="ADF456" s="4"/>
      <c r="ADG456" s="4"/>
      <c r="ADH456" s="4"/>
      <c r="ADI456" s="4"/>
      <c r="ADJ456" s="4"/>
      <c r="ADK456" s="4"/>
      <c r="ADL456" s="4"/>
      <c r="ADM456" s="4"/>
      <c r="ADN456" s="4"/>
      <c r="ADO456" s="4"/>
      <c r="ADP456" s="4"/>
      <c r="ADQ456" s="4"/>
      <c r="ADR456" s="4"/>
      <c r="ADS456" s="4"/>
      <c r="ADT456" s="4"/>
      <c r="ADU456" s="4"/>
      <c r="ADV456" s="4"/>
      <c r="ADW456" s="4"/>
      <c r="ADX456" s="4"/>
      <c r="ADY456" s="4"/>
      <c r="ADZ456" s="4"/>
      <c r="AEA456" s="4"/>
      <c r="AEB456" s="4"/>
      <c r="AEC456" s="4"/>
      <c r="AED456" s="4"/>
      <c r="AEE456" s="4"/>
      <c r="AEF456" s="4"/>
      <c r="AEG456" s="4"/>
      <c r="AEH456" s="4"/>
      <c r="AEI456" s="4"/>
      <c r="AEJ456" s="4"/>
      <c r="AEK456" s="4"/>
      <c r="AEL456" s="4"/>
      <c r="AEM456" s="4"/>
      <c r="AEN456" s="4"/>
      <c r="AEO456" s="4"/>
      <c r="AEP456" s="4"/>
      <c r="AEQ456" s="4"/>
      <c r="AER456" s="4"/>
      <c r="AES456" s="4"/>
      <c r="AET456" s="4"/>
      <c r="AEU456" s="4"/>
      <c r="AEV456" s="4"/>
      <c r="AEW456" s="4"/>
      <c r="AEX456" s="4"/>
      <c r="AEY456" s="4"/>
      <c r="AEZ456" s="4"/>
      <c r="AFA456" s="4"/>
      <c r="AFB456" s="4"/>
      <c r="AFC456" s="4"/>
      <c r="AFD456" s="4"/>
      <c r="AFE456" s="4"/>
      <c r="AFF456" s="4"/>
      <c r="AFG456" s="4"/>
      <c r="AFH456" s="4"/>
      <c r="AFI456" s="4"/>
      <c r="AFJ456" s="4"/>
      <c r="AFK456" s="4"/>
      <c r="AFL456" s="4"/>
      <c r="AFM456" s="4"/>
      <c r="AFN456" s="4"/>
      <c r="AFO456" s="4"/>
      <c r="AFP456" s="4"/>
      <c r="AFQ456" s="4"/>
      <c r="AFR456" s="4"/>
      <c r="AFS456" s="4"/>
      <c r="AFT456" s="4"/>
      <c r="AFU456" s="4"/>
      <c r="AFV456" s="4"/>
      <c r="AFW456" s="4"/>
      <c r="AFX456" s="4"/>
      <c r="AFY456" s="4"/>
      <c r="AFZ456" s="4"/>
      <c r="AGA456" s="4"/>
      <c r="AGB456" s="4"/>
      <c r="AGC456" s="4"/>
      <c r="AGD456" s="4"/>
      <c r="AGE456" s="4"/>
      <c r="AGF456" s="4"/>
      <c r="AGG456" s="4"/>
      <c r="AGH456" s="4"/>
      <c r="AGI456" s="4"/>
      <c r="AGJ456" s="4"/>
      <c r="AGK456" s="4"/>
      <c r="AGL456" s="4"/>
      <c r="AGM456" s="4"/>
      <c r="AGN456" s="4"/>
      <c r="AGO456" s="4"/>
      <c r="AGP456" s="4"/>
      <c r="AGQ456" s="4"/>
      <c r="AGR456" s="4"/>
      <c r="AGS456" s="4"/>
      <c r="AGT456" s="4"/>
      <c r="AGU456" s="4"/>
      <c r="AGV456" s="4"/>
      <c r="AGW456" s="4"/>
      <c r="AGX456" s="4"/>
      <c r="AGY456" s="4"/>
      <c r="AGZ456" s="4"/>
      <c r="AHA456" s="4"/>
      <c r="AHB456" s="4"/>
      <c r="AHC456" s="4"/>
      <c r="AHD456" s="4"/>
      <c r="AHE456" s="4"/>
      <c r="AHF456" s="4"/>
      <c r="AHG456" s="4"/>
      <c r="AHH456" s="4"/>
      <c r="AHI456" s="4"/>
      <c r="AHJ456" s="4"/>
      <c r="AHK456" s="4"/>
      <c r="AHL456" s="4"/>
      <c r="AHM456" s="4"/>
      <c r="AHN456" s="4"/>
      <c r="AHO456" s="4"/>
      <c r="AHP456" s="4"/>
      <c r="AHQ456" s="4"/>
      <c r="AHR456" s="4"/>
      <c r="AHS456" s="4"/>
      <c r="AHT456" s="4"/>
      <c r="AHU456" s="4"/>
      <c r="AHV456" s="4"/>
      <c r="AHW456" s="4"/>
      <c r="AHX456" s="4"/>
      <c r="AHY456" s="4"/>
      <c r="AHZ456" s="4"/>
      <c r="AIA456" s="4"/>
      <c r="AIB456" s="4"/>
      <c r="AIC456" s="4"/>
      <c r="AID456" s="4"/>
      <c r="AIE456" s="4"/>
      <c r="AIF456" s="4"/>
      <c r="AIG456" s="4"/>
      <c r="AIH456" s="4"/>
      <c r="AII456" s="4"/>
      <c r="AIJ456" s="4"/>
      <c r="AIK456" s="4"/>
      <c r="AIL456" s="4"/>
      <c r="AIM456" s="4"/>
      <c r="AIN456" s="4"/>
      <c r="AIO456" s="4"/>
      <c r="AIP456" s="4"/>
      <c r="AIQ456" s="4"/>
      <c r="AIR456" s="4"/>
      <c r="AIS456" s="4"/>
      <c r="AIT456" s="4"/>
      <c r="AIU456" s="4"/>
      <c r="AIV456" s="4"/>
      <c r="AIW456" s="4"/>
      <c r="AIX456" s="4"/>
      <c r="AIY456" s="4"/>
      <c r="AIZ456" s="4"/>
      <c r="AJA456" s="4"/>
      <c r="AJB456" s="4"/>
      <c r="AJC456" s="4"/>
      <c r="AJD456" s="4"/>
      <c r="AJE456" s="4"/>
      <c r="AJF456" s="4"/>
      <c r="AJG456" s="4"/>
      <c r="AJH456" s="4"/>
      <c r="AJI456" s="4"/>
      <c r="AJJ456" s="4"/>
      <c r="AJK456" s="4"/>
      <c r="AJL456" s="4"/>
      <c r="AJM456" s="4"/>
      <c r="AJN456" s="4"/>
      <c r="AJO456" s="4"/>
      <c r="AJP456" s="4"/>
      <c r="AJQ456" s="4"/>
      <c r="AJR456" s="4"/>
      <c r="AJS456" s="4"/>
      <c r="AJT456" s="4"/>
      <c r="AJU456" s="4"/>
      <c r="AJV456" s="4"/>
      <c r="AJW456" s="4"/>
      <c r="AJX456" s="4"/>
      <c r="AJY456" s="4"/>
      <c r="AJZ456" s="4"/>
      <c r="AKA456" s="4"/>
      <c r="AKB456" s="4"/>
      <c r="AKC456" s="4"/>
      <c r="AKD456" s="4"/>
      <c r="AKE456" s="4"/>
      <c r="AKF456" s="4"/>
      <c r="AKG456" s="4"/>
      <c r="AKH456" s="4"/>
      <c r="AKI456" s="4"/>
      <c r="AKJ456" s="4"/>
      <c r="AKK456" s="4"/>
      <c r="AKL456" s="4"/>
      <c r="AKM456" s="4"/>
      <c r="AKN456" s="4"/>
      <c r="AKO456" s="4"/>
      <c r="AKP456" s="4"/>
      <c r="AKQ456" s="4"/>
      <c r="AKR456" s="4"/>
      <c r="AKS456" s="4"/>
      <c r="AKT456" s="4"/>
      <c r="AKU456" s="4"/>
      <c r="AKV456" s="4"/>
      <c r="AKW456" s="4"/>
      <c r="AKX456" s="4"/>
      <c r="AKY456" s="4"/>
      <c r="AKZ456" s="4"/>
      <c r="ALA456" s="4"/>
      <c r="ALB456" s="4"/>
      <c r="ALC456" s="4"/>
      <c r="ALD456" s="4"/>
      <c r="ALE456" s="4"/>
      <c r="ALF456" s="4"/>
      <c r="ALG456" s="4"/>
      <c r="ALH456" s="4"/>
      <c r="ALI456" s="4"/>
      <c r="ALJ456" s="4"/>
      <c r="ALK456" s="4"/>
      <c r="ALL456" s="4"/>
      <c r="ALM456" s="4"/>
      <c r="ALN456" s="4"/>
      <c r="ALO456" s="4"/>
      <c r="ALP456" s="4"/>
      <c r="ALQ456" s="4"/>
      <c r="ALR456" s="4"/>
      <c r="ALS456" s="4"/>
      <c r="ALT456" s="4"/>
      <c r="ALU456" s="4"/>
      <c r="ALV456" s="4"/>
      <c r="ALW456" s="4"/>
      <c r="ALX456" s="4"/>
      <c r="ALY456" s="4"/>
      <c r="ALZ456" s="4"/>
      <c r="AMA456" s="4"/>
      <c r="AMB456" s="4"/>
      <c r="AMC456" s="4"/>
      <c r="AMD456" s="4"/>
      <c r="AME456" s="4"/>
      <c r="AMF456" s="4"/>
      <c r="AMG456" s="4"/>
      <c r="AMH456" s="4"/>
      <c r="AMI456" s="4"/>
      <c r="AMJ456" s="4"/>
      <c r="AMK456" s="4"/>
      <c r="AML456" s="4"/>
      <c r="AMM456" s="4"/>
      <c r="AMN456" s="4"/>
      <c r="AMO456" s="4"/>
      <c r="AMP456" s="4"/>
      <c r="AMQ456" s="4"/>
      <c r="AMR456" s="4"/>
      <c r="AMS456" s="4"/>
      <c r="AMT456" s="4"/>
      <c r="AMU456" s="4"/>
      <c r="AMV456" s="4"/>
      <c r="AMW456" s="4"/>
      <c r="AMX456" s="4"/>
      <c r="AMY456" s="4"/>
      <c r="AMZ456" s="4"/>
      <c r="ANA456" s="4"/>
      <c r="ANB456" s="4"/>
      <c r="ANC456" s="4"/>
      <c r="AND456" s="4"/>
      <c r="ANE456" s="4"/>
      <c r="ANF456" s="4"/>
      <c r="ANG456" s="4"/>
      <c r="ANH456" s="4"/>
      <c r="ANI456" s="4"/>
      <c r="ANJ456" s="4"/>
      <c r="ANK456" s="4"/>
      <c r="ANL456" s="4"/>
      <c r="ANM456" s="4"/>
      <c r="ANN456" s="4"/>
      <c r="ANO456" s="4"/>
      <c r="ANP456" s="4"/>
      <c r="ANQ456" s="4"/>
      <c r="ANR456" s="4"/>
      <c r="ANS456" s="4"/>
      <c r="ANT456" s="4"/>
      <c r="ANU456" s="4"/>
      <c r="ANV456" s="4"/>
      <c r="ANW456" s="4"/>
      <c r="ANX456" s="4"/>
      <c r="ANY456" s="4"/>
      <c r="ANZ456" s="4"/>
      <c r="AOA456" s="4"/>
      <c r="AOB456" s="4"/>
      <c r="AOC456" s="4"/>
    </row>
    <row r="457" spans="6:1069" x14ac:dyDescent="0.35">
      <c r="F457" s="4"/>
      <c r="H457" s="4"/>
      <c r="I457" s="4"/>
      <c r="J457" s="4"/>
      <c r="L457" s="4"/>
      <c r="M457" s="4"/>
      <c r="AJ457" s="4"/>
      <c r="AL457" s="4"/>
      <c r="AQ457" s="4"/>
      <c r="AR457" s="4"/>
      <c r="AS457" s="4"/>
      <c r="AT457" s="4"/>
      <c r="AU457" s="4"/>
      <c r="AV457" s="4"/>
      <c r="AW457" s="4"/>
      <c r="AX457" s="33"/>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c r="XA457" s="4"/>
      <c r="XB457" s="4"/>
      <c r="XC457" s="4"/>
      <c r="XD457" s="4"/>
      <c r="XE457" s="4"/>
      <c r="XF457" s="4"/>
      <c r="XG457" s="4"/>
      <c r="XH457" s="4"/>
      <c r="XI457" s="4"/>
      <c r="XJ457" s="4"/>
      <c r="XK457" s="4"/>
      <c r="XL457" s="4"/>
      <c r="XM457" s="4"/>
      <c r="XN457" s="4"/>
      <c r="XO457" s="4"/>
      <c r="XP457" s="4"/>
      <c r="XQ457" s="4"/>
      <c r="XR457" s="4"/>
      <c r="XS457" s="4"/>
      <c r="XT457" s="4"/>
      <c r="XU457" s="4"/>
      <c r="XV457" s="4"/>
      <c r="XW457" s="4"/>
      <c r="XX457" s="4"/>
      <c r="XY457" s="4"/>
      <c r="XZ457" s="4"/>
      <c r="YA457" s="4"/>
      <c r="YB457" s="4"/>
      <c r="YC457" s="4"/>
      <c r="YD457" s="4"/>
      <c r="YE457" s="4"/>
      <c r="YF457" s="4"/>
      <c r="YG457" s="4"/>
      <c r="YH457" s="4"/>
      <c r="YI457" s="4"/>
      <c r="YJ457" s="4"/>
      <c r="YK457" s="4"/>
      <c r="YL457" s="4"/>
      <c r="YM457" s="4"/>
      <c r="YN457" s="4"/>
      <c r="YO457" s="4"/>
      <c r="YP457" s="4"/>
      <c r="YQ457" s="4"/>
      <c r="YR457" s="4"/>
      <c r="YS457" s="4"/>
      <c r="YT457" s="4"/>
      <c r="YU457" s="4"/>
      <c r="YV457" s="4"/>
      <c r="YW457" s="4"/>
      <c r="YX457" s="4"/>
      <c r="YY457" s="4"/>
      <c r="YZ457" s="4"/>
      <c r="ZA457" s="4"/>
      <c r="ZB457" s="4"/>
      <c r="ZC457" s="4"/>
      <c r="ZD457" s="4"/>
      <c r="ZE457" s="4"/>
      <c r="ZF457" s="4"/>
      <c r="ZG457" s="4"/>
      <c r="ZH457" s="4"/>
      <c r="ZI457" s="4"/>
      <c r="ZJ457" s="4"/>
      <c r="ZK457" s="4"/>
      <c r="ZL457" s="4"/>
      <c r="ZM457" s="4"/>
      <c r="ZN457" s="4"/>
      <c r="ZO457" s="4"/>
      <c r="ZP457" s="4"/>
      <c r="ZQ457" s="4"/>
      <c r="ZR457" s="4"/>
      <c r="ZS457" s="4"/>
      <c r="ZT457" s="4"/>
      <c r="ZU457" s="4"/>
      <c r="ZV457" s="4"/>
      <c r="ZW457" s="4"/>
      <c r="ZX457" s="4"/>
      <c r="ZY457" s="4"/>
      <c r="ZZ457" s="4"/>
      <c r="AAA457" s="4"/>
      <c r="AAB457" s="4"/>
      <c r="AAC457" s="4"/>
      <c r="AAD457" s="4"/>
      <c r="AAE457" s="4"/>
      <c r="AAF457" s="4"/>
      <c r="AAG457" s="4"/>
      <c r="AAH457" s="4"/>
      <c r="AAI457" s="4"/>
      <c r="AAJ457" s="4"/>
      <c r="AAK457" s="4"/>
      <c r="AAL457" s="4"/>
      <c r="AAM457" s="4"/>
      <c r="AAN457" s="4"/>
      <c r="AAO457" s="4"/>
      <c r="AAP457" s="4"/>
      <c r="AAQ457" s="4"/>
      <c r="AAR457" s="4"/>
      <c r="AAS457" s="4"/>
      <c r="AAT457" s="4"/>
      <c r="AAU457" s="4"/>
      <c r="AAV457" s="4"/>
      <c r="AAW457" s="4"/>
      <c r="AAX457" s="4"/>
      <c r="AAY457" s="4"/>
      <c r="AAZ457" s="4"/>
      <c r="ABA457" s="4"/>
      <c r="ABB457" s="4"/>
      <c r="ABC457" s="4"/>
      <c r="ABD457" s="4"/>
      <c r="ABE457" s="4"/>
      <c r="ABF457" s="4"/>
      <c r="ABG457" s="4"/>
      <c r="ABH457" s="4"/>
      <c r="ABI457" s="4"/>
      <c r="ABJ457" s="4"/>
      <c r="ABK457" s="4"/>
      <c r="ABL457" s="4"/>
      <c r="ABM457" s="4"/>
      <c r="ABN457" s="4"/>
      <c r="ABO457" s="4"/>
      <c r="ABP457" s="4"/>
      <c r="ABQ457" s="4"/>
      <c r="ABR457" s="4"/>
      <c r="ABS457" s="4"/>
      <c r="ABT457" s="4"/>
      <c r="ABU457" s="4"/>
      <c r="ABV457" s="4"/>
      <c r="ABW457" s="4"/>
      <c r="ABX457" s="4"/>
      <c r="ABY457" s="4"/>
      <c r="ABZ457" s="4"/>
      <c r="ACA457" s="4"/>
      <c r="ACB457" s="4"/>
      <c r="ACC457" s="4"/>
      <c r="ACD457" s="4"/>
      <c r="ACE457" s="4"/>
      <c r="ACF457" s="4"/>
      <c r="ACG457" s="4"/>
      <c r="ACH457" s="4"/>
      <c r="ACI457" s="4"/>
      <c r="ACJ457" s="4"/>
      <c r="ACK457" s="4"/>
      <c r="ACL457" s="4"/>
      <c r="ACM457" s="4"/>
      <c r="ACN457" s="4"/>
      <c r="ACO457" s="4"/>
      <c r="ACP457" s="4"/>
      <c r="ACQ457" s="4"/>
      <c r="ACR457" s="4"/>
      <c r="ACS457" s="4"/>
      <c r="ACT457" s="4"/>
      <c r="ACU457" s="4"/>
      <c r="ACV457" s="4"/>
      <c r="ACW457" s="4"/>
      <c r="ACX457" s="4"/>
      <c r="ACY457" s="4"/>
      <c r="ACZ457" s="4"/>
      <c r="ADA457" s="4"/>
      <c r="ADB457" s="4"/>
      <c r="ADC457" s="4"/>
      <c r="ADD457" s="4"/>
      <c r="ADE457" s="4"/>
      <c r="ADF457" s="4"/>
      <c r="ADG457" s="4"/>
      <c r="ADH457" s="4"/>
      <c r="ADI457" s="4"/>
      <c r="ADJ457" s="4"/>
      <c r="ADK457" s="4"/>
      <c r="ADL457" s="4"/>
      <c r="ADM457" s="4"/>
      <c r="ADN457" s="4"/>
      <c r="ADO457" s="4"/>
      <c r="ADP457" s="4"/>
      <c r="ADQ457" s="4"/>
      <c r="ADR457" s="4"/>
      <c r="ADS457" s="4"/>
      <c r="ADT457" s="4"/>
      <c r="ADU457" s="4"/>
      <c r="ADV457" s="4"/>
      <c r="ADW457" s="4"/>
      <c r="ADX457" s="4"/>
      <c r="ADY457" s="4"/>
      <c r="ADZ457" s="4"/>
      <c r="AEA457" s="4"/>
      <c r="AEB457" s="4"/>
      <c r="AEC457" s="4"/>
      <c r="AED457" s="4"/>
      <c r="AEE457" s="4"/>
      <c r="AEF457" s="4"/>
      <c r="AEG457" s="4"/>
      <c r="AEH457" s="4"/>
      <c r="AEI457" s="4"/>
      <c r="AEJ457" s="4"/>
      <c r="AEK457" s="4"/>
      <c r="AEL457" s="4"/>
      <c r="AEM457" s="4"/>
      <c r="AEN457" s="4"/>
      <c r="AEO457" s="4"/>
      <c r="AEP457" s="4"/>
      <c r="AEQ457" s="4"/>
      <c r="AER457" s="4"/>
      <c r="AES457" s="4"/>
      <c r="AET457" s="4"/>
      <c r="AEU457" s="4"/>
      <c r="AEV457" s="4"/>
      <c r="AEW457" s="4"/>
      <c r="AEX457" s="4"/>
      <c r="AEY457" s="4"/>
      <c r="AEZ457" s="4"/>
      <c r="AFA457" s="4"/>
      <c r="AFB457" s="4"/>
      <c r="AFC457" s="4"/>
      <c r="AFD457" s="4"/>
      <c r="AFE457" s="4"/>
      <c r="AFF457" s="4"/>
      <c r="AFG457" s="4"/>
      <c r="AFH457" s="4"/>
      <c r="AFI457" s="4"/>
      <c r="AFJ457" s="4"/>
      <c r="AFK457" s="4"/>
      <c r="AFL457" s="4"/>
      <c r="AFM457" s="4"/>
      <c r="AFN457" s="4"/>
      <c r="AFO457" s="4"/>
      <c r="AFP457" s="4"/>
      <c r="AFQ457" s="4"/>
      <c r="AFR457" s="4"/>
      <c r="AFS457" s="4"/>
      <c r="AFT457" s="4"/>
      <c r="AFU457" s="4"/>
      <c r="AFV457" s="4"/>
      <c r="AFW457" s="4"/>
      <c r="AFX457" s="4"/>
      <c r="AFY457" s="4"/>
      <c r="AFZ457" s="4"/>
      <c r="AGA457" s="4"/>
      <c r="AGB457" s="4"/>
      <c r="AGC457" s="4"/>
      <c r="AGD457" s="4"/>
      <c r="AGE457" s="4"/>
      <c r="AGF457" s="4"/>
      <c r="AGG457" s="4"/>
      <c r="AGH457" s="4"/>
      <c r="AGI457" s="4"/>
      <c r="AGJ457" s="4"/>
      <c r="AGK457" s="4"/>
      <c r="AGL457" s="4"/>
      <c r="AGM457" s="4"/>
      <c r="AGN457" s="4"/>
      <c r="AGO457" s="4"/>
      <c r="AGP457" s="4"/>
      <c r="AGQ457" s="4"/>
      <c r="AGR457" s="4"/>
      <c r="AGS457" s="4"/>
      <c r="AGT457" s="4"/>
      <c r="AGU457" s="4"/>
      <c r="AGV457" s="4"/>
      <c r="AGW457" s="4"/>
      <c r="AGX457" s="4"/>
      <c r="AGY457" s="4"/>
      <c r="AGZ457" s="4"/>
      <c r="AHA457" s="4"/>
      <c r="AHB457" s="4"/>
      <c r="AHC457" s="4"/>
      <c r="AHD457" s="4"/>
      <c r="AHE457" s="4"/>
      <c r="AHF457" s="4"/>
      <c r="AHG457" s="4"/>
      <c r="AHH457" s="4"/>
      <c r="AHI457" s="4"/>
      <c r="AHJ457" s="4"/>
      <c r="AHK457" s="4"/>
      <c r="AHL457" s="4"/>
      <c r="AHM457" s="4"/>
      <c r="AHN457" s="4"/>
      <c r="AHO457" s="4"/>
      <c r="AHP457" s="4"/>
      <c r="AHQ457" s="4"/>
      <c r="AHR457" s="4"/>
      <c r="AHS457" s="4"/>
      <c r="AHT457" s="4"/>
      <c r="AHU457" s="4"/>
      <c r="AHV457" s="4"/>
      <c r="AHW457" s="4"/>
      <c r="AHX457" s="4"/>
      <c r="AHY457" s="4"/>
      <c r="AHZ457" s="4"/>
      <c r="AIA457" s="4"/>
      <c r="AIB457" s="4"/>
      <c r="AIC457" s="4"/>
      <c r="AID457" s="4"/>
      <c r="AIE457" s="4"/>
      <c r="AIF457" s="4"/>
      <c r="AIG457" s="4"/>
      <c r="AIH457" s="4"/>
      <c r="AII457" s="4"/>
      <c r="AIJ457" s="4"/>
      <c r="AIK457" s="4"/>
      <c r="AIL457" s="4"/>
      <c r="AIM457" s="4"/>
      <c r="AIN457" s="4"/>
      <c r="AIO457" s="4"/>
      <c r="AIP457" s="4"/>
      <c r="AIQ457" s="4"/>
      <c r="AIR457" s="4"/>
      <c r="AIS457" s="4"/>
      <c r="AIT457" s="4"/>
      <c r="AIU457" s="4"/>
      <c r="AIV457" s="4"/>
      <c r="AIW457" s="4"/>
      <c r="AIX457" s="4"/>
      <c r="AIY457" s="4"/>
      <c r="AIZ457" s="4"/>
      <c r="AJA457" s="4"/>
      <c r="AJB457" s="4"/>
      <c r="AJC457" s="4"/>
      <c r="AJD457" s="4"/>
      <c r="AJE457" s="4"/>
      <c r="AJF457" s="4"/>
      <c r="AJG457" s="4"/>
      <c r="AJH457" s="4"/>
      <c r="AJI457" s="4"/>
      <c r="AJJ457" s="4"/>
      <c r="AJK457" s="4"/>
      <c r="AJL457" s="4"/>
      <c r="AJM457" s="4"/>
      <c r="AJN457" s="4"/>
      <c r="AJO457" s="4"/>
      <c r="AJP457" s="4"/>
      <c r="AJQ457" s="4"/>
      <c r="AJR457" s="4"/>
      <c r="AJS457" s="4"/>
      <c r="AJT457" s="4"/>
      <c r="AJU457" s="4"/>
      <c r="AJV457" s="4"/>
      <c r="AJW457" s="4"/>
      <c r="AJX457" s="4"/>
      <c r="AJY457" s="4"/>
      <c r="AJZ457" s="4"/>
      <c r="AKA457" s="4"/>
      <c r="AKB457" s="4"/>
      <c r="AKC457" s="4"/>
      <c r="AKD457" s="4"/>
      <c r="AKE457" s="4"/>
      <c r="AKF457" s="4"/>
      <c r="AKG457" s="4"/>
      <c r="AKH457" s="4"/>
      <c r="AKI457" s="4"/>
      <c r="AKJ457" s="4"/>
      <c r="AKK457" s="4"/>
      <c r="AKL457" s="4"/>
      <c r="AKM457" s="4"/>
      <c r="AKN457" s="4"/>
      <c r="AKO457" s="4"/>
      <c r="AKP457" s="4"/>
      <c r="AKQ457" s="4"/>
      <c r="AKR457" s="4"/>
      <c r="AKS457" s="4"/>
      <c r="AKT457" s="4"/>
      <c r="AKU457" s="4"/>
      <c r="AKV457" s="4"/>
      <c r="AKW457" s="4"/>
      <c r="AKX457" s="4"/>
      <c r="AKY457" s="4"/>
      <c r="AKZ457" s="4"/>
      <c r="ALA457" s="4"/>
      <c r="ALB457" s="4"/>
      <c r="ALC457" s="4"/>
      <c r="ALD457" s="4"/>
      <c r="ALE457" s="4"/>
      <c r="ALF457" s="4"/>
      <c r="ALG457" s="4"/>
      <c r="ALH457" s="4"/>
      <c r="ALI457" s="4"/>
      <c r="ALJ457" s="4"/>
      <c r="ALK457" s="4"/>
      <c r="ALL457" s="4"/>
      <c r="ALM457" s="4"/>
      <c r="ALN457" s="4"/>
      <c r="ALO457" s="4"/>
      <c r="ALP457" s="4"/>
      <c r="ALQ457" s="4"/>
      <c r="ALR457" s="4"/>
      <c r="ALS457" s="4"/>
      <c r="ALT457" s="4"/>
      <c r="ALU457" s="4"/>
      <c r="ALV457" s="4"/>
      <c r="ALW457" s="4"/>
      <c r="ALX457" s="4"/>
      <c r="ALY457" s="4"/>
      <c r="ALZ457" s="4"/>
      <c r="AMA457" s="4"/>
      <c r="AMB457" s="4"/>
      <c r="AMC457" s="4"/>
      <c r="AMD457" s="4"/>
      <c r="AME457" s="4"/>
      <c r="AMF457" s="4"/>
      <c r="AMG457" s="4"/>
      <c r="AMH457" s="4"/>
      <c r="AMI457" s="4"/>
      <c r="AMJ457" s="4"/>
      <c r="AMK457" s="4"/>
      <c r="AML457" s="4"/>
      <c r="AMM457" s="4"/>
      <c r="AMN457" s="4"/>
      <c r="AMO457" s="4"/>
      <c r="AMP457" s="4"/>
      <c r="AMQ457" s="4"/>
      <c r="AMR457" s="4"/>
      <c r="AMS457" s="4"/>
      <c r="AMT457" s="4"/>
      <c r="AMU457" s="4"/>
      <c r="AMV457" s="4"/>
      <c r="AMW457" s="4"/>
      <c r="AMX457" s="4"/>
      <c r="AMY457" s="4"/>
      <c r="AMZ457" s="4"/>
      <c r="ANA457" s="4"/>
      <c r="ANB457" s="4"/>
      <c r="ANC457" s="4"/>
      <c r="AND457" s="4"/>
      <c r="ANE457" s="4"/>
      <c r="ANF457" s="4"/>
      <c r="ANG457" s="4"/>
      <c r="ANH457" s="4"/>
      <c r="ANI457" s="4"/>
      <c r="ANJ457" s="4"/>
      <c r="ANK457" s="4"/>
      <c r="ANL457" s="4"/>
      <c r="ANM457" s="4"/>
      <c r="ANN457" s="4"/>
      <c r="ANO457" s="4"/>
      <c r="ANP457" s="4"/>
      <c r="ANQ457" s="4"/>
      <c r="ANR457" s="4"/>
      <c r="ANS457" s="4"/>
      <c r="ANT457" s="4"/>
      <c r="ANU457" s="4"/>
      <c r="ANV457" s="4"/>
      <c r="ANW457" s="4"/>
      <c r="ANX457" s="4"/>
      <c r="ANY457" s="4"/>
      <c r="ANZ457" s="4"/>
      <c r="AOA457" s="4"/>
      <c r="AOB457" s="4"/>
      <c r="AOC457" s="4"/>
    </row>
    <row r="458" spans="6:1069" x14ac:dyDescent="0.35">
      <c r="F458" s="4"/>
      <c r="H458" s="4"/>
      <c r="I458" s="4"/>
      <c r="J458" s="4"/>
      <c r="L458" s="4"/>
      <c r="M458" s="4"/>
      <c r="AJ458" s="4"/>
      <c r="AL458" s="4"/>
      <c r="AQ458" s="4"/>
      <c r="AR458" s="4"/>
      <c r="AS458" s="4"/>
      <c r="AT458" s="4"/>
      <c r="AU458" s="4"/>
      <c r="AV458" s="4"/>
      <c r="AW458" s="4"/>
      <c r="AX458" s="33"/>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c r="XA458" s="4"/>
      <c r="XB458" s="4"/>
      <c r="XC458" s="4"/>
      <c r="XD458" s="4"/>
      <c r="XE458" s="4"/>
      <c r="XF458" s="4"/>
      <c r="XG458" s="4"/>
      <c r="XH458" s="4"/>
      <c r="XI458" s="4"/>
      <c r="XJ458" s="4"/>
      <c r="XK458" s="4"/>
      <c r="XL458" s="4"/>
      <c r="XM458" s="4"/>
      <c r="XN458" s="4"/>
      <c r="XO458" s="4"/>
      <c r="XP458" s="4"/>
      <c r="XQ458" s="4"/>
      <c r="XR458" s="4"/>
      <c r="XS458" s="4"/>
      <c r="XT458" s="4"/>
      <c r="XU458" s="4"/>
      <c r="XV458" s="4"/>
      <c r="XW458" s="4"/>
      <c r="XX458" s="4"/>
      <c r="XY458" s="4"/>
      <c r="XZ458" s="4"/>
      <c r="YA458" s="4"/>
      <c r="YB458" s="4"/>
      <c r="YC458" s="4"/>
      <c r="YD458" s="4"/>
      <c r="YE458" s="4"/>
      <c r="YF458" s="4"/>
      <c r="YG458" s="4"/>
      <c r="YH458" s="4"/>
      <c r="YI458" s="4"/>
      <c r="YJ458" s="4"/>
      <c r="YK458" s="4"/>
      <c r="YL458" s="4"/>
      <c r="YM458" s="4"/>
      <c r="YN458" s="4"/>
      <c r="YO458" s="4"/>
      <c r="YP458" s="4"/>
      <c r="YQ458" s="4"/>
      <c r="YR458" s="4"/>
      <c r="YS458" s="4"/>
      <c r="YT458" s="4"/>
      <c r="YU458" s="4"/>
      <c r="YV458" s="4"/>
      <c r="YW458" s="4"/>
      <c r="YX458" s="4"/>
      <c r="YY458" s="4"/>
      <c r="YZ458" s="4"/>
      <c r="ZA458" s="4"/>
      <c r="ZB458" s="4"/>
      <c r="ZC458" s="4"/>
      <c r="ZD458" s="4"/>
      <c r="ZE458" s="4"/>
      <c r="ZF458" s="4"/>
      <c r="ZG458" s="4"/>
      <c r="ZH458" s="4"/>
      <c r="ZI458" s="4"/>
      <c r="ZJ458" s="4"/>
      <c r="ZK458" s="4"/>
      <c r="ZL458" s="4"/>
      <c r="ZM458" s="4"/>
      <c r="ZN458" s="4"/>
      <c r="ZO458" s="4"/>
      <c r="ZP458" s="4"/>
      <c r="ZQ458" s="4"/>
      <c r="ZR458" s="4"/>
      <c r="ZS458" s="4"/>
      <c r="ZT458" s="4"/>
      <c r="ZU458" s="4"/>
      <c r="ZV458" s="4"/>
      <c r="ZW458" s="4"/>
      <c r="ZX458" s="4"/>
      <c r="ZY458" s="4"/>
      <c r="ZZ458" s="4"/>
      <c r="AAA458" s="4"/>
      <c r="AAB458" s="4"/>
      <c r="AAC458" s="4"/>
      <c r="AAD458" s="4"/>
      <c r="AAE458" s="4"/>
      <c r="AAF458" s="4"/>
      <c r="AAG458" s="4"/>
      <c r="AAH458" s="4"/>
      <c r="AAI458" s="4"/>
      <c r="AAJ458" s="4"/>
      <c r="AAK458" s="4"/>
      <c r="AAL458" s="4"/>
      <c r="AAM458" s="4"/>
      <c r="AAN458" s="4"/>
      <c r="AAO458" s="4"/>
      <c r="AAP458" s="4"/>
      <c r="AAQ458" s="4"/>
      <c r="AAR458" s="4"/>
      <c r="AAS458" s="4"/>
      <c r="AAT458" s="4"/>
      <c r="AAU458" s="4"/>
      <c r="AAV458" s="4"/>
      <c r="AAW458" s="4"/>
      <c r="AAX458" s="4"/>
      <c r="AAY458" s="4"/>
      <c r="AAZ458" s="4"/>
      <c r="ABA458" s="4"/>
      <c r="ABB458" s="4"/>
      <c r="ABC458" s="4"/>
      <c r="ABD458" s="4"/>
      <c r="ABE458" s="4"/>
      <c r="ABF458" s="4"/>
      <c r="ABG458" s="4"/>
      <c r="ABH458" s="4"/>
      <c r="ABI458" s="4"/>
      <c r="ABJ458" s="4"/>
      <c r="ABK458" s="4"/>
      <c r="ABL458" s="4"/>
      <c r="ABM458" s="4"/>
      <c r="ABN458" s="4"/>
      <c r="ABO458" s="4"/>
      <c r="ABP458" s="4"/>
      <c r="ABQ458" s="4"/>
      <c r="ABR458" s="4"/>
      <c r="ABS458" s="4"/>
      <c r="ABT458" s="4"/>
      <c r="ABU458" s="4"/>
      <c r="ABV458" s="4"/>
      <c r="ABW458" s="4"/>
      <c r="ABX458" s="4"/>
      <c r="ABY458" s="4"/>
      <c r="ABZ458" s="4"/>
      <c r="ACA458" s="4"/>
      <c r="ACB458" s="4"/>
      <c r="ACC458" s="4"/>
      <c r="ACD458" s="4"/>
      <c r="ACE458" s="4"/>
      <c r="ACF458" s="4"/>
      <c r="ACG458" s="4"/>
      <c r="ACH458" s="4"/>
      <c r="ACI458" s="4"/>
      <c r="ACJ458" s="4"/>
      <c r="ACK458" s="4"/>
      <c r="ACL458" s="4"/>
      <c r="ACM458" s="4"/>
      <c r="ACN458" s="4"/>
      <c r="ACO458" s="4"/>
      <c r="ACP458" s="4"/>
      <c r="ACQ458" s="4"/>
      <c r="ACR458" s="4"/>
      <c r="ACS458" s="4"/>
      <c r="ACT458" s="4"/>
      <c r="ACU458" s="4"/>
      <c r="ACV458" s="4"/>
      <c r="ACW458" s="4"/>
      <c r="ACX458" s="4"/>
      <c r="ACY458" s="4"/>
      <c r="ACZ458" s="4"/>
      <c r="ADA458" s="4"/>
      <c r="ADB458" s="4"/>
      <c r="ADC458" s="4"/>
      <c r="ADD458" s="4"/>
      <c r="ADE458" s="4"/>
      <c r="ADF458" s="4"/>
      <c r="ADG458" s="4"/>
      <c r="ADH458" s="4"/>
      <c r="ADI458" s="4"/>
      <c r="ADJ458" s="4"/>
      <c r="ADK458" s="4"/>
      <c r="ADL458" s="4"/>
      <c r="ADM458" s="4"/>
      <c r="ADN458" s="4"/>
      <c r="ADO458" s="4"/>
      <c r="ADP458" s="4"/>
      <c r="ADQ458" s="4"/>
      <c r="ADR458" s="4"/>
      <c r="ADS458" s="4"/>
      <c r="ADT458" s="4"/>
      <c r="ADU458" s="4"/>
      <c r="ADV458" s="4"/>
      <c r="ADW458" s="4"/>
      <c r="ADX458" s="4"/>
      <c r="ADY458" s="4"/>
      <c r="ADZ458" s="4"/>
      <c r="AEA458" s="4"/>
      <c r="AEB458" s="4"/>
      <c r="AEC458" s="4"/>
      <c r="AED458" s="4"/>
      <c r="AEE458" s="4"/>
      <c r="AEF458" s="4"/>
      <c r="AEG458" s="4"/>
      <c r="AEH458" s="4"/>
      <c r="AEI458" s="4"/>
      <c r="AEJ458" s="4"/>
      <c r="AEK458" s="4"/>
      <c r="AEL458" s="4"/>
      <c r="AEM458" s="4"/>
      <c r="AEN458" s="4"/>
      <c r="AEO458" s="4"/>
      <c r="AEP458" s="4"/>
      <c r="AEQ458" s="4"/>
      <c r="AER458" s="4"/>
      <c r="AES458" s="4"/>
      <c r="AET458" s="4"/>
      <c r="AEU458" s="4"/>
      <c r="AEV458" s="4"/>
      <c r="AEW458" s="4"/>
      <c r="AEX458" s="4"/>
      <c r="AEY458" s="4"/>
      <c r="AEZ458" s="4"/>
      <c r="AFA458" s="4"/>
      <c r="AFB458" s="4"/>
      <c r="AFC458" s="4"/>
      <c r="AFD458" s="4"/>
      <c r="AFE458" s="4"/>
      <c r="AFF458" s="4"/>
      <c r="AFG458" s="4"/>
      <c r="AFH458" s="4"/>
      <c r="AFI458" s="4"/>
      <c r="AFJ458" s="4"/>
      <c r="AFK458" s="4"/>
      <c r="AFL458" s="4"/>
      <c r="AFM458" s="4"/>
      <c r="AFN458" s="4"/>
      <c r="AFO458" s="4"/>
      <c r="AFP458" s="4"/>
      <c r="AFQ458" s="4"/>
      <c r="AFR458" s="4"/>
      <c r="AFS458" s="4"/>
      <c r="AFT458" s="4"/>
      <c r="AFU458" s="4"/>
      <c r="AFV458" s="4"/>
      <c r="AFW458" s="4"/>
      <c r="AFX458" s="4"/>
      <c r="AFY458" s="4"/>
      <c r="AFZ458" s="4"/>
      <c r="AGA458" s="4"/>
      <c r="AGB458" s="4"/>
      <c r="AGC458" s="4"/>
      <c r="AGD458" s="4"/>
      <c r="AGE458" s="4"/>
      <c r="AGF458" s="4"/>
      <c r="AGG458" s="4"/>
      <c r="AGH458" s="4"/>
      <c r="AGI458" s="4"/>
      <c r="AGJ458" s="4"/>
      <c r="AGK458" s="4"/>
      <c r="AGL458" s="4"/>
      <c r="AGM458" s="4"/>
      <c r="AGN458" s="4"/>
      <c r="AGO458" s="4"/>
      <c r="AGP458" s="4"/>
      <c r="AGQ458" s="4"/>
      <c r="AGR458" s="4"/>
      <c r="AGS458" s="4"/>
      <c r="AGT458" s="4"/>
      <c r="AGU458" s="4"/>
      <c r="AGV458" s="4"/>
      <c r="AGW458" s="4"/>
      <c r="AGX458" s="4"/>
      <c r="AGY458" s="4"/>
      <c r="AGZ458" s="4"/>
      <c r="AHA458" s="4"/>
      <c r="AHB458" s="4"/>
      <c r="AHC458" s="4"/>
      <c r="AHD458" s="4"/>
      <c r="AHE458" s="4"/>
      <c r="AHF458" s="4"/>
      <c r="AHG458" s="4"/>
      <c r="AHH458" s="4"/>
      <c r="AHI458" s="4"/>
      <c r="AHJ458" s="4"/>
      <c r="AHK458" s="4"/>
      <c r="AHL458" s="4"/>
      <c r="AHM458" s="4"/>
      <c r="AHN458" s="4"/>
      <c r="AHO458" s="4"/>
      <c r="AHP458" s="4"/>
      <c r="AHQ458" s="4"/>
      <c r="AHR458" s="4"/>
      <c r="AHS458" s="4"/>
      <c r="AHT458" s="4"/>
      <c r="AHU458" s="4"/>
      <c r="AHV458" s="4"/>
      <c r="AHW458" s="4"/>
      <c r="AHX458" s="4"/>
      <c r="AHY458" s="4"/>
      <c r="AHZ458" s="4"/>
      <c r="AIA458" s="4"/>
      <c r="AIB458" s="4"/>
      <c r="AIC458" s="4"/>
      <c r="AID458" s="4"/>
      <c r="AIE458" s="4"/>
      <c r="AIF458" s="4"/>
      <c r="AIG458" s="4"/>
      <c r="AIH458" s="4"/>
      <c r="AII458" s="4"/>
      <c r="AIJ458" s="4"/>
      <c r="AIK458" s="4"/>
      <c r="AIL458" s="4"/>
      <c r="AIM458" s="4"/>
      <c r="AIN458" s="4"/>
      <c r="AIO458" s="4"/>
      <c r="AIP458" s="4"/>
      <c r="AIQ458" s="4"/>
      <c r="AIR458" s="4"/>
      <c r="AIS458" s="4"/>
      <c r="AIT458" s="4"/>
      <c r="AIU458" s="4"/>
      <c r="AIV458" s="4"/>
      <c r="AIW458" s="4"/>
      <c r="AIX458" s="4"/>
      <c r="AIY458" s="4"/>
      <c r="AIZ458" s="4"/>
      <c r="AJA458" s="4"/>
      <c r="AJB458" s="4"/>
      <c r="AJC458" s="4"/>
      <c r="AJD458" s="4"/>
      <c r="AJE458" s="4"/>
      <c r="AJF458" s="4"/>
      <c r="AJG458" s="4"/>
      <c r="AJH458" s="4"/>
      <c r="AJI458" s="4"/>
      <c r="AJJ458" s="4"/>
      <c r="AJK458" s="4"/>
      <c r="AJL458" s="4"/>
      <c r="AJM458" s="4"/>
      <c r="AJN458" s="4"/>
      <c r="AJO458" s="4"/>
      <c r="AJP458" s="4"/>
      <c r="AJQ458" s="4"/>
      <c r="AJR458" s="4"/>
      <c r="AJS458" s="4"/>
      <c r="AJT458" s="4"/>
      <c r="AJU458" s="4"/>
      <c r="AJV458" s="4"/>
      <c r="AJW458" s="4"/>
      <c r="AJX458" s="4"/>
      <c r="AJY458" s="4"/>
      <c r="AJZ458" s="4"/>
      <c r="AKA458" s="4"/>
      <c r="AKB458" s="4"/>
      <c r="AKC458" s="4"/>
      <c r="AKD458" s="4"/>
      <c r="AKE458" s="4"/>
      <c r="AKF458" s="4"/>
      <c r="AKG458" s="4"/>
      <c r="AKH458" s="4"/>
      <c r="AKI458" s="4"/>
      <c r="AKJ458" s="4"/>
      <c r="AKK458" s="4"/>
      <c r="AKL458" s="4"/>
      <c r="AKM458" s="4"/>
      <c r="AKN458" s="4"/>
      <c r="AKO458" s="4"/>
      <c r="AKP458" s="4"/>
      <c r="AKQ458" s="4"/>
      <c r="AKR458" s="4"/>
      <c r="AKS458" s="4"/>
      <c r="AKT458" s="4"/>
      <c r="AKU458" s="4"/>
      <c r="AKV458" s="4"/>
      <c r="AKW458" s="4"/>
      <c r="AKX458" s="4"/>
      <c r="AKY458" s="4"/>
      <c r="AKZ458" s="4"/>
      <c r="ALA458" s="4"/>
      <c r="ALB458" s="4"/>
      <c r="ALC458" s="4"/>
      <c r="ALD458" s="4"/>
      <c r="ALE458" s="4"/>
      <c r="ALF458" s="4"/>
      <c r="ALG458" s="4"/>
      <c r="ALH458" s="4"/>
      <c r="ALI458" s="4"/>
      <c r="ALJ458" s="4"/>
      <c r="ALK458" s="4"/>
      <c r="ALL458" s="4"/>
      <c r="ALM458" s="4"/>
      <c r="ALN458" s="4"/>
      <c r="ALO458" s="4"/>
      <c r="ALP458" s="4"/>
      <c r="ALQ458" s="4"/>
      <c r="ALR458" s="4"/>
      <c r="ALS458" s="4"/>
      <c r="ALT458" s="4"/>
      <c r="ALU458" s="4"/>
      <c r="ALV458" s="4"/>
      <c r="ALW458" s="4"/>
      <c r="ALX458" s="4"/>
      <c r="ALY458" s="4"/>
      <c r="ALZ458" s="4"/>
      <c r="AMA458" s="4"/>
      <c r="AMB458" s="4"/>
      <c r="AMC458" s="4"/>
      <c r="AMD458" s="4"/>
      <c r="AME458" s="4"/>
      <c r="AMF458" s="4"/>
      <c r="AMG458" s="4"/>
      <c r="AMH458" s="4"/>
      <c r="AMI458" s="4"/>
      <c r="AMJ458" s="4"/>
      <c r="AMK458" s="4"/>
      <c r="AML458" s="4"/>
      <c r="AMM458" s="4"/>
      <c r="AMN458" s="4"/>
      <c r="AMO458" s="4"/>
      <c r="AMP458" s="4"/>
      <c r="AMQ458" s="4"/>
      <c r="AMR458" s="4"/>
      <c r="AMS458" s="4"/>
      <c r="AMT458" s="4"/>
      <c r="AMU458" s="4"/>
      <c r="AMV458" s="4"/>
      <c r="AMW458" s="4"/>
      <c r="AMX458" s="4"/>
      <c r="AMY458" s="4"/>
      <c r="AMZ458" s="4"/>
      <c r="ANA458" s="4"/>
      <c r="ANB458" s="4"/>
      <c r="ANC458" s="4"/>
      <c r="AND458" s="4"/>
      <c r="ANE458" s="4"/>
      <c r="ANF458" s="4"/>
      <c r="ANG458" s="4"/>
      <c r="ANH458" s="4"/>
      <c r="ANI458" s="4"/>
      <c r="ANJ458" s="4"/>
      <c r="ANK458" s="4"/>
      <c r="ANL458" s="4"/>
      <c r="ANM458" s="4"/>
      <c r="ANN458" s="4"/>
      <c r="ANO458" s="4"/>
      <c r="ANP458" s="4"/>
      <c r="ANQ458" s="4"/>
      <c r="ANR458" s="4"/>
      <c r="ANS458" s="4"/>
      <c r="ANT458" s="4"/>
      <c r="ANU458" s="4"/>
      <c r="ANV458" s="4"/>
      <c r="ANW458" s="4"/>
      <c r="ANX458" s="4"/>
      <c r="ANY458" s="4"/>
      <c r="ANZ458" s="4"/>
      <c r="AOA458" s="4"/>
      <c r="AOB458" s="4"/>
      <c r="AOC458" s="4"/>
    </row>
    <row r="459" spans="6:1069" x14ac:dyDescent="0.35">
      <c r="F459" s="4"/>
      <c r="H459" s="4"/>
      <c r="I459" s="4"/>
      <c r="J459" s="4"/>
      <c r="L459" s="4"/>
      <c r="M459" s="4"/>
      <c r="AJ459" s="4"/>
      <c r="AL459" s="4"/>
      <c r="AQ459" s="4"/>
      <c r="AR459" s="4"/>
      <c r="AS459" s="4"/>
      <c r="AT459" s="4"/>
      <c r="AU459" s="4"/>
      <c r="AV459" s="4"/>
      <c r="AW459" s="4"/>
      <c r="AX459" s="33"/>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c r="XA459" s="4"/>
      <c r="XB459" s="4"/>
      <c r="XC459" s="4"/>
      <c r="XD459" s="4"/>
      <c r="XE459" s="4"/>
      <c r="XF459" s="4"/>
      <c r="XG459" s="4"/>
      <c r="XH459" s="4"/>
      <c r="XI459" s="4"/>
      <c r="XJ459" s="4"/>
      <c r="XK459" s="4"/>
      <c r="XL459" s="4"/>
      <c r="XM459" s="4"/>
      <c r="XN459" s="4"/>
      <c r="XO459" s="4"/>
      <c r="XP459" s="4"/>
      <c r="XQ459" s="4"/>
      <c r="XR459" s="4"/>
      <c r="XS459" s="4"/>
      <c r="XT459" s="4"/>
      <c r="XU459" s="4"/>
      <c r="XV459" s="4"/>
      <c r="XW459" s="4"/>
      <c r="XX459" s="4"/>
      <c r="XY459" s="4"/>
      <c r="XZ459" s="4"/>
      <c r="YA459" s="4"/>
      <c r="YB459" s="4"/>
      <c r="YC459" s="4"/>
      <c r="YD459" s="4"/>
      <c r="YE459" s="4"/>
      <c r="YF459" s="4"/>
      <c r="YG459" s="4"/>
      <c r="YH459" s="4"/>
      <c r="YI459" s="4"/>
      <c r="YJ459" s="4"/>
      <c r="YK459" s="4"/>
      <c r="YL459" s="4"/>
      <c r="YM459" s="4"/>
      <c r="YN459" s="4"/>
      <c r="YO459" s="4"/>
      <c r="YP459" s="4"/>
      <c r="YQ459" s="4"/>
      <c r="YR459" s="4"/>
      <c r="YS459" s="4"/>
      <c r="YT459" s="4"/>
      <c r="YU459" s="4"/>
      <c r="YV459" s="4"/>
      <c r="YW459" s="4"/>
      <c r="YX459" s="4"/>
      <c r="YY459" s="4"/>
      <c r="YZ459" s="4"/>
      <c r="ZA459" s="4"/>
      <c r="ZB459" s="4"/>
      <c r="ZC459" s="4"/>
      <c r="ZD459" s="4"/>
      <c r="ZE459" s="4"/>
      <c r="ZF459" s="4"/>
      <c r="ZG459" s="4"/>
      <c r="ZH459" s="4"/>
      <c r="ZI459" s="4"/>
      <c r="ZJ459" s="4"/>
      <c r="ZK459" s="4"/>
      <c r="ZL459" s="4"/>
      <c r="ZM459" s="4"/>
      <c r="ZN459" s="4"/>
      <c r="ZO459" s="4"/>
      <c r="ZP459" s="4"/>
      <c r="ZQ459" s="4"/>
      <c r="ZR459" s="4"/>
      <c r="ZS459" s="4"/>
      <c r="ZT459" s="4"/>
      <c r="ZU459" s="4"/>
      <c r="ZV459" s="4"/>
      <c r="ZW459" s="4"/>
      <c r="ZX459" s="4"/>
      <c r="ZY459" s="4"/>
      <c r="ZZ459" s="4"/>
      <c r="AAA459" s="4"/>
      <c r="AAB459" s="4"/>
      <c r="AAC459" s="4"/>
      <c r="AAD459" s="4"/>
      <c r="AAE459" s="4"/>
      <c r="AAF459" s="4"/>
      <c r="AAG459" s="4"/>
      <c r="AAH459" s="4"/>
      <c r="AAI459" s="4"/>
      <c r="AAJ459" s="4"/>
      <c r="AAK459" s="4"/>
      <c r="AAL459" s="4"/>
      <c r="AAM459" s="4"/>
      <c r="AAN459" s="4"/>
      <c r="AAO459" s="4"/>
      <c r="AAP459" s="4"/>
      <c r="AAQ459" s="4"/>
      <c r="AAR459" s="4"/>
      <c r="AAS459" s="4"/>
      <c r="AAT459" s="4"/>
      <c r="AAU459" s="4"/>
      <c r="AAV459" s="4"/>
      <c r="AAW459" s="4"/>
      <c r="AAX459" s="4"/>
      <c r="AAY459" s="4"/>
      <c r="AAZ459" s="4"/>
      <c r="ABA459" s="4"/>
      <c r="ABB459" s="4"/>
      <c r="ABC459" s="4"/>
      <c r="ABD459" s="4"/>
      <c r="ABE459" s="4"/>
      <c r="ABF459" s="4"/>
      <c r="ABG459" s="4"/>
      <c r="ABH459" s="4"/>
      <c r="ABI459" s="4"/>
      <c r="ABJ459" s="4"/>
      <c r="ABK459" s="4"/>
      <c r="ABL459" s="4"/>
      <c r="ABM459" s="4"/>
      <c r="ABN459" s="4"/>
      <c r="ABO459" s="4"/>
      <c r="ABP459" s="4"/>
      <c r="ABQ459" s="4"/>
      <c r="ABR459" s="4"/>
      <c r="ABS459" s="4"/>
      <c r="ABT459" s="4"/>
      <c r="ABU459" s="4"/>
      <c r="ABV459" s="4"/>
      <c r="ABW459" s="4"/>
      <c r="ABX459" s="4"/>
      <c r="ABY459" s="4"/>
      <c r="ABZ459" s="4"/>
      <c r="ACA459" s="4"/>
      <c r="ACB459" s="4"/>
      <c r="ACC459" s="4"/>
      <c r="ACD459" s="4"/>
      <c r="ACE459" s="4"/>
      <c r="ACF459" s="4"/>
      <c r="ACG459" s="4"/>
      <c r="ACH459" s="4"/>
      <c r="ACI459" s="4"/>
      <c r="ACJ459" s="4"/>
      <c r="ACK459" s="4"/>
      <c r="ACL459" s="4"/>
      <c r="ACM459" s="4"/>
      <c r="ACN459" s="4"/>
      <c r="ACO459" s="4"/>
      <c r="ACP459" s="4"/>
      <c r="ACQ459" s="4"/>
      <c r="ACR459" s="4"/>
      <c r="ACS459" s="4"/>
      <c r="ACT459" s="4"/>
      <c r="ACU459" s="4"/>
      <c r="ACV459" s="4"/>
      <c r="ACW459" s="4"/>
      <c r="ACX459" s="4"/>
      <c r="ACY459" s="4"/>
      <c r="ACZ459" s="4"/>
      <c r="ADA459" s="4"/>
      <c r="ADB459" s="4"/>
      <c r="ADC459" s="4"/>
      <c r="ADD459" s="4"/>
      <c r="ADE459" s="4"/>
      <c r="ADF459" s="4"/>
      <c r="ADG459" s="4"/>
      <c r="ADH459" s="4"/>
      <c r="ADI459" s="4"/>
      <c r="ADJ459" s="4"/>
      <c r="ADK459" s="4"/>
      <c r="ADL459" s="4"/>
      <c r="ADM459" s="4"/>
      <c r="ADN459" s="4"/>
      <c r="ADO459" s="4"/>
      <c r="ADP459" s="4"/>
      <c r="ADQ459" s="4"/>
      <c r="ADR459" s="4"/>
      <c r="ADS459" s="4"/>
      <c r="ADT459" s="4"/>
      <c r="ADU459" s="4"/>
      <c r="ADV459" s="4"/>
      <c r="ADW459" s="4"/>
      <c r="ADX459" s="4"/>
      <c r="ADY459" s="4"/>
      <c r="ADZ459" s="4"/>
      <c r="AEA459" s="4"/>
      <c r="AEB459" s="4"/>
      <c r="AEC459" s="4"/>
      <c r="AED459" s="4"/>
      <c r="AEE459" s="4"/>
      <c r="AEF459" s="4"/>
      <c r="AEG459" s="4"/>
      <c r="AEH459" s="4"/>
      <c r="AEI459" s="4"/>
      <c r="AEJ459" s="4"/>
      <c r="AEK459" s="4"/>
      <c r="AEL459" s="4"/>
      <c r="AEM459" s="4"/>
      <c r="AEN459" s="4"/>
      <c r="AEO459" s="4"/>
      <c r="AEP459" s="4"/>
      <c r="AEQ459" s="4"/>
      <c r="AER459" s="4"/>
      <c r="AES459" s="4"/>
      <c r="AET459" s="4"/>
      <c r="AEU459" s="4"/>
      <c r="AEV459" s="4"/>
      <c r="AEW459" s="4"/>
      <c r="AEX459" s="4"/>
      <c r="AEY459" s="4"/>
      <c r="AEZ459" s="4"/>
      <c r="AFA459" s="4"/>
      <c r="AFB459" s="4"/>
      <c r="AFC459" s="4"/>
      <c r="AFD459" s="4"/>
      <c r="AFE459" s="4"/>
      <c r="AFF459" s="4"/>
      <c r="AFG459" s="4"/>
      <c r="AFH459" s="4"/>
      <c r="AFI459" s="4"/>
      <c r="AFJ459" s="4"/>
      <c r="AFK459" s="4"/>
      <c r="AFL459" s="4"/>
      <c r="AFM459" s="4"/>
      <c r="AFN459" s="4"/>
      <c r="AFO459" s="4"/>
      <c r="AFP459" s="4"/>
      <c r="AFQ459" s="4"/>
      <c r="AFR459" s="4"/>
      <c r="AFS459" s="4"/>
      <c r="AFT459" s="4"/>
      <c r="AFU459" s="4"/>
      <c r="AFV459" s="4"/>
      <c r="AFW459" s="4"/>
      <c r="AFX459" s="4"/>
      <c r="AFY459" s="4"/>
      <c r="AFZ459" s="4"/>
      <c r="AGA459" s="4"/>
      <c r="AGB459" s="4"/>
      <c r="AGC459" s="4"/>
      <c r="AGD459" s="4"/>
      <c r="AGE459" s="4"/>
      <c r="AGF459" s="4"/>
      <c r="AGG459" s="4"/>
      <c r="AGH459" s="4"/>
      <c r="AGI459" s="4"/>
      <c r="AGJ459" s="4"/>
      <c r="AGK459" s="4"/>
      <c r="AGL459" s="4"/>
      <c r="AGM459" s="4"/>
      <c r="AGN459" s="4"/>
      <c r="AGO459" s="4"/>
      <c r="AGP459" s="4"/>
      <c r="AGQ459" s="4"/>
      <c r="AGR459" s="4"/>
      <c r="AGS459" s="4"/>
      <c r="AGT459" s="4"/>
      <c r="AGU459" s="4"/>
      <c r="AGV459" s="4"/>
      <c r="AGW459" s="4"/>
      <c r="AGX459" s="4"/>
      <c r="AGY459" s="4"/>
      <c r="AGZ459" s="4"/>
      <c r="AHA459" s="4"/>
      <c r="AHB459" s="4"/>
      <c r="AHC459" s="4"/>
      <c r="AHD459" s="4"/>
      <c r="AHE459" s="4"/>
      <c r="AHF459" s="4"/>
      <c r="AHG459" s="4"/>
      <c r="AHH459" s="4"/>
      <c r="AHI459" s="4"/>
      <c r="AHJ459" s="4"/>
      <c r="AHK459" s="4"/>
      <c r="AHL459" s="4"/>
      <c r="AHM459" s="4"/>
      <c r="AHN459" s="4"/>
      <c r="AHO459" s="4"/>
      <c r="AHP459" s="4"/>
      <c r="AHQ459" s="4"/>
      <c r="AHR459" s="4"/>
      <c r="AHS459" s="4"/>
      <c r="AHT459" s="4"/>
      <c r="AHU459" s="4"/>
      <c r="AHV459" s="4"/>
      <c r="AHW459" s="4"/>
      <c r="AHX459" s="4"/>
      <c r="AHY459" s="4"/>
      <c r="AHZ459" s="4"/>
      <c r="AIA459" s="4"/>
      <c r="AIB459" s="4"/>
      <c r="AIC459" s="4"/>
      <c r="AID459" s="4"/>
      <c r="AIE459" s="4"/>
      <c r="AIF459" s="4"/>
      <c r="AIG459" s="4"/>
      <c r="AIH459" s="4"/>
      <c r="AII459" s="4"/>
      <c r="AIJ459" s="4"/>
      <c r="AIK459" s="4"/>
      <c r="AIL459" s="4"/>
      <c r="AIM459" s="4"/>
      <c r="AIN459" s="4"/>
      <c r="AIO459" s="4"/>
      <c r="AIP459" s="4"/>
      <c r="AIQ459" s="4"/>
      <c r="AIR459" s="4"/>
      <c r="AIS459" s="4"/>
      <c r="AIT459" s="4"/>
      <c r="AIU459" s="4"/>
      <c r="AIV459" s="4"/>
      <c r="AIW459" s="4"/>
      <c r="AIX459" s="4"/>
      <c r="AIY459" s="4"/>
      <c r="AIZ459" s="4"/>
      <c r="AJA459" s="4"/>
      <c r="AJB459" s="4"/>
      <c r="AJC459" s="4"/>
      <c r="AJD459" s="4"/>
      <c r="AJE459" s="4"/>
      <c r="AJF459" s="4"/>
      <c r="AJG459" s="4"/>
      <c r="AJH459" s="4"/>
      <c r="AJI459" s="4"/>
      <c r="AJJ459" s="4"/>
      <c r="AJK459" s="4"/>
      <c r="AJL459" s="4"/>
      <c r="AJM459" s="4"/>
      <c r="AJN459" s="4"/>
      <c r="AJO459" s="4"/>
      <c r="AJP459" s="4"/>
      <c r="AJQ459" s="4"/>
      <c r="AJR459" s="4"/>
      <c r="AJS459" s="4"/>
      <c r="AJT459" s="4"/>
      <c r="AJU459" s="4"/>
      <c r="AJV459" s="4"/>
      <c r="AJW459" s="4"/>
      <c r="AJX459" s="4"/>
      <c r="AJY459" s="4"/>
      <c r="AJZ459" s="4"/>
      <c r="AKA459" s="4"/>
      <c r="AKB459" s="4"/>
      <c r="AKC459" s="4"/>
      <c r="AKD459" s="4"/>
      <c r="AKE459" s="4"/>
      <c r="AKF459" s="4"/>
      <c r="AKG459" s="4"/>
      <c r="AKH459" s="4"/>
      <c r="AKI459" s="4"/>
      <c r="AKJ459" s="4"/>
      <c r="AKK459" s="4"/>
      <c r="AKL459" s="4"/>
      <c r="AKM459" s="4"/>
      <c r="AKN459" s="4"/>
      <c r="AKO459" s="4"/>
      <c r="AKP459" s="4"/>
      <c r="AKQ459" s="4"/>
      <c r="AKR459" s="4"/>
      <c r="AKS459" s="4"/>
      <c r="AKT459" s="4"/>
      <c r="AKU459" s="4"/>
      <c r="AKV459" s="4"/>
      <c r="AKW459" s="4"/>
      <c r="AKX459" s="4"/>
      <c r="AKY459" s="4"/>
      <c r="AKZ459" s="4"/>
      <c r="ALA459" s="4"/>
      <c r="ALB459" s="4"/>
      <c r="ALC459" s="4"/>
      <c r="ALD459" s="4"/>
      <c r="ALE459" s="4"/>
      <c r="ALF459" s="4"/>
      <c r="ALG459" s="4"/>
      <c r="ALH459" s="4"/>
      <c r="ALI459" s="4"/>
      <c r="ALJ459" s="4"/>
      <c r="ALK459" s="4"/>
      <c r="ALL459" s="4"/>
      <c r="ALM459" s="4"/>
      <c r="ALN459" s="4"/>
      <c r="ALO459" s="4"/>
      <c r="ALP459" s="4"/>
      <c r="ALQ459" s="4"/>
      <c r="ALR459" s="4"/>
      <c r="ALS459" s="4"/>
      <c r="ALT459" s="4"/>
      <c r="ALU459" s="4"/>
      <c r="ALV459" s="4"/>
      <c r="ALW459" s="4"/>
      <c r="ALX459" s="4"/>
      <c r="ALY459" s="4"/>
      <c r="ALZ459" s="4"/>
      <c r="AMA459" s="4"/>
      <c r="AMB459" s="4"/>
      <c r="AMC459" s="4"/>
      <c r="AMD459" s="4"/>
      <c r="AME459" s="4"/>
      <c r="AMF459" s="4"/>
      <c r="AMG459" s="4"/>
      <c r="AMH459" s="4"/>
      <c r="AMI459" s="4"/>
      <c r="AMJ459" s="4"/>
      <c r="AMK459" s="4"/>
      <c r="AML459" s="4"/>
      <c r="AMM459" s="4"/>
      <c r="AMN459" s="4"/>
      <c r="AMO459" s="4"/>
      <c r="AMP459" s="4"/>
      <c r="AMQ459" s="4"/>
      <c r="AMR459" s="4"/>
      <c r="AMS459" s="4"/>
      <c r="AMT459" s="4"/>
      <c r="AMU459" s="4"/>
      <c r="AMV459" s="4"/>
      <c r="AMW459" s="4"/>
      <c r="AMX459" s="4"/>
      <c r="AMY459" s="4"/>
      <c r="AMZ459" s="4"/>
      <c r="ANA459" s="4"/>
      <c r="ANB459" s="4"/>
      <c r="ANC459" s="4"/>
      <c r="AND459" s="4"/>
      <c r="ANE459" s="4"/>
      <c r="ANF459" s="4"/>
      <c r="ANG459" s="4"/>
      <c r="ANH459" s="4"/>
      <c r="ANI459" s="4"/>
      <c r="ANJ459" s="4"/>
      <c r="ANK459" s="4"/>
      <c r="ANL459" s="4"/>
      <c r="ANM459" s="4"/>
      <c r="ANN459" s="4"/>
      <c r="ANO459" s="4"/>
      <c r="ANP459" s="4"/>
      <c r="ANQ459" s="4"/>
      <c r="ANR459" s="4"/>
      <c r="ANS459" s="4"/>
      <c r="ANT459" s="4"/>
      <c r="ANU459" s="4"/>
      <c r="ANV459" s="4"/>
      <c r="ANW459" s="4"/>
      <c r="ANX459" s="4"/>
      <c r="ANY459" s="4"/>
      <c r="ANZ459" s="4"/>
      <c r="AOA459" s="4"/>
      <c r="AOB459" s="4"/>
      <c r="AOC459" s="4"/>
    </row>
    <row r="460" spans="6:1069" x14ac:dyDescent="0.35">
      <c r="F460" s="4"/>
      <c r="H460" s="4"/>
      <c r="I460" s="4"/>
      <c r="J460" s="4"/>
      <c r="L460" s="4"/>
      <c r="M460" s="4"/>
      <c r="AJ460" s="4"/>
      <c r="AL460" s="4"/>
      <c r="AQ460" s="4"/>
      <c r="AR460" s="4"/>
      <c r="AS460" s="4"/>
      <c r="AT460" s="4"/>
      <c r="AU460" s="4"/>
      <c r="AV460" s="4"/>
      <c r="AW460" s="4"/>
      <c r="AX460" s="33"/>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c r="TV460" s="4"/>
      <c r="TW460" s="4"/>
      <c r="TX460" s="4"/>
      <c r="TY460" s="4"/>
      <c r="TZ460" s="4"/>
      <c r="UA460" s="4"/>
      <c r="UB460" s="4"/>
      <c r="UC460" s="4"/>
      <c r="UD460" s="4"/>
      <c r="UE460" s="4"/>
      <c r="UF460" s="4"/>
      <c r="UG460" s="4"/>
      <c r="UH460" s="4"/>
      <c r="UI460" s="4"/>
      <c r="UJ460" s="4"/>
      <c r="UK460" s="4"/>
      <c r="UL460" s="4"/>
      <c r="UM460" s="4"/>
      <c r="UN460" s="4"/>
      <c r="UO460" s="4"/>
      <c r="UP460" s="4"/>
      <c r="UQ460" s="4"/>
      <c r="UR460" s="4"/>
      <c r="US460" s="4"/>
      <c r="UT460" s="4"/>
      <c r="UU460" s="4"/>
      <c r="UV460" s="4"/>
      <c r="UW460" s="4"/>
      <c r="UX460" s="4"/>
      <c r="UY460" s="4"/>
      <c r="UZ460" s="4"/>
      <c r="VA460" s="4"/>
      <c r="VB460" s="4"/>
      <c r="VC460" s="4"/>
      <c r="VD460" s="4"/>
      <c r="VE460" s="4"/>
      <c r="VF460" s="4"/>
      <c r="VG460" s="4"/>
      <c r="VH460" s="4"/>
      <c r="VI460" s="4"/>
      <c r="VJ460" s="4"/>
      <c r="VK460" s="4"/>
      <c r="VL460" s="4"/>
      <c r="VM460" s="4"/>
      <c r="VN460" s="4"/>
      <c r="VO460" s="4"/>
      <c r="VP460" s="4"/>
      <c r="VQ460" s="4"/>
      <c r="VR460" s="4"/>
      <c r="VS460" s="4"/>
      <c r="VT460" s="4"/>
      <c r="VU460" s="4"/>
      <c r="VV460" s="4"/>
      <c r="VW460" s="4"/>
      <c r="VX460" s="4"/>
      <c r="VY460" s="4"/>
      <c r="VZ460" s="4"/>
      <c r="WA460" s="4"/>
      <c r="WB460" s="4"/>
      <c r="WC460" s="4"/>
      <c r="WD460" s="4"/>
      <c r="WE460" s="4"/>
      <c r="WF460" s="4"/>
      <c r="WG460" s="4"/>
      <c r="WH460" s="4"/>
      <c r="WI460" s="4"/>
      <c r="WJ460" s="4"/>
      <c r="WK460" s="4"/>
      <c r="WL460" s="4"/>
      <c r="WM460" s="4"/>
      <c r="WN460" s="4"/>
      <c r="WO460" s="4"/>
      <c r="WP460" s="4"/>
      <c r="WQ460" s="4"/>
      <c r="WR460" s="4"/>
      <c r="WS460" s="4"/>
      <c r="WT460" s="4"/>
      <c r="WU460" s="4"/>
      <c r="WV460" s="4"/>
      <c r="WW460" s="4"/>
      <c r="WX460" s="4"/>
      <c r="WY460" s="4"/>
      <c r="WZ460" s="4"/>
      <c r="XA460" s="4"/>
      <c r="XB460" s="4"/>
      <c r="XC460" s="4"/>
      <c r="XD460" s="4"/>
      <c r="XE460" s="4"/>
      <c r="XF460" s="4"/>
      <c r="XG460" s="4"/>
      <c r="XH460" s="4"/>
      <c r="XI460" s="4"/>
      <c r="XJ460" s="4"/>
      <c r="XK460" s="4"/>
      <c r="XL460" s="4"/>
      <c r="XM460" s="4"/>
      <c r="XN460" s="4"/>
      <c r="XO460" s="4"/>
      <c r="XP460" s="4"/>
      <c r="XQ460" s="4"/>
      <c r="XR460" s="4"/>
      <c r="XS460" s="4"/>
      <c r="XT460" s="4"/>
      <c r="XU460" s="4"/>
      <c r="XV460" s="4"/>
      <c r="XW460" s="4"/>
      <c r="XX460" s="4"/>
      <c r="XY460" s="4"/>
      <c r="XZ460" s="4"/>
      <c r="YA460" s="4"/>
      <c r="YB460" s="4"/>
      <c r="YC460" s="4"/>
      <c r="YD460" s="4"/>
      <c r="YE460" s="4"/>
      <c r="YF460" s="4"/>
      <c r="YG460" s="4"/>
      <c r="YH460" s="4"/>
      <c r="YI460" s="4"/>
      <c r="YJ460" s="4"/>
      <c r="YK460" s="4"/>
      <c r="YL460" s="4"/>
      <c r="YM460" s="4"/>
      <c r="YN460" s="4"/>
      <c r="YO460" s="4"/>
      <c r="YP460" s="4"/>
      <c r="YQ460" s="4"/>
      <c r="YR460" s="4"/>
      <c r="YS460" s="4"/>
      <c r="YT460" s="4"/>
      <c r="YU460" s="4"/>
      <c r="YV460" s="4"/>
      <c r="YW460" s="4"/>
      <c r="YX460" s="4"/>
      <c r="YY460" s="4"/>
      <c r="YZ460" s="4"/>
      <c r="ZA460" s="4"/>
      <c r="ZB460" s="4"/>
      <c r="ZC460" s="4"/>
      <c r="ZD460" s="4"/>
      <c r="ZE460" s="4"/>
      <c r="ZF460" s="4"/>
      <c r="ZG460" s="4"/>
      <c r="ZH460" s="4"/>
      <c r="ZI460" s="4"/>
      <c r="ZJ460" s="4"/>
      <c r="ZK460" s="4"/>
      <c r="ZL460" s="4"/>
      <c r="ZM460" s="4"/>
      <c r="ZN460" s="4"/>
      <c r="ZO460" s="4"/>
      <c r="ZP460" s="4"/>
      <c r="ZQ460" s="4"/>
      <c r="ZR460" s="4"/>
      <c r="ZS460" s="4"/>
      <c r="ZT460" s="4"/>
      <c r="ZU460" s="4"/>
      <c r="ZV460" s="4"/>
      <c r="ZW460" s="4"/>
      <c r="ZX460" s="4"/>
      <c r="ZY460" s="4"/>
      <c r="ZZ460" s="4"/>
      <c r="AAA460" s="4"/>
      <c r="AAB460" s="4"/>
      <c r="AAC460" s="4"/>
      <c r="AAD460" s="4"/>
      <c r="AAE460" s="4"/>
      <c r="AAF460" s="4"/>
      <c r="AAG460" s="4"/>
      <c r="AAH460" s="4"/>
      <c r="AAI460" s="4"/>
      <c r="AAJ460" s="4"/>
      <c r="AAK460" s="4"/>
      <c r="AAL460" s="4"/>
      <c r="AAM460" s="4"/>
      <c r="AAN460" s="4"/>
      <c r="AAO460" s="4"/>
      <c r="AAP460" s="4"/>
      <c r="AAQ460" s="4"/>
      <c r="AAR460" s="4"/>
      <c r="AAS460" s="4"/>
      <c r="AAT460" s="4"/>
      <c r="AAU460" s="4"/>
      <c r="AAV460" s="4"/>
      <c r="AAW460" s="4"/>
      <c r="AAX460" s="4"/>
      <c r="AAY460" s="4"/>
      <c r="AAZ460" s="4"/>
      <c r="ABA460" s="4"/>
      <c r="ABB460" s="4"/>
      <c r="ABC460" s="4"/>
      <c r="ABD460" s="4"/>
      <c r="ABE460" s="4"/>
      <c r="ABF460" s="4"/>
      <c r="ABG460" s="4"/>
      <c r="ABH460" s="4"/>
      <c r="ABI460" s="4"/>
      <c r="ABJ460" s="4"/>
      <c r="ABK460" s="4"/>
      <c r="ABL460" s="4"/>
      <c r="ABM460" s="4"/>
      <c r="ABN460" s="4"/>
      <c r="ABO460" s="4"/>
      <c r="ABP460" s="4"/>
      <c r="ABQ460" s="4"/>
      <c r="ABR460" s="4"/>
      <c r="ABS460" s="4"/>
      <c r="ABT460" s="4"/>
      <c r="ABU460" s="4"/>
      <c r="ABV460" s="4"/>
      <c r="ABW460" s="4"/>
      <c r="ABX460" s="4"/>
      <c r="ABY460" s="4"/>
      <c r="ABZ460" s="4"/>
      <c r="ACA460" s="4"/>
      <c r="ACB460" s="4"/>
      <c r="ACC460" s="4"/>
      <c r="ACD460" s="4"/>
      <c r="ACE460" s="4"/>
      <c r="ACF460" s="4"/>
      <c r="ACG460" s="4"/>
      <c r="ACH460" s="4"/>
      <c r="ACI460" s="4"/>
      <c r="ACJ460" s="4"/>
      <c r="ACK460" s="4"/>
      <c r="ACL460" s="4"/>
      <c r="ACM460" s="4"/>
      <c r="ACN460" s="4"/>
      <c r="ACO460" s="4"/>
      <c r="ACP460" s="4"/>
      <c r="ACQ460" s="4"/>
      <c r="ACR460" s="4"/>
      <c r="ACS460" s="4"/>
      <c r="ACT460" s="4"/>
      <c r="ACU460" s="4"/>
      <c r="ACV460" s="4"/>
      <c r="ACW460" s="4"/>
      <c r="ACX460" s="4"/>
      <c r="ACY460" s="4"/>
      <c r="ACZ460" s="4"/>
      <c r="ADA460" s="4"/>
      <c r="ADB460" s="4"/>
      <c r="ADC460" s="4"/>
      <c r="ADD460" s="4"/>
      <c r="ADE460" s="4"/>
      <c r="ADF460" s="4"/>
      <c r="ADG460" s="4"/>
      <c r="ADH460" s="4"/>
      <c r="ADI460" s="4"/>
      <c r="ADJ460" s="4"/>
      <c r="ADK460" s="4"/>
      <c r="ADL460" s="4"/>
      <c r="ADM460" s="4"/>
      <c r="ADN460" s="4"/>
      <c r="ADO460" s="4"/>
      <c r="ADP460" s="4"/>
      <c r="ADQ460" s="4"/>
      <c r="ADR460" s="4"/>
      <c r="ADS460" s="4"/>
      <c r="ADT460" s="4"/>
      <c r="ADU460" s="4"/>
      <c r="ADV460" s="4"/>
      <c r="ADW460" s="4"/>
      <c r="ADX460" s="4"/>
      <c r="ADY460" s="4"/>
      <c r="ADZ460" s="4"/>
      <c r="AEA460" s="4"/>
      <c r="AEB460" s="4"/>
      <c r="AEC460" s="4"/>
      <c r="AED460" s="4"/>
      <c r="AEE460" s="4"/>
      <c r="AEF460" s="4"/>
      <c r="AEG460" s="4"/>
      <c r="AEH460" s="4"/>
      <c r="AEI460" s="4"/>
      <c r="AEJ460" s="4"/>
      <c r="AEK460" s="4"/>
      <c r="AEL460" s="4"/>
      <c r="AEM460" s="4"/>
      <c r="AEN460" s="4"/>
      <c r="AEO460" s="4"/>
      <c r="AEP460" s="4"/>
      <c r="AEQ460" s="4"/>
      <c r="AER460" s="4"/>
      <c r="AES460" s="4"/>
      <c r="AET460" s="4"/>
      <c r="AEU460" s="4"/>
      <c r="AEV460" s="4"/>
      <c r="AEW460" s="4"/>
      <c r="AEX460" s="4"/>
      <c r="AEY460" s="4"/>
      <c r="AEZ460" s="4"/>
      <c r="AFA460" s="4"/>
      <c r="AFB460" s="4"/>
      <c r="AFC460" s="4"/>
      <c r="AFD460" s="4"/>
      <c r="AFE460" s="4"/>
      <c r="AFF460" s="4"/>
      <c r="AFG460" s="4"/>
      <c r="AFH460" s="4"/>
      <c r="AFI460" s="4"/>
      <c r="AFJ460" s="4"/>
      <c r="AFK460" s="4"/>
      <c r="AFL460" s="4"/>
      <c r="AFM460" s="4"/>
      <c r="AFN460" s="4"/>
      <c r="AFO460" s="4"/>
      <c r="AFP460" s="4"/>
      <c r="AFQ460" s="4"/>
      <c r="AFR460" s="4"/>
      <c r="AFS460" s="4"/>
      <c r="AFT460" s="4"/>
      <c r="AFU460" s="4"/>
      <c r="AFV460" s="4"/>
      <c r="AFW460" s="4"/>
      <c r="AFX460" s="4"/>
      <c r="AFY460" s="4"/>
      <c r="AFZ460" s="4"/>
      <c r="AGA460" s="4"/>
      <c r="AGB460" s="4"/>
      <c r="AGC460" s="4"/>
      <c r="AGD460" s="4"/>
      <c r="AGE460" s="4"/>
      <c r="AGF460" s="4"/>
      <c r="AGG460" s="4"/>
      <c r="AGH460" s="4"/>
      <c r="AGI460" s="4"/>
      <c r="AGJ460" s="4"/>
      <c r="AGK460" s="4"/>
      <c r="AGL460" s="4"/>
      <c r="AGM460" s="4"/>
      <c r="AGN460" s="4"/>
      <c r="AGO460" s="4"/>
      <c r="AGP460" s="4"/>
      <c r="AGQ460" s="4"/>
      <c r="AGR460" s="4"/>
      <c r="AGS460" s="4"/>
      <c r="AGT460" s="4"/>
      <c r="AGU460" s="4"/>
      <c r="AGV460" s="4"/>
      <c r="AGW460" s="4"/>
      <c r="AGX460" s="4"/>
      <c r="AGY460" s="4"/>
      <c r="AGZ460" s="4"/>
      <c r="AHA460" s="4"/>
      <c r="AHB460" s="4"/>
      <c r="AHC460" s="4"/>
      <c r="AHD460" s="4"/>
      <c r="AHE460" s="4"/>
      <c r="AHF460" s="4"/>
      <c r="AHG460" s="4"/>
      <c r="AHH460" s="4"/>
      <c r="AHI460" s="4"/>
      <c r="AHJ460" s="4"/>
      <c r="AHK460" s="4"/>
      <c r="AHL460" s="4"/>
      <c r="AHM460" s="4"/>
      <c r="AHN460" s="4"/>
      <c r="AHO460" s="4"/>
      <c r="AHP460" s="4"/>
      <c r="AHQ460" s="4"/>
      <c r="AHR460" s="4"/>
      <c r="AHS460" s="4"/>
      <c r="AHT460" s="4"/>
      <c r="AHU460" s="4"/>
      <c r="AHV460" s="4"/>
      <c r="AHW460" s="4"/>
      <c r="AHX460" s="4"/>
      <c r="AHY460" s="4"/>
      <c r="AHZ460" s="4"/>
      <c r="AIA460" s="4"/>
      <c r="AIB460" s="4"/>
      <c r="AIC460" s="4"/>
      <c r="AID460" s="4"/>
      <c r="AIE460" s="4"/>
      <c r="AIF460" s="4"/>
      <c r="AIG460" s="4"/>
      <c r="AIH460" s="4"/>
      <c r="AII460" s="4"/>
      <c r="AIJ460" s="4"/>
      <c r="AIK460" s="4"/>
      <c r="AIL460" s="4"/>
      <c r="AIM460" s="4"/>
      <c r="AIN460" s="4"/>
      <c r="AIO460" s="4"/>
      <c r="AIP460" s="4"/>
      <c r="AIQ460" s="4"/>
      <c r="AIR460" s="4"/>
      <c r="AIS460" s="4"/>
      <c r="AIT460" s="4"/>
      <c r="AIU460" s="4"/>
      <c r="AIV460" s="4"/>
      <c r="AIW460" s="4"/>
      <c r="AIX460" s="4"/>
      <c r="AIY460" s="4"/>
      <c r="AIZ460" s="4"/>
      <c r="AJA460" s="4"/>
      <c r="AJB460" s="4"/>
      <c r="AJC460" s="4"/>
      <c r="AJD460" s="4"/>
      <c r="AJE460" s="4"/>
      <c r="AJF460" s="4"/>
      <c r="AJG460" s="4"/>
      <c r="AJH460" s="4"/>
      <c r="AJI460" s="4"/>
      <c r="AJJ460" s="4"/>
      <c r="AJK460" s="4"/>
      <c r="AJL460" s="4"/>
      <c r="AJM460" s="4"/>
      <c r="AJN460" s="4"/>
      <c r="AJO460" s="4"/>
      <c r="AJP460" s="4"/>
      <c r="AJQ460" s="4"/>
      <c r="AJR460" s="4"/>
      <c r="AJS460" s="4"/>
      <c r="AJT460" s="4"/>
      <c r="AJU460" s="4"/>
      <c r="AJV460" s="4"/>
      <c r="AJW460" s="4"/>
      <c r="AJX460" s="4"/>
      <c r="AJY460" s="4"/>
      <c r="AJZ460" s="4"/>
      <c r="AKA460" s="4"/>
      <c r="AKB460" s="4"/>
      <c r="AKC460" s="4"/>
      <c r="AKD460" s="4"/>
      <c r="AKE460" s="4"/>
      <c r="AKF460" s="4"/>
      <c r="AKG460" s="4"/>
      <c r="AKH460" s="4"/>
      <c r="AKI460" s="4"/>
      <c r="AKJ460" s="4"/>
      <c r="AKK460" s="4"/>
      <c r="AKL460" s="4"/>
      <c r="AKM460" s="4"/>
      <c r="AKN460" s="4"/>
      <c r="AKO460" s="4"/>
      <c r="AKP460" s="4"/>
      <c r="AKQ460" s="4"/>
      <c r="AKR460" s="4"/>
      <c r="AKS460" s="4"/>
      <c r="AKT460" s="4"/>
      <c r="AKU460" s="4"/>
      <c r="AKV460" s="4"/>
      <c r="AKW460" s="4"/>
      <c r="AKX460" s="4"/>
      <c r="AKY460" s="4"/>
      <c r="AKZ460" s="4"/>
      <c r="ALA460" s="4"/>
      <c r="ALB460" s="4"/>
      <c r="ALC460" s="4"/>
      <c r="ALD460" s="4"/>
      <c r="ALE460" s="4"/>
      <c r="ALF460" s="4"/>
      <c r="ALG460" s="4"/>
      <c r="ALH460" s="4"/>
      <c r="ALI460" s="4"/>
      <c r="ALJ460" s="4"/>
      <c r="ALK460" s="4"/>
      <c r="ALL460" s="4"/>
      <c r="ALM460" s="4"/>
      <c r="ALN460" s="4"/>
      <c r="ALO460" s="4"/>
      <c r="ALP460" s="4"/>
      <c r="ALQ460" s="4"/>
      <c r="ALR460" s="4"/>
      <c r="ALS460" s="4"/>
      <c r="ALT460" s="4"/>
      <c r="ALU460" s="4"/>
      <c r="ALV460" s="4"/>
      <c r="ALW460" s="4"/>
      <c r="ALX460" s="4"/>
      <c r="ALY460" s="4"/>
      <c r="ALZ460" s="4"/>
      <c r="AMA460" s="4"/>
      <c r="AMB460" s="4"/>
      <c r="AMC460" s="4"/>
      <c r="AMD460" s="4"/>
      <c r="AME460" s="4"/>
      <c r="AMF460" s="4"/>
      <c r="AMG460" s="4"/>
      <c r="AMH460" s="4"/>
      <c r="AMI460" s="4"/>
      <c r="AMJ460" s="4"/>
      <c r="AMK460" s="4"/>
      <c r="AML460" s="4"/>
      <c r="AMM460" s="4"/>
      <c r="AMN460" s="4"/>
      <c r="AMO460" s="4"/>
      <c r="AMP460" s="4"/>
      <c r="AMQ460" s="4"/>
      <c r="AMR460" s="4"/>
      <c r="AMS460" s="4"/>
      <c r="AMT460" s="4"/>
      <c r="AMU460" s="4"/>
      <c r="AMV460" s="4"/>
      <c r="AMW460" s="4"/>
      <c r="AMX460" s="4"/>
      <c r="AMY460" s="4"/>
      <c r="AMZ460" s="4"/>
      <c r="ANA460" s="4"/>
      <c r="ANB460" s="4"/>
      <c r="ANC460" s="4"/>
      <c r="AND460" s="4"/>
      <c r="ANE460" s="4"/>
      <c r="ANF460" s="4"/>
      <c r="ANG460" s="4"/>
      <c r="ANH460" s="4"/>
      <c r="ANI460" s="4"/>
      <c r="ANJ460" s="4"/>
      <c r="ANK460" s="4"/>
      <c r="ANL460" s="4"/>
      <c r="ANM460" s="4"/>
      <c r="ANN460" s="4"/>
      <c r="ANO460" s="4"/>
      <c r="ANP460" s="4"/>
      <c r="ANQ460" s="4"/>
      <c r="ANR460" s="4"/>
      <c r="ANS460" s="4"/>
      <c r="ANT460" s="4"/>
      <c r="ANU460" s="4"/>
      <c r="ANV460" s="4"/>
      <c r="ANW460" s="4"/>
      <c r="ANX460" s="4"/>
      <c r="ANY460" s="4"/>
      <c r="ANZ460" s="4"/>
      <c r="AOA460" s="4"/>
      <c r="AOB460" s="4"/>
      <c r="AOC460" s="4"/>
    </row>
    <row r="461" spans="6:1069" x14ac:dyDescent="0.35">
      <c r="F461" s="4"/>
      <c r="H461" s="4"/>
      <c r="I461" s="4"/>
      <c r="J461" s="4"/>
      <c r="L461" s="4"/>
      <c r="M461" s="4"/>
      <c r="AJ461" s="4"/>
      <c r="AL461" s="4"/>
      <c r="AQ461" s="4"/>
      <c r="AR461" s="4"/>
      <c r="AS461" s="4"/>
      <c r="AT461" s="4"/>
      <c r="AU461" s="4"/>
      <c r="AV461" s="4"/>
      <c r="AW461" s="4"/>
      <c r="AX461" s="33"/>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c r="XA461" s="4"/>
      <c r="XB461" s="4"/>
      <c r="XC461" s="4"/>
      <c r="XD461" s="4"/>
      <c r="XE461" s="4"/>
      <c r="XF461" s="4"/>
      <c r="XG461" s="4"/>
      <c r="XH461" s="4"/>
      <c r="XI461" s="4"/>
      <c r="XJ461" s="4"/>
      <c r="XK461" s="4"/>
      <c r="XL461" s="4"/>
      <c r="XM461" s="4"/>
      <c r="XN461" s="4"/>
      <c r="XO461" s="4"/>
      <c r="XP461" s="4"/>
      <c r="XQ461" s="4"/>
      <c r="XR461" s="4"/>
      <c r="XS461" s="4"/>
      <c r="XT461" s="4"/>
      <c r="XU461" s="4"/>
      <c r="XV461" s="4"/>
      <c r="XW461" s="4"/>
      <c r="XX461" s="4"/>
      <c r="XY461" s="4"/>
      <c r="XZ461" s="4"/>
      <c r="YA461" s="4"/>
      <c r="YB461" s="4"/>
      <c r="YC461" s="4"/>
      <c r="YD461" s="4"/>
      <c r="YE461" s="4"/>
      <c r="YF461" s="4"/>
      <c r="YG461" s="4"/>
      <c r="YH461" s="4"/>
      <c r="YI461" s="4"/>
      <c r="YJ461" s="4"/>
      <c r="YK461" s="4"/>
      <c r="YL461" s="4"/>
      <c r="YM461" s="4"/>
      <c r="YN461" s="4"/>
      <c r="YO461" s="4"/>
      <c r="YP461" s="4"/>
      <c r="YQ461" s="4"/>
      <c r="YR461" s="4"/>
      <c r="YS461" s="4"/>
      <c r="YT461" s="4"/>
      <c r="YU461" s="4"/>
      <c r="YV461" s="4"/>
      <c r="YW461" s="4"/>
      <c r="YX461" s="4"/>
      <c r="YY461" s="4"/>
      <c r="YZ461" s="4"/>
      <c r="ZA461" s="4"/>
      <c r="ZB461" s="4"/>
      <c r="ZC461" s="4"/>
      <c r="ZD461" s="4"/>
      <c r="ZE461" s="4"/>
      <c r="ZF461" s="4"/>
      <c r="ZG461" s="4"/>
      <c r="ZH461" s="4"/>
      <c r="ZI461" s="4"/>
      <c r="ZJ461" s="4"/>
      <c r="ZK461" s="4"/>
      <c r="ZL461" s="4"/>
      <c r="ZM461" s="4"/>
      <c r="ZN461" s="4"/>
      <c r="ZO461" s="4"/>
      <c r="ZP461" s="4"/>
      <c r="ZQ461" s="4"/>
      <c r="ZR461" s="4"/>
      <c r="ZS461" s="4"/>
      <c r="ZT461" s="4"/>
      <c r="ZU461" s="4"/>
      <c r="ZV461" s="4"/>
      <c r="ZW461" s="4"/>
      <c r="ZX461" s="4"/>
      <c r="ZY461" s="4"/>
      <c r="ZZ461" s="4"/>
      <c r="AAA461" s="4"/>
      <c r="AAB461" s="4"/>
      <c r="AAC461" s="4"/>
      <c r="AAD461" s="4"/>
      <c r="AAE461" s="4"/>
      <c r="AAF461" s="4"/>
      <c r="AAG461" s="4"/>
      <c r="AAH461" s="4"/>
      <c r="AAI461" s="4"/>
      <c r="AAJ461" s="4"/>
      <c r="AAK461" s="4"/>
      <c r="AAL461" s="4"/>
      <c r="AAM461" s="4"/>
      <c r="AAN461" s="4"/>
      <c r="AAO461" s="4"/>
      <c r="AAP461" s="4"/>
      <c r="AAQ461" s="4"/>
      <c r="AAR461" s="4"/>
      <c r="AAS461" s="4"/>
      <c r="AAT461" s="4"/>
      <c r="AAU461" s="4"/>
      <c r="AAV461" s="4"/>
      <c r="AAW461" s="4"/>
      <c r="AAX461" s="4"/>
      <c r="AAY461" s="4"/>
      <c r="AAZ461" s="4"/>
      <c r="ABA461" s="4"/>
      <c r="ABB461" s="4"/>
      <c r="ABC461" s="4"/>
      <c r="ABD461" s="4"/>
      <c r="ABE461" s="4"/>
      <c r="ABF461" s="4"/>
      <c r="ABG461" s="4"/>
      <c r="ABH461" s="4"/>
      <c r="ABI461" s="4"/>
      <c r="ABJ461" s="4"/>
      <c r="ABK461" s="4"/>
      <c r="ABL461" s="4"/>
      <c r="ABM461" s="4"/>
      <c r="ABN461" s="4"/>
      <c r="ABO461" s="4"/>
      <c r="ABP461" s="4"/>
      <c r="ABQ461" s="4"/>
      <c r="ABR461" s="4"/>
      <c r="ABS461" s="4"/>
      <c r="ABT461" s="4"/>
      <c r="ABU461" s="4"/>
      <c r="ABV461" s="4"/>
      <c r="ABW461" s="4"/>
      <c r="ABX461" s="4"/>
      <c r="ABY461" s="4"/>
      <c r="ABZ461" s="4"/>
      <c r="ACA461" s="4"/>
      <c r="ACB461" s="4"/>
      <c r="ACC461" s="4"/>
      <c r="ACD461" s="4"/>
      <c r="ACE461" s="4"/>
      <c r="ACF461" s="4"/>
      <c r="ACG461" s="4"/>
      <c r="ACH461" s="4"/>
      <c r="ACI461" s="4"/>
      <c r="ACJ461" s="4"/>
      <c r="ACK461" s="4"/>
      <c r="ACL461" s="4"/>
      <c r="ACM461" s="4"/>
      <c r="ACN461" s="4"/>
      <c r="ACO461" s="4"/>
      <c r="ACP461" s="4"/>
      <c r="ACQ461" s="4"/>
      <c r="ACR461" s="4"/>
      <c r="ACS461" s="4"/>
      <c r="ACT461" s="4"/>
      <c r="ACU461" s="4"/>
      <c r="ACV461" s="4"/>
      <c r="ACW461" s="4"/>
      <c r="ACX461" s="4"/>
      <c r="ACY461" s="4"/>
      <c r="ACZ461" s="4"/>
      <c r="ADA461" s="4"/>
      <c r="ADB461" s="4"/>
      <c r="ADC461" s="4"/>
      <c r="ADD461" s="4"/>
      <c r="ADE461" s="4"/>
      <c r="ADF461" s="4"/>
      <c r="ADG461" s="4"/>
      <c r="ADH461" s="4"/>
      <c r="ADI461" s="4"/>
      <c r="ADJ461" s="4"/>
      <c r="ADK461" s="4"/>
      <c r="ADL461" s="4"/>
      <c r="ADM461" s="4"/>
      <c r="ADN461" s="4"/>
      <c r="ADO461" s="4"/>
      <c r="ADP461" s="4"/>
      <c r="ADQ461" s="4"/>
      <c r="ADR461" s="4"/>
      <c r="ADS461" s="4"/>
      <c r="ADT461" s="4"/>
      <c r="ADU461" s="4"/>
      <c r="ADV461" s="4"/>
      <c r="ADW461" s="4"/>
      <c r="ADX461" s="4"/>
      <c r="ADY461" s="4"/>
      <c r="ADZ461" s="4"/>
      <c r="AEA461" s="4"/>
      <c r="AEB461" s="4"/>
      <c r="AEC461" s="4"/>
      <c r="AED461" s="4"/>
      <c r="AEE461" s="4"/>
      <c r="AEF461" s="4"/>
      <c r="AEG461" s="4"/>
      <c r="AEH461" s="4"/>
      <c r="AEI461" s="4"/>
      <c r="AEJ461" s="4"/>
      <c r="AEK461" s="4"/>
      <c r="AEL461" s="4"/>
      <c r="AEM461" s="4"/>
      <c r="AEN461" s="4"/>
      <c r="AEO461" s="4"/>
      <c r="AEP461" s="4"/>
      <c r="AEQ461" s="4"/>
      <c r="AER461" s="4"/>
      <c r="AES461" s="4"/>
      <c r="AET461" s="4"/>
      <c r="AEU461" s="4"/>
      <c r="AEV461" s="4"/>
      <c r="AEW461" s="4"/>
      <c r="AEX461" s="4"/>
      <c r="AEY461" s="4"/>
      <c r="AEZ461" s="4"/>
      <c r="AFA461" s="4"/>
      <c r="AFB461" s="4"/>
      <c r="AFC461" s="4"/>
      <c r="AFD461" s="4"/>
      <c r="AFE461" s="4"/>
      <c r="AFF461" s="4"/>
      <c r="AFG461" s="4"/>
      <c r="AFH461" s="4"/>
      <c r="AFI461" s="4"/>
      <c r="AFJ461" s="4"/>
      <c r="AFK461" s="4"/>
      <c r="AFL461" s="4"/>
      <c r="AFM461" s="4"/>
      <c r="AFN461" s="4"/>
      <c r="AFO461" s="4"/>
      <c r="AFP461" s="4"/>
      <c r="AFQ461" s="4"/>
      <c r="AFR461" s="4"/>
      <c r="AFS461" s="4"/>
      <c r="AFT461" s="4"/>
      <c r="AFU461" s="4"/>
      <c r="AFV461" s="4"/>
      <c r="AFW461" s="4"/>
      <c r="AFX461" s="4"/>
      <c r="AFY461" s="4"/>
      <c r="AFZ461" s="4"/>
      <c r="AGA461" s="4"/>
      <c r="AGB461" s="4"/>
      <c r="AGC461" s="4"/>
      <c r="AGD461" s="4"/>
      <c r="AGE461" s="4"/>
      <c r="AGF461" s="4"/>
      <c r="AGG461" s="4"/>
      <c r="AGH461" s="4"/>
      <c r="AGI461" s="4"/>
      <c r="AGJ461" s="4"/>
      <c r="AGK461" s="4"/>
      <c r="AGL461" s="4"/>
      <c r="AGM461" s="4"/>
      <c r="AGN461" s="4"/>
      <c r="AGO461" s="4"/>
      <c r="AGP461" s="4"/>
      <c r="AGQ461" s="4"/>
      <c r="AGR461" s="4"/>
      <c r="AGS461" s="4"/>
      <c r="AGT461" s="4"/>
      <c r="AGU461" s="4"/>
      <c r="AGV461" s="4"/>
      <c r="AGW461" s="4"/>
      <c r="AGX461" s="4"/>
      <c r="AGY461" s="4"/>
      <c r="AGZ461" s="4"/>
      <c r="AHA461" s="4"/>
      <c r="AHB461" s="4"/>
      <c r="AHC461" s="4"/>
      <c r="AHD461" s="4"/>
      <c r="AHE461" s="4"/>
      <c r="AHF461" s="4"/>
      <c r="AHG461" s="4"/>
      <c r="AHH461" s="4"/>
      <c r="AHI461" s="4"/>
      <c r="AHJ461" s="4"/>
      <c r="AHK461" s="4"/>
      <c r="AHL461" s="4"/>
      <c r="AHM461" s="4"/>
      <c r="AHN461" s="4"/>
      <c r="AHO461" s="4"/>
      <c r="AHP461" s="4"/>
      <c r="AHQ461" s="4"/>
      <c r="AHR461" s="4"/>
      <c r="AHS461" s="4"/>
      <c r="AHT461" s="4"/>
      <c r="AHU461" s="4"/>
      <c r="AHV461" s="4"/>
      <c r="AHW461" s="4"/>
      <c r="AHX461" s="4"/>
      <c r="AHY461" s="4"/>
      <c r="AHZ461" s="4"/>
      <c r="AIA461" s="4"/>
      <c r="AIB461" s="4"/>
      <c r="AIC461" s="4"/>
      <c r="AID461" s="4"/>
      <c r="AIE461" s="4"/>
      <c r="AIF461" s="4"/>
      <c r="AIG461" s="4"/>
      <c r="AIH461" s="4"/>
      <c r="AII461" s="4"/>
      <c r="AIJ461" s="4"/>
      <c r="AIK461" s="4"/>
      <c r="AIL461" s="4"/>
      <c r="AIM461" s="4"/>
      <c r="AIN461" s="4"/>
      <c r="AIO461" s="4"/>
      <c r="AIP461" s="4"/>
      <c r="AIQ461" s="4"/>
      <c r="AIR461" s="4"/>
      <c r="AIS461" s="4"/>
      <c r="AIT461" s="4"/>
      <c r="AIU461" s="4"/>
      <c r="AIV461" s="4"/>
      <c r="AIW461" s="4"/>
      <c r="AIX461" s="4"/>
      <c r="AIY461" s="4"/>
      <c r="AIZ461" s="4"/>
      <c r="AJA461" s="4"/>
      <c r="AJB461" s="4"/>
      <c r="AJC461" s="4"/>
      <c r="AJD461" s="4"/>
      <c r="AJE461" s="4"/>
      <c r="AJF461" s="4"/>
      <c r="AJG461" s="4"/>
      <c r="AJH461" s="4"/>
      <c r="AJI461" s="4"/>
      <c r="AJJ461" s="4"/>
      <c r="AJK461" s="4"/>
      <c r="AJL461" s="4"/>
      <c r="AJM461" s="4"/>
      <c r="AJN461" s="4"/>
      <c r="AJO461" s="4"/>
      <c r="AJP461" s="4"/>
      <c r="AJQ461" s="4"/>
      <c r="AJR461" s="4"/>
      <c r="AJS461" s="4"/>
      <c r="AJT461" s="4"/>
      <c r="AJU461" s="4"/>
      <c r="AJV461" s="4"/>
      <c r="AJW461" s="4"/>
      <c r="AJX461" s="4"/>
      <c r="AJY461" s="4"/>
      <c r="AJZ461" s="4"/>
      <c r="AKA461" s="4"/>
      <c r="AKB461" s="4"/>
      <c r="AKC461" s="4"/>
      <c r="AKD461" s="4"/>
      <c r="AKE461" s="4"/>
      <c r="AKF461" s="4"/>
      <c r="AKG461" s="4"/>
      <c r="AKH461" s="4"/>
      <c r="AKI461" s="4"/>
      <c r="AKJ461" s="4"/>
      <c r="AKK461" s="4"/>
      <c r="AKL461" s="4"/>
      <c r="AKM461" s="4"/>
      <c r="AKN461" s="4"/>
      <c r="AKO461" s="4"/>
      <c r="AKP461" s="4"/>
      <c r="AKQ461" s="4"/>
      <c r="AKR461" s="4"/>
      <c r="AKS461" s="4"/>
      <c r="AKT461" s="4"/>
      <c r="AKU461" s="4"/>
      <c r="AKV461" s="4"/>
      <c r="AKW461" s="4"/>
      <c r="AKX461" s="4"/>
      <c r="AKY461" s="4"/>
      <c r="AKZ461" s="4"/>
      <c r="ALA461" s="4"/>
      <c r="ALB461" s="4"/>
      <c r="ALC461" s="4"/>
      <c r="ALD461" s="4"/>
      <c r="ALE461" s="4"/>
      <c r="ALF461" s="4"/>
      <c r="ALG461" s="4"/>
      <c r="ALH461" s="4"/>
      <c r="ALI461" s="4"/>
      <c r="ALJ461" s="4"/>
      <c r="ALK461" s="4"/>
      <c r="ALL461" s="4"/>
      <c r="ALM461" s="4"/>
      <c r="ALN461" s="4"/>
      <c r="ALO461" s="4"/>
      <c r="ALP461" s="4"/>
      <c r="ALQ461" s="4"/>
      <c r="ALR461" s="4"/>
      <c r="ALS461" s="4"/>
      <c r="ALT461" s="4"/>
      <c r="ALU461" s="4"/>
      <c r="ALV461" s="4"/>
      <c r="ALW461" s="4"/>
      <c r="ALX461" s="4"/>
      <c r="ALY461" s="4"/>
      <c r="ALZ461" s="4"/>
      <c r="AMA461" s="4"/>
      <c r="AMB461" s="4"/>
      <c r="AMC461" s="4"/>
      <c r="AMD461" s="4"/>
      <c r="AME461" s="4"/>
      <c r="AMF461" s="4"/>
      <c r="AMG461" s="4"/>
      <c r="AMH461" s="4"/>
      <c r="AMI461" s="4"/>
      <c r="AMJ461" s="4"/>
      <c r="AMK461" s="4"/>
      <c r="AML461" s="4"/>
      <c r="AMM461" s="4"/>
      <c r="AMN461" s="4"/>
      <c r="AMO461" s="4"/>
      <c r="AMP461" s="4"/>
      <c r="AMQ461" s="4"/>
      <c r="AMR461" s="4"/>
      <c r="AMS461" s="4"/>
      <c r="AMT461" s="4"/>
      <c r="AMU461" s="4"/>
      <c r="AMV461" s="4"/>
      <c r="AMW461" s="4"/>
      <c r="AMX461" s="4"/>
      <c r="AMY461" s="4"/>
      <c r="AMZ461" s="4"/>
      <c r="ANA461" s="4"/>
      <c r="ANB461" s="4"/>
      <c r="ANC461" s="4"/>
      <c r="AND461" s="4"/>
      <c r="ANE461" s="4"/>
      <c r="ANF461" s="4"/>
      <c r="ANG461" s="4"/>
      <c r="ANH461" s="4"/>
      <c r="ANI461" s="4"/>
      <c r="ANJ461" s="4"/>
      <c r="ANK461" s="4"/>
      <c r="ANL461" s="4"/>
      <c r="ANM461" s="4"/>
      <c r="ANN461" s="4"/>
      <c r="ANO461" s="4"/>
      <c r="ANP461" s="4"/>
      <c r="ANQ461" s="4"/>
      <c r="ANR461" s="4"/>
      <c r="ANS461" s="4"/>
      <c r="ANT461" s="4"/>
      <c r="ANU461" s="4"/>
      <c r="ANV461" s="4"/>
      <c r="ANW461" s="4"/>
      <c r="ANX461" s="4"/>
      <c r="ANY461" s="4"/>
      <c r="ANZ461" s="4"/>
      <c r="AOA461" s="4"/>
      <c r="AOB461" s="4"/>
      <c r="AOC461" s="4"/>
    </row>
    <row r="462" spans="6:1069" x14ac:dyDescent="0.35">
      <c r="F462" s="4"/>
      <c r="H462" s="4"/>
      <c r="I462" s="4"/>
      <c r="J462" s="4"/>
      <c r="L462" s="4"/>
      <c r="M462" s="4"/>
      <c r="AJ462" s="4"/>
      <c r="AL462" s="4"/>
      <c r="AQ462" s="4"/>
      <c r="AR462" s="4"/>
      <c r="AS462" s="4"/>
      <c r="AT462" s="4"/>
      <c r="AU462" s="4"/>
      <c r="AV462" s="4"/>
      <c r="AW462" s="4"/>
      <c r="AX462" s="33"/>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c r="TV462" s="4"/>
      <c r="TW462" s="4"/>
      <c r="TX462" s="4"/>
      <c r="TY462" s="4"/>
      <c r="TZ462" s="4"/>
      <c r="UA462" s="4"/>
      <c r="UB462" s="4"/>
      <c r="UC462" s="4"/>
      <c r="UD462" s="4"/>
      <c r="UE462" s="4"/>
      <c r="UF462" s="4"/>
      <c r="UG462" s="4"/>
      <c r="UH462" s="4"/>
      <c r="UI462" s="4"/>
      <c r="UJ462" s="4"/>
      <c r="UK462" s="4"/>
      <c r="UL462" s="4"/>
      <c r="UM462" s="4"/>
      <c r="UN462" s="4"/>
      <c r="UO462" s="4"/>
      <c r="UP462" s="4"/>
      <c r="UQ462" s="4"/>
      <c r="UR462" s="4"/>
      <c r="US462" s="4"/>
      <c r="UT462" s="4"/>
      <c r="UU462" s="4"/>
      <c r="UV462" s="4"/>
      <c r="UW462" s="4"/>
      <c r="UX462" s="4"/>
      <c r="UY462" s="4"/>
      <c r="UZ462" s="4"/>
      <c r="VA462" s="4"/>
      <c r="VB462" s="4"/>
      <c r="VC462" s="4"/>
      <c r="VD462" s="4"/>
      <c r="VE462" s="4"/>
      <c r="VF462" s="4"/>
      <c r="VG462" s="4"/>
      <c r="VH462" s="4"/>
      <c r="VI462" s="4"/>
      <c r="VJ462" s="4"/>
      <c r="VK462" s="4"/>
      <c r="VL462" s="4"/>
      <c r="VM462" s="4"/>
      <c r="VN462" s="4"/>
      <c r="VO462" s="4"/>
      <c r="VP462" s="4"/>
      <c r="VQ462" s="4"/>
      <c r="VR462" s="4"/>
      <c r="VS462" s="4"/>
      <c r="VT462" s="4"/>
      <c r="VU462" s="4"/>
      <c r="VV462" s="4"/>
      <c r="VW462" s="4"/>
      <c r="VX462" s="4"/>
      <c r="VY462" s="4"/>
      <c r="VZ462" s="4"/>
      <c r="WA462" s="4"/>
      <c r="WB462" s="4"/>
      <c r="WC462" s="4"/>
      <c r="WD462" s="4"/>
      <c r="WE462" s="4"/>
      <c r="WF462" s="4"/>
      <c r="WG462" s="4"/>
      <c r="WH462" s="4"/>
      <c r="WI462" s="4"/>
      <c r="WJ462" s="4"/>
      <c r="WK462" s="4"/>
      <c r="WL462" s="4"/>
      <c r="WM462" s="4"/>
      <c r="WN462" s="4"/>
      <c r="WO462" s="4"/>
      <c r="WP462" s="4"/>
      <c r="WQ462" s="4"/>
      <c r="WR462" s="4"/>
      <c r="WS462" s="4"/>
      <c r="WT462" s="4"/>
      <c r="WU462" s="4"/>
      <c r="WV462" s="4"/>
      <c r="WW462" s="4"/>
      <c r="WX462" s="4"/>
      <c r="WY462" s="4"/>
      <c r="WZ462" s="4"/>
      <c r="XA462" s="4"/>
      <c r="XB462" s="4"/>
      <c r="XC462" s="4"/>
      <c r="XD462" s="4"/>
      <c r="XE462" s="4"/>
      <c r="XF462" s="4"/>
      <c r="XG462" s="4"/>
      <c r="XH462" s="4"/>
      <c r="XI462" s="4"/>
      <c r="XJ462" s="4"/>
      <c r="XK462" s="4"/>
      <c r="XL462" s="4"/>
      <c r="XM462" s="4"/>
      <c r="XN462" s="4"/>
      <c r="XO462" s="4"/>
      <c r="XP462" s="4"/>
      <c r="XQ462" s="4"/>
      <c r="XR462" s="4"/>
      <c r="XS462" s="4"/>
      <c r="XT462" s="4"/>
      <c r="XU462" s="4"/>
      <c r="XV462" s="4"/>
      <c r="XW462" s="4"/>
      <c r="XX462" s="4"/>
      <c r="XY462" s="4"/>
      <c r="XZ462" s="4"/>
      <c r="YA462" s="4"/>
      <c r="YB462" s="4"/>
      <c r="YC462" s="4"/>
      <c r="YD462" s="4"/>
      <c r="YE462" s="4"/>
      <c r="YF462" s="4"/>
      <c r="YG462" s="4"/>
      <c r="YH462" s="4"/>
      <c r="YI462" s="4"/>
      <c r="YJ462" s="4"/>
      <c r="YK462" s="4"/>
      <c r="YL462" s="4"/>
      <c r="YM462" s="4"/>
      <c r="YN462" s="4"/>
      <c r="YO462" s="4"/>
      <c r="YP462" s="4"/>
      <c r="YQ462" s="4"/>
      <c r="YR462" s="4"/>
      <c r="YS462" s="4"/>
      <c r="YT462" s="4"/>
      <c r="YU462" s="4"/>
      <c r="YV462" s="4"/>
      <c r="YW462" s="4"/>
      <c r="YX462" s="4"/>
      <c r="YY462" s="4"/>
      <c r="YZ462" s="4"/>
      <c r="ZA462" s="4"/>
      <c r="ZB462" s="4"/>
      <c r="ZC462" s="4"/>
      <c r="ZD462" s="4"/>
      <c r="ZE462" s="4"/>
      <c r="ZF462" s="4"/>
      <c r="ZG462" s="4"/>
      <c r="ZH462" s="4"/>
      <c r="ZI462" s="4"/>
      <c r="ZJ462" s="4"/>
      <c r="ZK462" s="4"/>
      <c r="ZL462" s="4"/>
      <c r="ZM462" s="4"/>
      <c r="ZN462" s="4"/>
      <c r="ZO462" s="4"/>
      <c r="ZP462" s="4"/>
      <c r="ZQ462" s="4"/>
      <c r="ZR462" s="4"/>
      <c r="ZS462" s="4"/>
      <c r="ZT462" s="4"/>
      <c r="ZU462" s="4"/>
      <c r="ZV462" s="4"/>
      <c r="ZW462" s="4"/>
      <c r="ZX462" s="4"/>
      <c r="ZY462" s="4"/>
      <c r="ZZ462" s="4"/>
      <c r="AAA462" s="4"/>
      <c r="AAB462" s="4"/>
      <c r="AAC462" s="4"/>
      <c r="AAD462" s="4"/>
      <c r="AAE462" s="4"/>
      <c r="AAF462" s="4"/>
      <c r="AAG462" s="4"/>
      <c r="AAH462" s="4"/>
      <c r="AAI462" s="4"/>
      <c r="AAJ462" s="4"/>
      <c r="AAK462" s="4"/>
      <c r="AAL462" s="4"/>
      <c r="AAM462" s="4"/>
      <c r="AAN462" s="4"/>
      <c r="AAO462" s="4"/>
      <c r="AAP462" s="4"/>
      <c r="AAQ462" s="4"/>
      <c r="AAR462" s="4"/>
      <c r="AAS462" s="4"/>
      <c r="AAT462" s="4"/>
      <c r="AAU462" s="4"/>
      <c r="AAV462" s="4"/>
      <c r="AAW462" s="4"/>
      <c r="AAX462" s="4"/>
      <c r="AAY462" s="4"/>
      <c r="AAZ462" s="4"/>
      <c r="ABA462" s="4"/>
      <c r="ABB462" s="4"/>
      <c r="ABC462" s="4"/>
      <c r="ABD462" s="4"/>
      <c r="ABE462" s="4"/>
      <c r="ABF462" s="4"/>
      <c r="ABG462" s="4"/>
      <c r="ABH462" s="4"/>
      <c r="ABI462" s="4"/>
      <c r="ABJ462" s="4"/>
      <c r="ABK462" s="4"/>
      <c r="ABL462" s="4"/>
      <c r="ABM462" s="4"/>
      <c r="ABN462" s="4"/>
      <c r="ABO462" s="4"/>
      <c r="ABP462" s="4"/>
      <c r="ABQ462" s="4"/>
      <c r="ABR462" s="4"/>
      <c r="ABS462" s="4"/>
      <c r="ABT462" s="4"/>
      <c r="ABU462" s="4"/>
      <c r="ABV462" s="4"/>
      <c r="ABW462" s="4"/>
      <c r="ABX462" s="4"/>
      <c r="ABY462" s="4"/>
      <c r="ABZ462" s="4"/>
      <c r="ACA462" s="4"/>
      <c r="ACB462" s="4"/>
      <c r="ACC462" s="4"/>
      <c r="ACD462" s="4"/>
      <c r="ACE462" s="4"/>
      <c r="ACF462" s="4"/>
      <c r="ACG462" s="4"/>
      <c r="ACH462" s="4"/>
      <c r="ACI462" s="4"/>
      <c r="ACJ462" s="4"/>
      <c r="ACK462" s="4"/>
      <c r="ACL462" s="4"/>
      <c r="ACM462" s="4"/>
      <c r="ACN462" s="4"/>
      <c r="ACO462" s="4"/>
      <c r="ACP462" s="4"/>
      <c r="ACQ462" s="4"/>
      <c r="ACR462" s="4"/>
      <c r="ACS462" s="4"/>
      <c r="ACT462" s="4"/>
      <c r="ACU462" s="4"/>
      <c r="ACV462" s="4"/>
      <c r="ACW462" s="4"/>
      <c r="ACX462" s="4"/>
      <c r="ACY462" s="4"/>
      <c r="ACZ462" s="4"/>
      <c r="ADA462" s="4"/>
      <c r="ADB462" s="4"/>
      <c r="ADC462" s="4"/>
      <c r="ADD462" s="4"/>
      <c r="ADE462" s="4"/>
      <c r="ADF462" s="4"/>
      <c r="ADG462" s="4"/>
      <c r="ADH462" s="4"/>
      <c r="ADI462" s="4"/>
      <c r="ADJ462" s="4"/>
      <c r="ADK462" s="4"/>
      <c r="ADL462" s="4"/>
      <c r="ADM462" s="4"/>
      <c r="ADN462" s="4"/>
      <c r="ADO462" s="4"/>
      <c r="ADP462" s="4"/>
      <c r="ADQ462" s="4"/>
      <c r="ADR462" s="4"/>
      <c r="ADS462" s="4"/>
      <c r="ADT462" s="4"/>
      <c r="ADU462" s="4"/>
      <c r="ADV462" s="4"/>
      <c r="ADW462" s="4"/>
      <c r="ADX462" s="4"/>
      <c r="ADY462" s="4"/>
      <c r="ADZ462" s="4"/>
      <c r="AEA462" s="4"/>
      <c r="AEB462" s="4"/>
      <c r="AEC462" s="4"/>
      <c r="AED462" s="4"/>
      <c r="AEE462" s="4"/>
      <c r="AEF462" s="4"/>
      <c r="AEG462" s="4"/>
      <c r="AEH462" s="4"/>
      <c r="AEI462" s="4"/>
      <c r="AEJ462" s="4"/>
      <c r="AEK462" s="4"/>
      <c r="AEL462" s="4"/>
      <c r="AEM462" s="4"/>
      <c r="AEN462" s="4"/>
      <c r="AEO462" s="4"/>
      <c r="AEP462" s="4"/>
      <c r="AEQ462" s="4"/>
      <c r="AER462" s="4"/>
      <c r="AES462" s="4"/>
      <c r="AET462" s="4"/>
      <c r="AEU462" s="4"/>
      <c r="AEV462" s="4"/>
      <c r="AEW462" s="4"/>
      <c r="AEX462" s="4"/>
      <c r="AEY462" s="4"/>
      <c r="AEZ462" s="4"/>
      <c r="AFA462" s="4"/>
      <c r="AFB462" s="4"/>
      <c r="AFC462" s="4"/>
      <c r="AFD462" s="4"/>
      <c r="AFE462" s="4"/>
      <c r="AFF462" s="4"/>
      <c r="AFG462" s="4"/>
      <c r="AFH462" s="4"/>
      <c r="AFI462" s="4"/>
      <c r="AFJ462" s="4"/>
      <c r="AFK462" s="4"/>
      <c r="AFL462" s="4"/>
      <c r="AFM462" s="4"/>
      <c r="AFN462" s="4"/>
      <c r="AFO462" s="4"/>
      <c r="AFP462" s="4"/>
      <c r="AFQ462" s="4"/>
      <c r="AFR462" s="4"/>
      <c r="AFS462" s="4"/>
      <c r="AFT462" s="4"/>
      <c r="AFU462" s="4"/>
      <c r="AFV462" s="4"/>
      <c r="AFW462" s="4"/>
      <c r="AFX462" s="4"/>
      <c r="AFY462" s="4"/>
      <c r="AFZ462" s="4"/>
      <c r="AGA462" s="4"/>
      <c r="AGB462" s="4"/>
      <c r="AGC462" s="4"/>
      <c r="AGD462" s="4"/>
      <c r="AGE462" s="4"/>
      <c r="AGF462" s="4"/>
      <c r="AGG462" s="4"/>
      <c r="AGH462" s="4"/>
      <c r="AGI462" s="4"/>
      <c r="AGJ462" s="4"/>
      <c r="AGK462" s="4"/>
      <c r="AGL462" s="4"/>
      <c r="AGM462" s="4"/>
      <c r="AGN462" s="4"/>
      <c r="AGO462" s="4"/>
      <c r="AGP462" s="4"/>
      <c r="AGQ462" s="4"/>
      <c r="AGR462" s="4"/>
      <c r="AGS462" s="4"/>
      <c r="AGT462" s="4"/>
      <c r="AGU462" s="4"/>
      <c r="AGV462" s="4"/>
      <c r="AGW462" s="4"/>
      <c r="AGX462" s="4"/>
      <c r="AGY462" s="4"/>
      <c r="AGZ462" s="4"/>
      <c r="AHA462" s="4"/>
      <c r="AHB462" s="4"/>
      <c r="AHC462" s="4"/>
      <c r="AHD462" s="4"/>
      <c r="AHE462" s="4"/>
      <c r="AHF462" s="4"/>
      <c r="AHG462" s="4"/>
      <c r="AHH462" s="4"/>
      <c r="AHI462" s="4"/>
      <c r="AHJ462" s="4"/>
      <c r="AHK462" s="4"/>
      <c r="AHL462" s="4"/>
      <c r="AHM462" s="4"/>
      <c r="AHN462" s="4"/>
      <c r="AHO462" s="4"/>
      <c r="AHP462" s="4"/>
      <c r="AHQ462" s="4"/>
      <c r="AHR462" s="4"/>
      <c r="AHS462" s="4"/>
      <c r="AHT462" s="4"/>
      <c r="AHU462" s="4"/>
      <c r="AHV462" s="4"/>
      <c r="AHW462" s="4"/>
      <c r="AHX462" s="4"/>
      <c r="AHY462" s="4"/>
      <c r="AHZ462" s="4"/>
      <c r="AIA462" s="4"/>
      <c r="AIB462" s="4"/>
      <c r="AIC462" s="4"/>
      <c r="AID462" s="4"/>
      <c r="AIE462" s="4"/>
      <c r="AIF462" s="4"/>
      <c r="AIG462" s="4"/>
      <c r="AIH462" s="4"/>
      <c r="AII462" s="4"/>
      <c r="AIJ462" s="4"/>
      <c r="AIK462" s="4"/>
      <c r="AIL462" s="4"/>
      <c r="AIM462" s="4"/>
      <c r="AIN462" s="4"/>
      <c r="AIO462" s="4"/>
      <c r="AIP462" s="4"/>
      <c r="AIQ462" s="4"/>
      <c r="AIR462" s="4"/>
      <c r="AIS462" s="4"/>
      <c r="AIT462" s="4"/>
      <c r="AIU462" s="4"/>
      <c r="AIV462" s="4"/>
      <c r="AIW462" s="4"/>
      <c r="AIX462" s="4"/>
      <c r="AIY462" s="4"/>
      <c r="AIZ462" s="4"/>
      <c r="AJA462" s="4"/>
      <c r="AJB462" s="4"/>
      <c r="AJC462" s="4"/>
      <c r="AJD462" s="4"/>
      <c r="AJE462" s="4"/>
      <c r="AJF462" s="4"/>
      <c r="AJG462" s="4"/>
      <c r="AJH462" s="4"/>
      <c r="AJI462" s="4"/>
      <c r="AJJ462" s="4"/>
      <c r="AJK462" s="4"/>
      <c r="AJL462" s="4"/>
      <c r="AJM462" s="4"/>
      <c r="AJN462" s="4"/>
      <c r="AJO462" s="4"/>
      <c r="AJP462" s="4"/>
      <c r="AJQ462" s="4"/>
      <c r="AJR462" s="4"/>
      <c r="AJS462" s="4"/>
      <c r="AJT462" s="4"/>
      <c r="AJU462" s="4"/>
      <c r="AJV462" s="4"/>
      <c r="AJW462" s="4"/>
      <c r="AJX462" s="4"/>
      <c r="AJY462" s="4"/>
      <c r="AJZ462" s="4"/>
      <c r="AKA462" s="4"/>
      <c r="AKB462" s="4"/>
      <c r="AKC462" s="4"/>
      <c r="AKD462" s="4"/>
      <c r="AKE462" s="4"/>
      <c r="AKF462" s="4"/>
      <c r="AKG462" s="4"/>
      <c r="AKH462" s="4"/>
      <c r="AKI462" s="4"/>
      <c r="AKJ462" s="4"/>
      <c r="AKK462" s="4"/>
      <c r="AKL462" s="4"/>
      <c r="AKM462" s="4"/>
      <c r="AKN462" s="4"/>
      <c r="AKO462" s="4"/>
      <c r="AKP462" s="4"/>
      <c r="AKQ462" s="4"/>
      <c r="AKR462" s="4"/>
      <c r="AKS462" s="4"/>
      <c r="AKT462" s="4"/>
      <c r="AKU462" s="4"/>
      <c r="AKV462" s="4"/>
      <c r="AKW462" s="4"/>
      <c r="AKX462" s="4"/>
      <c r="AKY462" s="4"/>
      <c r="AKZ462" s="4"/>
      <c r="ALA462" s="4"/>
      <c r="ALB462" s="4"/>
      <c r="ALC462" s="4"/>
      <c r="ALD462" s="4"/>
      <c r="ALE462" s="4"/>
      <c r="ALF462" s="4"/>
      <c r="ALG462" s="4"/>
      <c r="ALH462" s="4"/>
      <c r="ALI462" s="4"/>
      <c r="ALJ462" s="4"/>
      <c r="ALK462" s="4"/>
      <c r="ALL462" s="4"/>
      <c r="ALM462" s="4"/>
      <c r="ALN462" s="4"/>
      <c r="ALO462" s="4"/>
      <c r="ALP462" s="4"/>
      <c r="ALQ462" s="4"/>
      <c r="ALR462" s="4"/>
      <c r="ALS462" s="4"/>
      <c r="ALT462" s="4"/>
      <c r="ALU462" s="4"/>
      <c r="ALV462" s="4"/>
      <c r="ALW462" s="4"/>
      <c r="ALX462" s="4"/>
      <c r="ALY462" s="4"/>
      <c r="ALZ462" s="4"/>
      <c r="AMA462" s="4"/>
      <c r="AMB462" s="4"/>
      <c r="AMC462" s="4"/>
      <c r="AMD462" s="4"/>
      <c r="AME462" s="4"/>
      <c r="AMF462" s="4"/>
      <c r="AMG462" s="4"/>
      <c r="AMH462" s="4"/>
      <c r="AMI462" s="4"/>
      <c r="AMJ462" s="4"/>
      <c r="AMK462" s="4"/>
      <c r="AML462" s="4"/>
      <c r="AMM462" s="4"/>
      <c r="AMN462" s="4"/>
      <c r="AMO462" s="4"/>
      <c r="AMP462" s="4"/>
      <c r="AMQ462" s="4"/>
      <c r="AMR462" s="4"/>
      <c r="AMS462" s="4"/>
      <c r="AMT462" s="4"/>
      <c r="AMU462" s="4"/>
      <c r="AMV462" s="4"/>
      <c r="AMW462" s="4"/>
      <c r="AMX462" s="4"/>
      <c r="AMY462" s="4"/>
      <c r="AMZ462" s="4"/>
      <c r="ANA462" s="4"/>
      <c r="ANB462" s="4"/>
      <c r="ANC462" s="4"/>
      <c r="AND462" s="4"/>
      <c r="ANE462" s="4"/>
      <c r="ANF462" s="4"/>
      <c r="ANG462" s="4"/>
      <c r="ANH462" s="4"/>
      <c r="ANI462" s="4"/>
      <c r="ANJ462" s="4"/>
      <c r="ANK462" s="4"/>
      <c r="ANL462" s="4"/>
      <c r="ANM462" s="4"/>
      <c r="ANN462" s="4"/>
      <c r="ANO462" s="4"/>
      <c r="ANP462" s="4"/>
      <c r="ANQ462" s="4"/>
      <c r="ANR462" s="4"/>
      <c r="ANS462" s="4"/>
      <c r="ANT462" s="4"/>
      <c r="ANU462" s="4"/>
      <c r="ANV462" s="4"/>
      <c r="ANW462" s="4"/>
      <c r="ANX462" s="4"/>
      <c r="ANY462" s="4"/>
      <c r="ANZ462" s="4"/>
      <c r="AOA462" s="4"/>
      <c r="AOB462" s="4"/>
      <c r="AOC462" s="4"/>
    </row>
    <row r="463" spans="6:1069" x14ac:dyDescent="0.35">
      <c r="F463" s="4"/>
      <c r="H463" s="4"/>
      <c r="I463" s="4"/>
      <c r="J463" s="4"/>
      <c r="L463" s="4"/>
      <c r="M463" s="4"/>
      <c r="AJ463" s="4"/>
      <c r="AL463" s="4"/>
      <c r="AQ463" s="4"/>
      <c r="AR463" s="4"/>
      <c r="AS463" s="4"/>
      <c r="AT463" s="4"/>
      <c r="AU463" s="4"/>
      <c r="AV463" s="4"/>
      <c r="AW463" s="4"/>
      <c r="AX463" s="33"/>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c r="TV463" s="4"/>
      <c r="TW463" s="4"/>
      <c r="TX463" s="4"/>
      <c r="TY463" s="4"/>
      <c r="TZ463" s="4"/>
      <c r="UA463" s="4"/>
      <c r="UB463" s="4"/>
      <c r="UC463" s="4"/>
      <c r="UD463" s="4"/>
      <c r="UE463" s="4"/>
      <c r="UF463" s="4"/>
      <c r="UG463" s="4"/>
      <c r="UH463" s="4"/>
      <c r="UI463" s="4"/>
      <c r="UJ463" s="4"/>
      <c r="UK463" s="4"/>
      <c r="UL463" s="4"/>
      <c r="UM463" s="4"/>
      <c r="UN463" s="4"/>
      <c r="UO463" s="4"/>
      <c r="UP463" s="4"/>
      <c r="UQ463" s="4"/>
      <c r="UR463" s="4"/>
      <c r="US463" s="4"/>
      <c r="UT463" s="4"/>
      <c r="UU463" s="4"/>
      <c r="UV463" s="4"/>
      <c r="UW463" s="4"/>
      <c r="UX463" s="4"/>
      <c r="UY463" s="4"/>
      <c r="UZ463" s="4"/>
      <c r="VA463" s="4"/>
      <c r="VB463" s="4"/>
      <c r="VC463" s="4"/>
      <c r="VD463" s="4"/>
      <c r="VE463" s="4"/>
      <c r="VF463" s="4"/>
      <c r="VG463" s="4"/>
      <c r="VH463" s="4"/>
      <c r="VI463" s="4"/>
      <c r="VJ463" s="4"/>
      <c r="VK463" s="4"/>
      <c r="VL463" s="4"/>
      <c r="VM463" s="4"/>
      <c r="VN463" s="4"/>
      <c r="VO463" s="4"/>
      <c r="VP463" s="4"/>
      <c r="VQ463" s="4"/>
      <c r="VR463" s="4"/>
      <c r="VS463" s="4"/>
      <c r="VT463" s="4"/>
      <c r="VU463" s="4"/>
      <c r="VV463" s="4"/>
      <c r="VW463" s="4"/>
      <c r="VX463" s="4"/>
      <c r="VY463" s="4"/>
      <c r="VZ463" s="4"/>
      <c r="WA463" s="4"/>
      <c r="WB463" s="4"/>
      <c r="WC463" s="4"/>
      <c r="WD463" s="4"/>
      <c r="WE463" s="4"/>
      <c r="WF463" s="4"/>
      <c r="WG463" s="4"/>
      <c r="WH463" s="4"/>
      <c r="WI463" s="4"/>
      <c r="WJ463" s="4"/>
      <c r="WK463" s="4"/>
      <c r="WL463" s="4"/>
      <c r="WM463" s="4"/>
      <c r="WN463" s="4"/>
      <c r="WO463" s="4"/>
      <c r="WP463" s="4"/>
      <c r="WQ463" s="4"/>
      <c r="WR463" s="4"/>
      <c r="WS463" s="4"/>
      <c r="WT463" s="4"/>
      <c r="WU463" s="4"/>
      <c r="WV463" s="4"/>
      <c r="WW463" s="4"/>
      <c r="WX463" s="4"/>
      <c r="WY463" s="4"/>
      <c r="WZ463" s="4"/>
      <c r="XA463" s="4"/>
      <c r="XB463" s="4"/>
      <c r="XC463" s="4"/>
      <c r="XD463" s="4"/>
      <c r="XE463" s="4"/>
      <c r="XF463" s="4"/>
      <c r="XG463" s="4"/>
      <c r="XH463" s="4"/>
      <c r="XI463" s="4"/>
      <c r="XJ463" s="4"/>
      <c r="XK463" s="4"/>
      <c r="XL463" s="4"/>
      <c r="XM463" s="4"/>
      <c r="XN463" s="4"/>
      <c r="XO463" s="4"/>
      <c r="XP463" s="4"/>
      <c r="XQ463" s="4"/>
      <c r="XR463" s="4"/>
      <c r="XS463" s="4"/>
      <c r="XT463" s="4"/>
      <c r="XU463" s="4"/>
      <c r="XV463" s="4"/>
      <c r="XW463" s="4"/>
      <c r="XX463" s="4"/>
      <c r="XY463" s="4"/>
      <c r="XZ463" s="4"/>
      <c r="YA463" s="4"/>
      <c r="YB463" s="4"/>
      <c r="YC463" s="4"/>
      <c r="YD463" s="4"/>
      <c r="YE463" s="4"/>
      <c r="YF463" s="4"/>
      <c r="YG463" s="4"/>
      <c r="YH463" s="4"/>
      <c r="YI463" s="4"/>
      <c r="YJ463" s="4"/>
      <c r="YK463" s="4"/>
      <c r="YL463" s="4"/>
      <c r="YM463" s="4"/>
      <c r="YN463" s="4"/>
      <c r="YO463" s="4"/>
      <c r="YP463" s="4"/>
      <c r="YQ463" s="4"/>
      <c r="YR463" s="4"/>
      <c r="YS463" s="4"/>
      <c r="YT463" s="4"/>
      <c r="YU463" s="4"/>
      <c r="YV463" s="4"/>
      <c r="YW463" s="4"/>
      <c r="YX463" s="4"/>
      <c r="YY463" s="4"/>
      <c r="YZ463" s="4"/>
      <c r="ZA463" s="4"/>
      <c r="ZB463" s="4"/>
      <c r="ZC463" s="4"/>
      <c r="ZD463" s="4"/>
      <c r="ZE463" s="4"/>
      <c r="ZF463" s="4"/>
      <c r="ZG463" s="4"/>
      <c r="ZH463" s="4"/>
      <c r="ZI463" s="4"/>
      <c r="ZJ463" s="4"/>
      <c r="ZK463" s="4"/>
      <c r="ZL463" s="4"/>
      <c r="ZM463" s="4"/>
      <c r="ZN463" s="4"/>
      <c r="ZO463" s="4"/>
      <c r="ZP463" s="4"/>
      <c r="ZQ463" s="4"/>
      <c r="ZR463" s="4"/>
      <c r="ZS463" s="4"/>
      <c r="ZT463" s="4"/>
      <c r="ZU463" s="4"/>
      <c r="ZV463" s="4"/>
      <c r="ZW463" s="4"/>
      <c r="ZX463" s="4"/>
      <c r="ZY463" s="4"/>
      <c r="ZZ463" s="4"/>
      <c r="AAA463" s="4"/>
      <c r="AAB463" s="4"/>
      <c r="AAC463" s="4"/>
      <c r="AAD463" s="4"/>
      <c r="AAE463" s="4"/>
      <c r="AAF463" s="4"/>
      <c r="AAG463" s="4"/>
      <c r="AAH463" s="4"/>
      <c r="AAI463" s="4"/>
      <c r="AAJ463" s="4"/>
      <c r="AAK463" s="4"/>
      <c r="AAL463" s="4"/>
      <c r="AAM463" s="4"/>
      <c r="AAN463" s="4"/>
      <c r="AAO463" s="4"/>
      <c r="AAP463" s="4"/>
      <c r="AAQ463" s="4"/>
      <c r="AAR463" s="4"/>
      <c r="AAS463" s="4"/>
      <c r="AAT463" s="4"/>
      <c r="AAU463" s="4"/>
      <c r="AAV463" s="4"/>
      <c r="AAW463" s="4"/>
      <c r="AAX463" s="4"/>
      <c r="AAY463" s="4"/>
      <c r="AAZ463" s="4"/>
      <c r="ABA463" s="4"/>
      <c r="ABB463" s="4"/>
      <c r="ABC463" s="4"/>
      <c r="ABD463" s="4"/>
      <c r="ABE463" s="4"/>
      <c r="ABF463" s="4"/>
      <c r="ABG463" s="4"/>
      <c r="ABH463" s="4"/>
      <c r="ABI463" s="4"/>
      <c r="ABJ463" s="4"/>
      <c r="ABK463" s="4"/>
      <c r="ABL463" s="4"/>
      <c r="ABM463" s="4"/>
      <c r="ABN463" s="4"/>
      <c r="ABO463" s="4"/>
      <c r="ABP463" s="4"/>
      <c r="ABQ463" s="4"/>
      <c r="ABR463" s="4"/>
      <c r="ABS463" s="4"/>
      <c r="ABT463" s="4"/>
      <c r="ABU463" s="4"/>
      <c r="ABV463" s="4"/>
      <c r="ABW463" s="4"/>
      <c r="ABX463" s="4"/>
      <c r="ABY463" s="4"/>
      <c r="ABZ463" s="4"/>
      <c r="ACA463" s="4"/>
      <c r="ACB463" s="4"/>
      <c r="ACC463" s="4"/>
      <c r="ACD463" s="4"/>
      <c r="ACE463" s="4"/>
      <c r="ACF463" s="4"/>
      <c r="ACG463" s="4"/>
      <c r="ACH463" s="4"/>
      <c r="ACI463" s="4"/>
      <c r="ACJ463" s="4"/>
      <c r="ACK463" s="4"/>
      <c r="ACL463" s="4"/>
      <c r="ACM463" s="4"/>
      <c r="ACN463" s="4"/>
      <c r="ACO463" s="4"/>
      <c r="ACP463" s="4"/>
      <c r="ACQ463" s="4"/>
      <c r="ACR463" s="4"/>
      <c r="ACS463" s="4"/>
      <c r="ACT463" s="4"/>
      <c r="ACU463" s="4"/>
      <c r="ACV463" s="4"/>
      <c r="ACW463" s="4"/>
      <c r="ACX463" s="4"/>
      <c r="ACY463" s="4"/>
      <c r="ACZ463" s="4"/>
      <c r="ADA463" s="4"/>
      <c r="ADB463" s="4"/>
      <c r="ADC463" s="4"/>
      <c r="ADD463" s="4"/>
      <c r="ADE463" s="4"/>
      <c r="ADF463" s="4"/>
      <c r="ADG463" s="4"/>
      <c r="ADH463" s="4"/>
      <c r="ADI463" s="4"/>
      <c r="ADJ463" s="4"/>
      <c r="ADK463" s="4"/>
      <c r="ADL463" s="4"/>
      <c r="ADM463" s="4"/>
      <c r="ADN463" s="4"/>
      <c r="ADO463" s="4"/>
      <c r="ADP463" s="4"/>
      <c r="ADQ463" s="4"/>
      <c r="ADR463" s="4"/>
      <c r="ADS463" s="4"/>
      <c r="ADT463" s="4"/>
      <c r="ADU463" s="4"/>
      <c r="ADV463" s="4"/>
      <c r="ADW463" s="4"/>
      <c r="ADX463" s="4"/>
      <c r="ADY463" s="4"/>
      <c r="ADZ463" s="4"/>
      <c r="AEA463" s="4"/>
      <c r="AEB463" s="4"/>
      <c r="AEC463" s="4"/>
      <c r="AED463" s="4"/>
      <c r="AEE463" s="4"/>
      <c r="AEF463" s="4"/>
      <c r="AEG463" s="4"/>
      <c r="AEH463" s="4"/>
      <c r="AEI463" s="4"/>
      <c r="AEJ463" s="4"/>
      <c r="AEK463" s="4"/>
      <c r="AEL463" s="4"/>
      <c r="AEM463" s="4"/>
      <c r="AEN463" s="4"/>
      <c r="AEO463" s="4"/>
      <c r="AEP463" s="4"/>
      <c r="AEQ463" s="4"/>
      <c r="AER463" s="4"/>
      <c r="AES463" s="4"/>
      <c r="AET463" s="4"/>
      <c r="AEU463" s="4"/>
      <c r="AEV463" s="4"/>
      <c r="AEW463" s="4"/>
      <c r="AEX463" s="4"/>
      <c r="AEY463" s="4"/>
      <c r="AEZ463" s="4"/>
      <c r="AFA463" s="4"/>
      <c r="AFB463" s="4"/>
      <c r="AFC463" s="4"/>
      <c r="AFD463" s="4"/>
      <c r="AFE463" s="4"/>
      <c r="AFF463" s="4"/>
      <c r="AFG463" s="4"/>
      <c r="AFH463" s="4"/>
      <c r="AFI463" s="4"/>
      <c r="AFJ463" s="4"/>
      <c r="AFK463" s="4"/>
      <c r="AFL463" s="4"/>
      <c r="AFM463" s="4"/>
      <c r="AFN463" s="4"/>
      <c r="AFO463" s="4"/>
      <c r="AFP463" s="4"/>
      <c r="AFQ463" s="4"/>
      <c r="AFR463" s="4"/>
      <c r="AFS463" s="4"/>
      <c r="AFT463" s="4"/>
      <c r="AFU463" s="4"/>
      <c r="AFV463" s="4"/>
      <c r="AFW463" s="4"/>
      <c r="AFX463" s="4"/>
      <c r="AFY463" s="4"/>
      <c r="AFZ463" s="4"/>
      <c r="AGA463" s="4"/>
      <c r="AGB463" s="4"/>
      <c r="AGC463" s="4"/>
      <c r="AGD463" s="4"/>
      <c r="AGE463" s="4"/>
      <c r="AGF463" s="4"/>
      <c r="AGG463" s="4"/>
      <c r="AGH463" s="4"/>
      <c r="AGI463" s="4"/>
      <c r="AGJ463" s="4"/>
      <c r="AGK463" s="4"/>
      <c r="AGL463" s="4"/>
      <c r="AGM463" s="4"/>
      <c r="AGN463" s="4"/>
      <c r="AGO463" s="4"/>
      <c r="AGP463" s="4"/>
      <c r="AGQ463" s="4"/>
      <c r="AGR463" s="4"/>
      <c r="AGS463" s="4"/>
      <c r="AGT463" s="4"/>
      <c r="AGU463" s="4"/>
      <c r="AGV463" s="4"/>
      <c r="AGW463" s="4"/>
      <c r="AGX463" s="4"/>
      <c r="AGY463" s="4"/>
      <c r="AGZ463" s="4"/>
      <c r="AHA463" s="4"/>
      <c r="AHB463" s="4"/>
      <c r="AHC463" s="4"/>
      <c r="AHD463" s="4"/>
      <c r="AHE463" s="4"/>
      <c r="AHF463" s="4"/>
      <c r="AHG463" s="4"/>
      <c r="AHH463" s="4"/>
      <c r="AHI463" s="4"/>
      <c r="AHJ463" s="4"/>
      <c r="AHK463" s="4"/>
      <c r="AHL463" s="4"/>
      <c r="AHM463" s="4"/>
      <c r="AHN463" s="4"/>
      <c r="AHO463" s="4"/>
      <c r="AHP463" s="4"/>
      <c r="AHQ463" s="4"/>
      <c r="AHR463" s="4"/>
      <c r="AHS463" s="4"/>
      <c r="AHT463" s="4"/>
      <c r="AHU463" s="4"/>
      <c r="AHV463" s="4"/>
      <c r="AHW463" s="4"/>
      <c r="AHX463" s="4"/>
      <c r="AHY463" s="4"/>
      <c r="AHZ463" s="4"/>
      <c r="AIA463" s="4"/>
      <c r="AIB463" s="4"/>
      <c r="AIC463" s="4"/>
      <c r="AID463" s="4"/>
      <c r="AIE463" s="4"/>
      <c r="AIF463" s="4"/>
      <c r="AIG463" s="4"/>
      <c r="AIH463" s="4"/>
      <c r="AII463" s="4"/>
      <c r="AIJ463" s="4"/>
      <c r="AIK463" s="4"/>
      <c r="AIL463" s="4"/>
      <c r="AIM463" s="4"/>
      <c r="AIN463" s="4"/>
      <c r="AIO463" s="4"/>
      <c r="AIP463" s="4"/>
      <c r="AIQ463" s="4"/>
      <c r="AIR463" s="4"/>
      <c r="AIS463" s="4"/>
      <c r="AIT463" s="4"/>
      <c r="AIU463" s="4"/>
      <c r="AIV463" s="4"/>
      <c r="AIW463" s="4"/>
      <c r="AIX463" s="4"/>
      <c r="AIY463" s="4"/>
      <c r="AIZ463" s="4"/>
      <c r="AJA463" s="4"/>
      <c r="AJB463" s="4"/>
      <c r="AJC463" s="4"/>
      <c r="AJD463" s="4"/>
      <c r="AJE463" s="4"/>
      <c r="AJF463" s="4"/>
      <c r="AJG463" s="4"/>
      <c r="AJH463" s="4"/>
      <c r="AJI463" s="4"/>
      <c r="AJJ463" s="4"/>
      <c r="AJK463" s="4"/>
      <c r="AJL463" s="4"/>
      <c r="AJM463" s="4"/>
      <c r="AJN463" s="4"/>
      <c r="AJO463" s="4"/>
      <c r="AJP463" s="4"/>
      <c r="AJQ463" s="4"/>
      <c r="AJR463" s="4"/>
      <c r="AJS463" s="4"/>
      <c r="AJT463" s="4"/>
      <c r="AJU463" s="4"/>
      <c r="AJV463" s="4"/>
      <c r="AJW463" s="4"/>
      <c r="AJX463" s="4"/>
      <c r="AJY463" s="4"/>
      <c r="AJZ463" s="4"/>
      <c r="AKA463" s="4"/>
      <c r="AKB463" s="4"/>
      <c r="AKC463" s="4"/>
      <c r="AKD463" s="4"/>
      <c r="AKE463" s="4"/>
      <c r="AKF463" s="4"/>
      <c r="AKG463" s="4"/>
      <c r="AKH463" s="4"/>
      <c r="AKI463" s="4"/>
      <c r="AKJ463" s="4"/>
      <c r="AKK463" s="4"/>
      <c r="AKL463" s="4"/>
      <c r="AKM463" s="4"/>
      <c r="AKN463" s="4"/>
      <c r="AKO463" s="4"/>
      <c r="AKP463" s="4"/>
      <c r="AKQ463" s="4"/>
      <c r="AKR463" s="4"/>
      <c r="AKS463" s="4"/>
      <c r="AKT463" s="4"/>
      <c r="AKU463" s="4"/>
      <c r="AKV463" s="4"/>
      <c r="AKW463" s="4"/>
      <c r="AKX463" s="4"/>
      <c r="AKY463" s="4"/>
      <c r="AKZ463" s="4"/>
      <c r="ALA463" s="4"/>
      <c r="ALB463" s="4"/>
      <c r="ALC463" s="4"/>
      <c r="ALD463" s="4"/>
      <c r="ALE463" s="4"/>
      <c r="ALF463" s="4"/>
      <c r="ALG463" s="4"/>
      <c r="ALH463" s="4"/>
      <c r="ALI463" s="4"/>
      <c r="ALJ463" s="4"/>
      <c r="ALK463" s="4"/>
      <c r="ALL463" s="4"/>
      <c r="ALM463" s="4"/>
      <c r="ALN463" s="4"/>
      <c r="ALO463" s="4"/>
      <c r="ALP463" s="4"/>
      <c r="ALQ463" s="4"/>
      <c r="ALR463" s="4"/>
      <c r="ALS463" s="4"/>
      <c r="ALT463" s="4"/>
      <c r="ALU463" s="4"/>
      <c r="ALV463" s="4"/>
      <c r="ALW463" s="4"/>
      <c r="ALX463" s="4"/>
      <c r="ALY463" s="4"/>
      <c r="ALZ463" s="4"/>
      <c r="AMA463" s="4"/>
      <c r="AMB463" s="4"/>
      <c r="AMC463" s="4"/>
      <c r="AMD463" s="4"/>
      <c r="AME463" s="4"/>
      <c r="AMF463" s="4"/>
      <c r="AMG463" s="4"/>
      <c r="AMH463" s="4"/>
      <c r="AMI463" s="4"/>
      <c r="AMJ463" s="4"/>
      <c r="AMK463" s="4"/>
      <c r="AML463" s="4"/>
      <c r="AMM463" s="4"/>
      <c r="AMN463" s="4"/>
      <c r="AMO463" s="4"/>
      <c r="AMP463" s="4"/>
      <c r="AMQ463" s="4"/>
      <c r="AMR463" s="4"/>
      <c r="AMS463" s="4"/>
      <c r="AMT463" s="4"/>
      <c r="AMU463" s="4"/>
      <c r="AMV463" s="4"/>
      <c r="AMW463" s="4"/>
      <c r="AMX463" s="4"/>
      <c r="AMY463" s="4"/>
      <c r="AMZ463" s="4"/>
      <c r="ANA463" s="4"/>
      <c r="ANB463" s="4"/>
      <c r="ANC463" s="4"/>
      <c r="AND463" s="4"/>
      <c r="ANE463" s="4"/>
      <c r="ANF463" s="4"/>
      <c r="ANG463" s="4"/>
      <c r="ANH463" s="4"/>
      <c r="ANI463" s="4"/>
      <c r="ANJ463" s="4"/>
      <c r="ANK463" s="4"/>
      <c r="ANL463" s="4"/>
      <c r="ANM463" s="4"/>
      <c r="ANN463" s="4"/>
      <c r="ANO463" s="4"/>
      <c r="ANP463" s="4"/>
      <c r="ANQ463" s="4"/>
      <c r="ANR463" s="4"/>
      <c r="ANS463" s="4"/>
      <c r="ANT463" s="4"/>
      <c r="ANU463" s="4"/>
      <c r="ANV463" s="4"/>
      <c r="ANW463" s="4"/>
      <c r="ANX463" s="4"/>
      <c r="ANY463" s="4"/>
      <c r="ANZ463" s="4"/>
      <c r="AOA463" s="4"/>
      <c r="AOB463" s="4"/>
      <c r="AOC463" s="4"/>
    </row>
    <row r="464" spans="6:1069" x14ac:dyDescent="0.35">
      <c r="F464" s="4"/>
      <c r="H464" s="4"/>
      <c r="I464" s="4"/>
      <c r="J464" s="4"/>
      <c r="L464" s="4"/>
      <c r="M464" s="4"/>
      <c r="AJ464" s="4"/>
      <c r="AL464" s="4"/>
      <c r="AQ464" s="4"/>
      <c r="AR464" s="4"/>
      <c r="AS464" s="4"/>
      <c r="AT464" s="4"/>
      <c r="AU464" s="4"/>
      <c r="AV464" s="4"/>
      <c r="AW464" s="4"/>
      <c r="AX464" s="33"/>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c r="TV464" s="4"/>
      <c r="TW464" s="4"/>
      <c r="TX464" s="4"/>
      <c r="TY464" s="4"/>
      <c r="TZ464" s="4"/>
      <c r="UA464" s="4"/>
      <c r="UB464" s="4"/>
      <c r="UC464" s="4"/>
      <c r="UD464" s="4"/>
      <c r="UE464" s="4"/>
      <c r="UF464" s="4"/>
      <c r="UG464" s="4"/>
      <c r="UH464" s="4"/>
      <c r="UI464" s="4"/>
      <c r="UJ464" s="4"/>
      <c r="UK464" s="4"/>
      <c r="UL464" s="4"/>
      <c r="UM464" s="4"/>
      <c r="UN464" s="4"/>
      <c r="UO464" s="4"/>
      <c r="UP464" s="4"/>
      <c r="UQ464" s="4"/>
      <c r="UR464" s="4"/>
      <c r="US464" s="4"/>
      <c r="UT464" s="4"/>
      <c r="UU464" s="4"/>
      <c r="UV464" s="4"/>
      <c r="UW464" s="4"/>
      <c r="UX464" s="4"/>
      <c r="UY464" s="4"/>
      <c r="UZ464" s="4"/>
      <c r="VA464" s="4"/>
      <c r="VB464" s="4"/>
      <c r="VC464" s="4"/>
      <c r="VD464" s="4"/>
      <c r="VE464" s="4"/>
      <c r="VF464" s="4"/>
      <c r="VG464" s="4"/>
      <c r="VH464" s="4"/>
      <c r="VI464" s="4"/>
      <c r="VJ464" s="4"/>
      <c r="VK464" s="4"/>
      <c r="VL464" s="4"/>
      <c r="VM464" s="4"/>
      <c r="VN464" s="4"/>
      <c r="VO464" s="4"/>
      <c r="VP464" s="4"/>
      <c r="VQ464" s="4"/>
      <c r="VR464" s="4"/>
      <c r="VS464" s="4"/>
      <c r="VT464" s="4"/>
      <c r="VU464" s="4"/>
      <c r="VV464" s="4"/>
      <c r="VW464" s="4"/>
      <c r="VX464" s="4"/>
      <c r="VY464" s="4"/>
      <c r="VZ464" s="4"/>
      <c r="WA464" s="4"/>
      <c r="WB464" s="4"/>
      <c r="WC464" s="4"/>
      <c r="WD464" s="4"/>
      <c r="WE464" s="4"/>
      <c r="WF464" s="4"/>
      <c r="WG464" s="4"/>
      <c r="WH464" s="4"/>
      <c r="WI464" s="4"/>
      <c r="WJ464" s="4"/>
      <c r="WK464" s="4"/>
      <c r="WL464" s="4"/>
      <c r="WM464" s="4"/>
      <c r="WN464" s="4"/>
      <c r="WO464" s="4"/>
      <c r="WP464" s="4"/>
      <c r="WQ464" s="4"/>
      <c r="WR464" s="4"/>
      <c r="WS464" s="4"/>
      <c r="WT464" s="4"/>
      <c r="WU464" s="4"/>
      <c r="WV464" s="4"/>
      <c r="WW464" s="4"/>
      <c r="WX464" s="4"/>
      <c r="WY464" s="4"/>
      <c r="WZ464" s="4"/>
      <c r="XA464" s="4"/>
      <c r="XB464" s="4"/>
      <c r="XC464" s="4"/>
      <c r="XD464" s="4"/>
      <c r="XE464" s="4"/>
      <c r="XF464" s="4"/>
      <c r="XG464" s="4"/>
      <c r="XH464" s="4"/>
      <c r="XI464" s="4"/>
      <c r="XJ464" s="4"/>
      <c r="XK464" s="4"/>
      <c r="XL464" s="4"/>
      <c r="XM464" s="4"/>
      <c r="XN464" s="4"/>
      <c r="XO464" s="4"/>
      <c r="XP464" s="4"/>
      <c r="XQ464" s="4"/>
      <c r="XR464" s="4"/>
      <c r="XS464" s="4"/>
      <c r="XT464" s="4"/>
      <c r="XU464" s="4"/>
      <c r="XV464" s="4"/>
      <c r="XW464" s="4"/>
      <c r="XX464" s="4"/>
      <c r="XY464" s="4"/>
      <c r="XZ464" s="4"/>
      <c r="YA464" s="4"/>
      <c r="YB464" s="4"/>
      <c r="YC464" s="4"/>
      <c r="YD464" s="4"/>
      <c r="YE464" s="4"/>
      <c r="YF464" s="4"/>
      <c r="YG464" s="4"/>
      <c r="YH464" s="4"/>
      <c r="YI464" s="4"/>
      <c r="YJ464" s="4"/>
      <c r="YK464" s="4"/>
      <c r="YL464" s="4"/>
      <c r="YM464" s="4"/>
      <c r="YN464" s="4"/>
      <c r="YO464" s="4"/>
      <c r="YP464" s="4"/>
      <c r="YQ464" s="4"/>
      <c r="YR464" s="4"/>
      <c r="YS464" s="4"/>
      <c r="YT464" s="4"/>
      <c r="YU464" s="4"/>
      <c r="YV464" s="4"/>
      <c r="YW464" s="4"/>
      <c r="YX464" s="4"/>
      <c r="YY464" s="4"/>
      <c r="YZ464" s="4"/>
      <c r="ZA464" s="4"/>
      <c r="ZB464" s="4"/>
      <c r="ZC464" s="4"/>
      <c r="ZD464" s="4"/>
      <c r="ZE464" s="4"/>
      <c r="ZF464" s="4"/>
      <c r="ZG464" s="4"/>
      <c r="ZH464" s="4"/>
      <c r="ZI464" s="4"/>
      <c r="ZJ464" s="4"/>
      <c r="ZK464" s="4"/>
      <c r="ZL464" s="4"/>
      <c r="ZM464" s="4"/>
      <c r="ZN464" s="4"/>
      <c r="ZO464" s="4"/>
      <c r="ZP464" s="4"/>
      <c r="ZQ464" s="4"/>
      <c r="ZR464" s="4"/>
      <c r="ZS464" s="4"/>
      <c r="ZT464" s="4"/>
      <c r="ZU464" s="4"/>
      <c r="ZV464" s="4"/>
      <c r="ZW464" s="4"/>
      <c r="ZX464" s="4"/>
      <c r="ZY464" s="4"/>
      <c r="ZZ464" s="4"/>
      <c r="AAA464" s="4"/>
      <c r="AAB464" s="4"/>
      <c r="AAC464" s="4"/>
      <c r="AAD464" s="4"/>
      <c r="AAE464" s="4"/>
      <c r="AAF464" s="4"/>
      <c r="AAG464" s="4"/>
      <c r="AAH464" s="4"/>
      <c r="AAI464" s="4"/>
      <c r="AAJ464" s="4"/>
      <c r="AAK464" s="4"/>
      <c r="AAL464" s="4"/>
      <c r="AAM464" s="4"/>
      <c r="AAN464" s="4"/>
      <c r="AAO464" s="4"/>
      <c r="AAP464" s="4"/>
      <c r="AAQ464" s="4"/>
      <c r="AAR464" s="4"/>
      <c r="AAS464" s="4"/>
      <c r="AAT464" s="4"/>
      <c r="AAU464" s="4"/>
      <c r="AAV464" s="4"/>
      <c r="AAW464" s="4"/>
      <c r="AAX464" s="4"/>
      <c r="AAY464" s="4"/>
      <c r="AAZ464" s="4"/>
      <c r="ABA464" s="4"/>
      <c r="ABB464" s="4"/>
      <c r="ABC464" s="4"/>
      <c r="ABD464" s="4"/>
      <c r="ABE464" s="4"/>
      <c r="ABF464" s="4"/>
      <c r="ABG464" s="4"/>
      <c r="ABH464" s="4"/>
      <c r="ABI464" s="4"/>
      <c r="ABJ464" s="4"/>
      <c r="ABK464" s="4"/>
      <c r="ABL464" s="4"/>
      <c r="ABM464" s="4"/>
      <c r="ABN464" s="4"/>
      <c r="ABO464" s="4"/>
      <c r="ABP464" s="4"/>
      <c r="ABQ464" s="4"/>
      <c r="ABR464" s="4"/>
      <c r="ABS464" s="4"/>
      <c r="ABT464" s="4"/>
      <c r="ABU464" s="4"/>
      <c r="ABV464" s="4"/>
      <c r="ABW464" s="4"/>
      <c r="ABX464" s="4"/>
      <c r="ABY464" s="4"/>
      <c r="ABZ464" s="4"/>
      <c r="ACA464" s="4"/>
      <c r="ACB464" s="4"/>
      <c r="ACC464" s="4"/>
      <c r="ACD464" s="4"/>
      <c r="ACE464" s="4"/>
      <c r="ACF464" s="4"/>
      <c r="ACG464" s="4"/>
      <c r="ACH464" s="4"/>
      <c r="ACI464" s="4"/>
      <c r="ACJ464" s="4"/>
      <c r="ACK464" s="4"/>
      <c r="ACL464" s="4"/>
      <c r="ACM464" s="4"/>
      <c r="ACN464" s="4"/>
      <c r="ACO464" s="4"/>
      <c r="ACP464" s="4"/>
      <c r="ACQ464" s="4"/>
      <c r="ACR464" s="4"/>
      <c r="ACS464" s="4"/>
      <c r="ACT464" s="4"/>
      <c r="ACU464" s="4"/>
      <c r="ACV464" s="4"/>
      <c r="ACW464" s="4"/>
      <c r="ACX464" s="4"/>
      <c r="ACY464" s="4"/>
      <c r="ACZ464" s="4"/>
      <c r="ADA464" s="4"/>
      <c r="ADB464" s="4"/>
      <c r="ADC464" s="4"/>
      <c r="ADD464" s="4"/>
      <c r="ADE464" s="4"/>
      <c r="ADF464" s="4"/>
      <c r="ADG464" s="4"/>
      <c r="ADH464" s="4"/>
      <c r="ADI464" s="4"/>
      <c r="ADJ464" s="4"/>
      <c r="ADK464" s="4"/>
      <c r="ADL464" s="4"/>
      <c r="ADM464" s="4"/>
      <c r="ADN464" s="4"/>
      <c r="ADO464" s="4"/>
      <c r="ADP464" s="4"/>
      <c r="ADQ464" s="4"/>
      <c r="ADR464" s="4"/>
      <c r="ADS464" s="4"/>
      <c r="ADT464" s="4"/>
      <c r="ADU464" s="4"/>
      <c r="ADV464" s="4"/>
      <c r="ADW464" s="4"/>
      <c r="ADX464" s="4"/>
      <c r="ADY464" s="4"/>
      <c r="ADZ464" s="4"/>
      <c r="AEA464" s="4"/>
      <c r="AEB464" s="4"/>
      <c r="AEC464" s="4"/>
      <c r="AED464" s="4"/>
      <c r="AEE464" s="4"/>
      <c r="AEF464" s="4"/>
      <c r="AEG464" s="4"/>
      <c r="AEH464" s="4"/>
      <c r="AEI464" s="4"/>
      <c r="AEJ464" s="4"/>
      <c r="AEK464" s="4"/>
      <c r="AEL464" s="4"/>
      <c r="AEM464" s="4"/>
      <c r="AEN464" s="4"/>
      <c r="AEO464" s="4"/>
      <c r="AEP464" s="4"/>
      <c r="AEQ464" s="4"/>
      <c r="AER464" s="4"/>
      <c r="AES464" s="4"/>
      <c r="AET464" s="4"/>
      <c r="AEU464" s="4"/>
      <c r="AEV464" s="4"/>
      <c r="AEW464" s="4"/>
      <c r="AEX464" s="4"/>
      <c r="AEY464" s="4"/>
      <c r="AEZ464" s="4"/>
      <c r="AFA464" s="4"/>
      <c r="AFB464" s="4"/>
      <c r="AFC464" s="4"/>
      <c r="AFD464" s="4"/>
      <c r="AFE464" s="4"/>
      <c r="AFF464" s="4"/>
      <c r="AFG464" s="4"/>
      <c r="AFH464" s="4"/>
      <c r="AFI464" s="4"/>
      <c r="AFJ464" s="4"/>
      <c r="AFK464" s="4"/>
      <c r="AFL464" s="4"/>
      <c r="AFM464" s="4"/>
      <c r="AFN464" s="4"/>
      <c r="AFO464" s="4"/>
      <c r="AFP464" s="4"/>
      <c r="AFQ464" s="4"/>
      <c r="AFR464" s="4"/>
      <c r="AFS464" s="4"/>
      <c r="AFT464" s="4"/>
      <c r="AFU464" s="4"/>
      <c r="AFV464" s="4"/>
      <c r="AFW464" s="4"/>
      <c r="AFX464" s="4"/>
      <c r="AFY464" s="4"/>
      <c r="AFZ464" s="4"/>
      <c r="AGA464" s="4"/>
      <c r="AGB464" s="4"/>
      <c r="AGC464" s="4"/>
      <c r="AGD464" s="4"/>
      <c r="AGE464" s="4"/>
      <c r="AGF464" s="4"/>
      <c r="AGG464" s="4"/>
      <c r="AGH464" s="4"/>
      <c r="AGI464" s="4"/>
      <c r="AGJ464" s="4"/>
      <c r="AGK464" s="4"/>
      <c r="AGL464" s="4"/>
      <c r="AGM464" s="4"/>
      <c r="AGN464" s="4"/>
      <c r="AGO464" s="4"/>
      <c r="AGP464" s="4"/>
      <c r="AGQ464" s="4"/>
      <c r="AGR464" s="4"/>
      <c r="AGS464" s="4"/>
      <c r="AGT464" s="4"/>
      <c r="AGU464" s="4"/>
      <c r="AGV464" s="4"/>
      <c r="AGW464" s="4"/>
      <c r="AGX464" s="4"/>
      <c r="AGY464" s="4"/>
      <c r="AGZ464" s="4"/>
      <c r="AHA464" s="4"/>
      <c r="AHB464" s="4"/>
      <c r="AHC464" s="4"/>
      <c r="AHD464" s="4"/>
      <c r="AHE464" s="4"/>
      <c r="AHF464" s="4"/>
      <c r="AHG464" s="4"/>
      <c r="AHH464" s="4"/>
      <c r="AHI464" s="4"/>
      <c r="AHJ464" s="4"/>
      <c r="AHK464" s="4"/>
      <c r="AHL464" s="4"/>
      <c r="AHM464" s="4"/>
      <c r="AHN464" s="4"/>
      <c r="AHO464" s="4"/>
      <c r="AHP464" s="4"/>
      <c r="AHQ464" s="4"/>
      <c r="AHR464" s="4"/>
      <c r="AHS464" s="4"/>
      <c r="AHT464" s="4"/>
      <c r="AHU464" s="4"/>
      <c r="AHV464" s="4"/>
      <c r="AHW464" s="4"/>
      <c r="AHX464" s="4"/>
      <c r="AHY464" s="4"/>
      <c r="AHZ464" s="4"/>
      <c r="AIA464" s="4"/>
      <c r="AIB464" s="4"/>
      <c r="AIC464" s="4"/>
      <c r="AID464" s="4"/>
      <c r="AIE464" s="4"/>
      <c r="AIF464" s="4"/>
      <c r="AIG464" s="4"/>
      <c r="AIH464" s="4"/>
      <c r="AII464" s="4"/>
      <c r="AIJ464" s="4"/>
      <c r="AIK464" s="4"/>
      <c r="AIL464" s="4"/>
      <c r="AIM464" s="4"/>
      <c r="AIN464" s="4"/>
      <c r="AIO464" s="4"/>
      <c r="AIP464" s="4"/>
      <c r="AIQ464" s="4"/>
      <c r="AIR464" s="4"/>
      <c r="AIS464" s="4"/>
      <c r="AIT464" s="4"/>
      <c r="AIU464" s="4"/>
      <c r="AIV464" s="4"/>
      <c r="AIW464" s="4"/>
      <c r="AIX464" s="4"/>
      <c r="AIY464" s="4"/>
      <c r="AIZ464" s="4"/>
      <c r="AJA464" s="4"/>
      <c r="AJB464" s="4"/>
      <c r="AJC464" s="4"/>
      <c r="AJD464" s="4"/>
      <c r="AJE464" s="4"/>
      <c r="AJF464" s="4"/>
      <c r="AJG464" s="4"/>
      <c r="AJH464" s="4"/>
      <c r="AJI464" s="4"/>
      <c r="AJJ464" s="4"/>
      <c r="AJK464" s="4"/>
      <c r="AJL464" s="4"/>
      <c r="AJM464" s="4"/>
      <c r="AJN464" s="4"/>
      <c r="AJO464" s="4"/>
      <c r="AJP464" s="4"/>
      <c r="AJQ464" s="4"/>
      <c r="AJR464" s="4"/>
      <c r="AJS464" s="4"/>
      <c r="AJT464" s="4"/>
      <c r="AJU464" s="4"/>
      <c r="AJV464" s="4"/>
      <c r="AJW464" s="4"/>
      <c r="AJX464" s="4"/>
      <c r="AJY464" s="4"/>
      <c r="AJZ464" s="4"/>
      <c r="AKA464" s="4"/>
      <c r="AKB464" s="4"/>
      <c r="AKC464" s="4"/>
      <c r="AKD464" s="4"/>
      <c r="AKE464" s="4"/>
      <c r="AKF464" s="4"/>
      <c r="AKG464" s="4"/>
      <c r="AKH464" s="4"/>
      <c r="AKI464" s="4"/>
      <c r="AKJ464" s="4"/>
      <c r="AKK464" s="4"/>
      <c r="AKL464" s="4"/>
      <c r="AKM464" s="4"/>
      <c r="AKN464" s="4"/>
      <c r="AKO464" s="4"/>
      <c r="AKP464" s="4"/>
      <c r="AKQ464" s="4"/>
      <c r="AKR464" s="4"/>
      <c r="AKS464" s="4"/>
      <c r="AKT464" s="4"/>
      <c r="AKU464" s="4"/>
      <c r="AKV464" s="4"/>
      <c r="AKW464" s="4"/>
      <c r="AKX464" s="4"/>
      <c r="AKY464" s="4"/>
      <c r="AKZ464" s="4"/>
      <c r="ALA464" s="4"/>
      <c r="ALB464" s="4"/>
      <c r="ALC464" s="4"/>
      <c r="ALD464" s="4"/>
      <c r="ALE464" s="4"/>
      <c r="ALF464" s="4"/>
      <c r="ALG464" s="4"/>
      <c r="ALH464" s="4"/>
      <c r="ALI464" s="4"/>
      <c r="ALJ464" s="4"/>
      <c r="ALK464" s="4"/>
      <c r="ALL464" s="4"/>
      <c r="ALM464" s="4"/>
      <c r="ALN464" s="4"/>
      <c r="ALO464" s="4"/>
      <c r="ALP464" s="4"/>
      <c r="ALQ464" s="4"/>
      <c r="ALR464" s="4"/>
      <c r="ALS464" s="4"/>
      <c r="ALT464" s="4"/>
      <c r="ALU464" s="4"/>
      <c r="ALV464" s="4"/>
      <c r="ALW464" s="4"/>
      <c r="ALX464" s="4"/>
      <c r="ALY464" s="4"/>
      <c r="ALZ464" s="4"/>
      <c r="AMA464" s="4"/>
      <c r="AMB464" s="4"/>
      <c r="AMC464" s="4"/>
      <c r="AMD464" s="4"/>
      <c r="AME464" s="4"/>
      <c r="AMF464" s="4"/>
      <c r="AMG464" s="4"/>
      <c r="AMH464" s="4"/>
      <c r="AMI464" s="4"/>
      <c r="AMJ464" s="4"/>
      <c r="AMK464" s="4"/>
      <c r="AML464" s="4"/>
      <c r="AMM464" s="4"/>
      <c r="AMN464" s="4"/>
      <c r="AMO464" s="4"/>
      <c r="AMP464" s="4"/>
      <c r="AMQ464" s="4"/>
      <c r="AMR464" s="4"/>
      <c r="AMS464" s="4"/>
      <c r="AMT464" s="4"/>
      <c r="AMU464" s="4"/>
      <c r="AMV464" s="4"/>
      <c r="AMW464" s="4"/>
      <c r="AMX464" s="4"/>
      <c r="AMY464" s="4"/>
      <c r="AMZ464" s="4"/>
      <c r="ANA464" s="4"/>
      <c r="ANB464" s="4"/>
      <c r="ANC464" s="4"/>
      <c r="AND464" s="4"/>
      <c r="ANE464" s="4"/>
      <c r="ANF464" s="4"/>
      <c r="ANG464" s="4"/>
      <c r="ANH464" s="4"/>
      <c r="ANI464" s="4"/>
      <c r="ANJ464" s="4"/>
      <c r="ANK464" s="4"/>
      <c r="ANL464" s="4"/>
      <c r="ANM464" s="4"/>
      <c r="ANN464" s="4"/>
      <c r="ANO464" s="4"/>
      <c r="ANP464" s="4"/>
      <c r="ANQ464" s="4"/>
      <c r="ANR464" s="4"/>
      <c r="ANS464" s="4"/>
      <c r="ANT464" s="4"/>
      <c r="ANU464" s="4"/>
      <c r="ANV464" s="4"/>
      <c r="ANW464" s="4"/>
      <c r="ANX464" s="4"/>
      <c r="ANY464" s="4"/>
      <c r="ANZ464" s="4"/>
      <c r="AOA464" s="4"/>
      <c r="AOB464" s="4"/>
      <c r="AOC464" s="4"/>
    </row>
    <row r="465" spans="6:1069" x14ac:dyDescent="0.35">
      <c r="F465" s="4"/>
      <c r="H465" s="4"/>
      <c r="I465" s="4"/>
      <c r="J465" s="4"/>
      <c r="L465" s="4"/>
      <c r="M465" s="4"/>
      <c r="AJ465" s="4"/>
      <c r="AL465" s="4"/>
      <c r="AQ465" s="4"/>
      <c r="AR465" s="4"/>
      <c r="AS465" s="4"/>
      <c r="AT465" s="4"/>
      <c r="AU465" s="4"/>
      <c r="AV465" s="4"/>
      <c r="AW465" s="4"/>
      <c r="AX465" s="33"/>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c r="TV465" s="4"/>
      <c r="TW465" s="4"/>
      <c r="TX465" s="4"/>
      <c r="TY465" s="4"/>
      <c r="TZ465" s="4"/>
      <c r="UA465" s="4"/>
      <c r="UB465" s="4"/>
      <c r="UC465" s="4"/>
      <c r="UD465" s="4"/>
      <c r="UE465" s="4"/>
      <c r="UF465" s="4"/>
      <c r="UG465" s="4"/>
      <c r="UH465" s="4"/>
      <c r="UI465" s="4"/>
      <c r="UJ465" s="4"/>
      <c r="UK465" s="4"/>
      <c r="UL465" s="4"/>
      <c r="UM465" s="4"/>
      <c r="UN465" s="4"/>
      <c r="UO465" s="4"/>
      <c r="UP465" s="4"/>
      <c r="UQ465" s="4"/>
      <c r="UR465" s="4"/>
      <c r="US465" s="4"/>
      <c r="UT465" s="4"/>
      <c r="UU465" s="4"/>
      <c r="UV465" s="4"/>
      <c r="UW465" s="4"/>
      <c r="UX465" s="4"/>
      <c r="UY465" s="4"/>
      <c r="UZ465" s="4"/>
      <c r="VA465" s="4"/>
      <c r="VB465" s="4"/>
      <c r="VC465" s="4"/>
      <c r="VD465" s="4"/>
      <c r="VE465" s="4"/>
      <c r="VF465" s="4"/>
      <c r="VG465" s="4"/>
      <c r="VH465" s="4"/>
      <c r="VI465" s="4"/>
      <c r="VJ465" s="4"/>
      <c r="VK465" s="4"/>
      <c r="VL465" s="4"/>
      <c r="VM465" s="4"/>
      <c r="VN465" s="4"/>
      <c r="VO465" s="4"/>
      <c r="VP465" s="4"/>
      <c r="VQ465" s="4"/>
      <c r="VR465" s="4"/>
      <c r="VS465" s="4"/>
      <c r="VT465" s="4"/>
      <c r="VU465" s="4"/>
      <c r="VV465" s="4"/>
      <c r="VW465" s="4"/>
      <c r="VX465" s="4"/>
      <c r="VY465" s="4"/>
      <c r="VZ465" s="4"/>
      <c r="WA465" s="4"/>
      <c r="WB465" s="4"/>
      <c r="WC465" s="4"/>
      <c r="WD465" s="4"/>
      <c r="WE465" s="4"/>
      <c r="WF465" s="4"/>
      <c r="WG465" s="4"/>
      <c r="WH465" s="4"/>
      <c r="WI465" s="4"/>
      <c r="WJ465" s="4"/>
      <c r="WK465" s="4"/>
      <c r="WL465" s="4"/>
      <c r="WM465" s="4"/>
      <c r="WN465" s="4"/>
      <c r="WO465" s="4"/>
      <c r="WP465" s="4"/>
      <c r="WQ465" s="4"/>
      <c r="WR465" s="4"/>
      <c r="WS465" s="4"/>
      <c r="WT465" s="4"/>
      <c r="WU465" s="4"/>
      <c r="WV465" s="4"/>
      <c r="WW465" s="4"/>
      <c r="WX465" s="4"/>
      <c r="WY465" s="4"/>
      <c r="WZ465" s="4"/>
      <c r="XA465" s="4"/>
      <c r="XB465" s="4"/>
      <c r="XC465" s="4"/>
      <c r="XD465" s="4"/>
      <c r="XE465" s="4"/>
      <c r="XF465" s="4"/>
      <c r="XG465" s="4"/>
      <c r="XH465" s="4"/>
      <c r="XI465" s="4"/>
      <c r="XJ465" s="4"/>
      <c r="XK465" s="4"/>
      <c r="XL465" s="4"/>
      <c r="XM465" s="4"/>
      <c r="XN465" s="4"/>
      <c r="XO465" s="4"/>
      <c r="XP465" s="4"/>
      <c r="XQ465" s="4"/>
      <c r="XR465" s="4"/>
      <c r="XS465" s="4"/>
      <c r="XT465" s="4"/>
      <c r="XU465" s="4"/>
      <c r="XV465" s="4"/>
      <c r="XW465" s="4"/>
      <c r="XX465" s="4"/>
      <c r="XY465" s="4"/>
      <c r="XZ465" s="4"/>
      <c r="YA465" s="4"/>
      <c r="YB465" s="4"/>
      <c r="YC465" s="4"/>
      <c r="YD465" s="4"/>
      <c r="YE465" s="4"/>
      <c r="YF465" s="4"/>
      <c r="YG465" s="4"/>
      <c r="YH465" s="4"/>
      <c r="YI465" s="4"/>
      <c r="YJ465" s="4"/>
      <c r="YK465" s="4"/>
      <c r="YL465" s="4"/>
      <c r="YM465" s="4"/>
      <c r="YN465" s="4"/>
      <c r="YO465" s="4"/>
      <c r="YP465" s="4"/>
      <c r="YQ465" s="4"/>
      <c r="YR465" s="4"/>
      <c r="YS465" s="4"/>
      <c r="YT465" s="4"/>
      <c r="YU465" s="4"/>
      <c r="YV465" s="4"/>
      <c r="YW465" s="4"/>
      <c r="YX465" s="4"/>
      <c r="YY465" s="4"/>
      <c r="YZ465" s="4"/>
      <c r="ZA465" s="4"/>
      <c r="ZB465" s="4"/>
      <c r="ZC465" s="4"/>
      <c r="ZD465" s="4"/>
      <c r="ZE465" s="4"/>
      <c r="ZF465" s="4"/>
      <c r="ZG465" s="4"/>
      <c r="ZH465" s="4"/>
      <c r="ZI465" s="4"/>
      <c r="ZJ465" s="4"/>
      <c r="ZK465" s="4"/>
      <c r="ZL465" s="4"/>
      <c r="ZM465" s="4"/>
      <c r="ZN465" s="4"/>
      <c r="ZO465" s="4"/>
      <c r="ZP465" s="4"/>
      <c r="ZQ465" s="4"/>
      <c r="ZR465" s="4"/>
      <c r="ZS465" s="4"/>
      <c r="ZT465" s="4"/>
      <c r="ZU465" s="4"/>
      <c r="ZV465" s="4"/>
      <c r="ZW465" s="4"/>
      <c r="ZX465" s="4"/>
      <c r="ZY465" s="4"/>
      <c r="ZZ465" s="4"/>
      <c r="AAA465" s="4"/>
      <c r="AAB465" s="4"/>
      <c r="AAC465" s="4"/>
      <c r="AAD465" s="4"/>
      <c r="AAE465" s="4"/>
      <c r="AAF465" s="4"/>
      <c r="AAG465" s="4"/>
      <c r="AAH465" s="4"/>
      <c r="AAI465" s="4"/>
      <c r="AAJ465" s="4"/>
      <c r="AAK465" s="4"/>
      <c r="AAL465" s="4"/>
      <c r="AAM465" s="4"/>
      <c r="AAN465" s="4"/>
      <c r="AAO465" s="4"/>
      <c r="AAP465" s="4"/>
      <c r="AAQ465" s="4"/>
      <c r="AAR465" s="4"/>
      <c r="AAS465" s="4"/>
      <c r="AAT465" s="4"/>
      <c r="AAU465" s="4"/>
      <c r="AAV465" s="4"/>
      <c r="AAW465" s="4"/>
      <c r="AAX465" s="4"/>
      <c r="AAY465" s="4"/>
      <c r="AAZ465" s="4"/>
      <c r="ABA465" s="4"/>
      <c r="ABB465" s="4"/>
      <c r="ABC465" s="4"/>
      <c r="ABD465" s="4"/>
      <c r="ABE465" s="4"/>
      <c r="ABF465" s="4"/>
      <c r="ABG465" s="4"/>
      <c r="ABH465" s="4"/>
      <c r="ABI465" s="4"/>
      <c r="ABJ465" s="4"/>
      <c r="ABK465" s="4"/>
      <c r="ABL465" s="4"/>
      <c r="ABM465" s="4"/>
      <c r="ABN465" s="4"/>
      <c r="ABO465" s="4"/>
      <c r="ABP465" s="4"/>
      <c r="ABQ465" s="4"/>
      <c r="ABR465" s="4"/>
      <c r="ABS465" s="4"/>
      <c r="ABT465" s="4"/>
      <c r="ABU465" s="4"/>
      <c r="ABV465" s="4"/>
      <c r="ABW465" s="4"/>
      <c r="ABX465" s="4"/>
      <c r="ABY465" s="4"/>
      <c r="ABZ465" s="4"/>
      <c r="ACA465" s="4"/>
      <c r="ACB465" s="4"/>
      <c r="ACC465" s="4"/>
      <c r="ACD465" s="4"/>
      <c r="ACE465" s="4"/>
      <c r="ACF465" s="4"/>
      <c r="ACG465" s="4"/>
      <c r="ACH465" s="4"/>
      <c r="ACI465" s="4"/>
      <c r="ACJ465" s="4"/>
      <c r="ACK465" s="4"/>
      <c r="ACL465" s="4"/>
      <c r="ACM465" s="4"/>
      <c r="ACN465" s="4"/>
      <c r="ACO465" s="4"/>
      <c r="ACP465" s="4"/>
      <c r="ACQ465" s="4"/>
      <c r="ACR465" s="4"/>
      <c r="ACS465" s="4"/>
      <c r="ACT465" s="4"/>
      <c r="ACU465" s="4"/>
      <c r="ACV465" s="4"/>
      <c r="ACW465" s="4"/>
      <c r="ACX465" s="4"/>
      <c r="ACY465" s="4"/>
      <c r="ACZ465" s="4"/>
      <c r="ADA465" s="4"/>
      <c r="ADB465" s="4"/>
      <c r="ADC465" s="4"/>
      <c r="ADD465" s="4"/>
      <c r="ADE465" s="4"/>
      <c r="ADF465" s="4"/>
      <c r="ADG465" s="4"/>
      <c r="ADH465" s="4"/>
      <c r="ADI465" s="4"/>
      <c r="ADJ465" s="4"/>
      <c r="ADK465" s="4"/>
      <c r="ADL465" s="4"/>
      <c r="ADM465" s="4"/>
      <c r="ADN465" s="4"/>
      <c r="ADO465" s="4"/>
      <c r="ADP465" s="4"/>
      <c r="ADQ465" s="4"/>
      <c r="ADR465" s="4"/>
      <c r="ADS465" s="4"/>
      <c r="ADT465" s="4"/>
      <c r="ADU465" s="4"/>
      <c r="ADV465" s="4"/>
      <c r="ADW465" s="4"/>
      <c r="ADX465" s="4"/>
      <c r="ADY465" s="4"/>
      <c r="ADZ465" s="4"/>
      <c r="AEA465" s="4"/>
      <c r="AEB465" s="4"/>
      <c r="AEC465" s="4"/>
      <c r="AED465" s="4"/>
      <c r="AEE465" s="4"/>
      <c r="AEF465" s="4"/>
      <c r="AEG465" s="4"/>
      <c r="AEH465" s="4"/>
      <c r="AEI465" s="4"/>
      <c r="AEJ465" s="4"/>
      <c r="AEK465" s="4"/>
      <c r="AEL465" s="4"/>
      <c r="AEM465" s="4"/>
      <c r="AEN465" s="4"/>
      <c r="AEO465" s="4"/>
      <c r="AEP465" s="4"/>
      <c r="AEQ465" s="4"/>
      <c r="AER465" s="4"/>
      <c r="AES465" s="4"/>
      <c r="AET465" s="4"/>
      <c r="AEU465" s="4"/>
      <c r="AEV465" s="4"/>
      <c r="AEW465" s="4"/>
      <c r="AEX465" s="4"/>
      <c r="AEY465" s="4"/>
      <c r="AEZ465" s="4"/>
      <c r="AFA465" s="4"/>
      <c r="AFB465" s="4"/>
      <c r="AFC465" s="4"/>
      <c r="AFD465" s="4"/>
      <c r="AFE465" s="4"/>
      <c r="AFF465" s="4"/>
      <c r="AFG465" s="4"/>
      <c r="AFH465" s="4"/>
      <c r="AFI465" s="4"/>
      <c r="AFJ465" s="4"/>
      <c r="AFK465" s="4"/>
      <c r="AFL465" s="4"/>
      <c r="AFM465" s="4"/>
      <c r="AFN465" s="4"/>
      <c r="AFO465" s="4"/>
      <c r="AFP465" s="4"/>
      <c r="AFQ465" s="4"/>
      <c r="AFR465" s="4"/>
      <c r="AFS465" s="4"/>
      <c r="AFT465" s="4"/>
      <c r="AFU465" s="4"/>
      <c r="AFV465" s="4"/>
      <c r="AFW465" s="4"/>
      <c r="AFX465" s="4"/>
      <c r="AFY465" s="4"/>
      <c r="AFZ465" s="4"/>
      <c r="AGA465" s="4"/>
      <c r="AGB465" s="4"/>
      <c r="AGC465" s="4"/>
      <c r="AGD465" s="4"/>
      <c r="AGE465" s="4"/>
      <c r="AGF465" s="4"/>
      <c r="AGG465" s="4"/>
      <c r="AGH465" s="4"/>
      <c r="AGI465" s="4"/>
      <c r="AGJ465" s="4"/>
      <c r="AGK465" s="4"/>
      <c r="AGL465" s="4"/>
      <c r="AGM465" s="4"/>
      <c r="AGN465" s="4"/>
      <c r="AGO465" s="4"/>
      <c r="AGP465" s="4"/>
      <c r="AGQ465" s="4"/>
      <c r="AGR465" s="4"/>
      <c r="AGS465" s="4"/>
      <c r="AGT465" s="4"/>
      <c r="AGU465" s="4"/>
      <c r="AGV465" s="4"/>
      <c r="AGW465" s="4"/>
      <c r="AGX465" s="4"/>
      <c r="AGY465" s="4"/>
      <c r="AGZ465" s="4"/>
      <c r="AHA465" s="4"/>
      <c r="AHB465" s="4"/>
      <c r="AHC465" s="4"/>
      <c r="AHD465" s="4"/>
      <c r="AHE465" s="4"/>
      <c r="AHF465" s="4"/>
      <c r="AHG465" s="4"/>
      <c r="AHH465" s="4"/>
      <c r="AHI465" s="4"/>
      <c r="AHJ465" s="4"/>
      <c r="AHK465" s="4"/>
      <c r="AHL465" s="4"/>
      <c r="AHM465" s="4"/>
      <c r="AHN465" s="4"/>
      <c r="AHO465" s="4"/>
      <c r="AHP465" s="4"/>
      <c r="AHQ465" s="4"/>
      <c r="AHR465" s="4"/>
      <c r="AHS465" s="4"/>
      <c r="AHT465" s="4"/>
      <c r="AHU465" s="4"/>
      <c r="AHV465" s="4"/>
      <c r="AHW465" s="4"/>
      <c r="AHX465" s="4"/>
      <c r="AHY465" s="4"/>
      <c r="AHZ465" s="4"/>
      <c r="AIA465" s="4"/>
      <c r="AIB465" s="4"/>
      <c r="AIC465" s="4"/>
      <c r="AID465" s="4"/>
      <c r="AIE465" s="4"/>
      <c r="AIF465" s="4"/>
      <c r="AIG465" s="4"/>
      <c r="AIH465" s="4"/>
      <c r="AII465" s="4"/>
      <c r="AIJ465" s="4"/>
      <c r="AIK465" s="4"/>
      <c r="AIL465" s="4"/>
      <c r="AIM465" s="4"/>
      <c r="AIN465" s="4"/>
      <c r="AIO465" s="4"/>
      <c r="AIP465" s="4"/>
      <c r="AIQ465" s="4"/>
      <c r="AIR465" s="4"/>
      <c r="AIS465" s="4"/>
      <c r="AIT465" s="4"/>
      <c r="AIU465" s="4"/>
      <c r="AIV465" s="4"/>
      <c r="AIW465" s="4"/>
      <c r="AIX465" s="4"/>
      <c r="AIY465" s="4"/>
      <c r="AIZ465" s="4"/>
      <c r="AJA465" s="4"/>
      <c r="AJB465" s="4"/>
      <c r="AJC465" s="4"/>
      <c r="AJD465" s="4"/>
      <c r="AJE465" s="4"/>
      <c r="AJF465" s="4"/>
      <c r="AJG465" s="4"/>
      <c r="AJH465" s="4"/>
      <c r="AJI465" s="4"/>
      <c r="AJJ465" s="4"/>
      <c r="AJK465" s="4"/>
      <c r="AJL465" s="4"/>
      <c r="AJM465" s="4"/>
      <c r="AJN465" s="4"/>
      <c r="AJO465" s="4"/>
      <c r="AJP465" s="4"/>
      <c r="AJQ465" s="4"/>
      <c r="AJR465" s="4"/>
      <c r="AJS465" s="4"/>
      <c r="AJT465" s="4"/>
      <c r="AJU465" s="4"/>
      <c r="AJV465" s="4"/>
      <c r="AJW465" s="4"/>
      <c r="AJX465" s="4"/>
      <c r="AJY465" s="4"/>
      <c r="AJZ465" s="4"/>
      <c r="AKA465" s="4"/>
      <c r="AKB465" s="4"/>
      <c r="AKC465" s="4"/>
      <c r="AKD465" s="4"/>
      <c r="AKE465" s="4"/>
      <c r="AKF465" s="4"/>
      <c r="AKG465" s="4"/>
      <c r="AKH465" s="4"/>
      <c r="AKI465" s="4"/>
      <c r="AKJ465" s="4"/>
      <c r="AKK465" s="4"/>
      <c r="AKL465" s="4"/>
      <c r="AKM465" s="4"/>
      <c r="AKN465" s="4"/>
      <c r="AKO465" s="4"/>
      <c r="AKP465" s="4"/>
      <c r="AKQ465" s="4"/>
      <c r="AKR465" s="4"/>
      <c r="AKS465" s="4"/>
      <c r="AKT465" s="4"/>
      <c r="AKU465" s="4"/>
      <c r="AKV465" s="4"/>
      <c r="AKW465" s="4"/>
      <c r="AKX465" s="4"/>
      <c r="AKY465" s="4"/>
      <c r="AKZ465" s="4"/>
      <c r="ALA465" s="4"/>
      <c r="ALB465" s="4"/>
      <c r="ALC465" s="4"/>
      <c r="ALD465" s="4"/>
      <c r="ALE465" s="4"/>
      <c r="ALF465" s="4"/>
      <c r="ALG465" s="4"/>
      <c r="ALH465" s="4"/>
      <c r="ALI465" s="4"/>
      <c r="ALJ465" s="4"/>
      <c r="ALK465" s="4"/>
      <c r="ALL465" s="4"/>
      <c r="ALM465" s="4"/>
      <c r="ALN465" s="4"/>
      <c r="ALO465" s="4"/>
      <c r="ALP465" s="4"/>
      <c r="ALQ465" s="4"/>
      <c r="ALR465" s="4"/>
      <c r="ALS465" s="4"/>
      <c r="ALT465" s="4"/>
      <c r="ALU465" s="4"/>
      <c r="ALV465" s="4"/>
      <c r="ALW465" s="4"/>
      <c r="ALX465" s="4"/>
      <c r="ALY465" s="4"/>
      <c r="ALZ465" s="4"/>
      <c r="AMA465" s="4"/>
      <c r="AMB465" s="4"/>
      <c r="AMC465" s="4"/>
      <c r="AMD465" s="4"/>
      <c r="AME465" s="4"/>
      <c r="AMF465" s="4"/>
      <c r="AMG465" s="4"/>
      <c r="AMH465" s="4"/>
      <c r="AMI465" s="4"/>
      <c r="AMJ465" s="4"/>
      <c r="AMK465" s="4"/>
      <c r="AML465" s="4"/>
      <c r="AMM465" s="4"/>
      <c r="AMN465" s="4"/>
      <c r="AMO465" s="4"/>
      <c r="AMP465" s="4"/>
      <c r="AMQ465" s="4"/>
      <c r="AMR465" s="4"/>
      <c r="AMS465" s="4"/>
      <c r="AMT465" s="4"/>
      <c r="AMU465" s="4"/>
      <c r="AMV465" s="4"/>
      <c r="AMW465" s="4"/>
      <c r="AMX465" s="4"/>
      <c r="AMY465" s="4"/>
      <c r="AMZ465" s="4"/>
      <c r="ANA465" s="4"/>
      <c r="ANB465" s="4"/>
      <c r="ANC465" s="4"/>
      <c r="AND465" s="4"/>
      <c r="ANE465" s="4"/>
      <c r="ANF465" s="4"/>
      <c r="ANG465" s="4"/>
      <c r="ANH465" s="4"/>
      <c r="ANI465" s="4"/>
      <c r="ANJ465" s="4"/>
      <c r="ANK465" s="4"/>
      <c r="ANL465" s="4"/>
      <c r="ANM465" s="4"/>
      <c r="ANN465" s="4"/>
      <c r="ANO465" s="4"/>
      <c r="ANP465" s="4"/>
      <c r="ANQ465" s="4"/>
      <c r="ANR465" s="4"/>
      <c r="ANS465" s="4"/>
      <c r="ANT465" s="4"/>
      <c r="ANU465" s="4"/>
      <c r="ANV465" s="4"/>
      <c r="ANW465" s="4"/>
      <c r="ANX465" s="4"/>
      <c r="ANY465" s="4"/>
      <c r="ANZ465" s="4"/>
      <c r="AOA465" s="4"/>
      <c r="AOB465" s="4"/>
      <c r="AOC465" s="4"/>
    </row>
    <row r="466" spans="6:1069" x14ac:dyDescent="0.35">
      <c r="F466" s="4"/>
      <c r="H466" s="4"/>
      <c r="I466" s="4"/>
      <c r="J466" s="4"/>
      <c r="L466" s="4"/>
      <c r="M466" s="4"/>
      <c r="AJ466" s="4"/>
      <c r="AL466" s="4"/>
      <c r="AQ466" s="4"/>
      <c r="AR466" s="4"/>
      <c r="AS466" s="4"/>
      <c r="AT466" s="4"/>
      <c r="AU466" s="4"/>
      <c r="AV466" s="4"/>
      <c r="AW466" s="4"/>
      <c r="AX466" s="33"/>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c r="TO466" s="4"/>
      <c r="TP466" s="4"/>
      <c r="TQ466" s="4"/>
      <c r="TR466" s="4"/>
      <c r="TS466" s="4"/>
      <c r="TT466" s="4"/>
      <c r="TU466" s="4"/>
      <c r="TV466" s="4"/>
      <c r="TW466" s="4"/>
      <c r="TX466" s="4"/>
      <c r="TY466" s="4"/>
      <c r="TZ466" s="4"/>
      <c r="UA466" s="4"/>
      <c r="UB466" s="4"/>
      <c r="UC466" s="4"/>
      <c r="UD466" s="4"/>
      <c r="UE466" s="4"/>
      <c r="UF466" s="4"/>
      <c r="UG466" s="4"/>
      <c r="UH466" s="4"/>
      <c r="UI466" s="4"/>
      <c r="UJ466" s="4"/>
      <c r="UK466" s="4"/>
      <c r="UL466" s="4"/>
      <c r="UM466" s="4"/>
      <c r="UN466" s="4"/>
      <c r="UO466" s="4"/>
      <c r="UP466" s="4"/>
      <c r="UQ466" s="4"/>
      <c r="UR466" s="4"/>
      <c r="US466" s="4"/>
      <c r="UT466" s="4"/>
      <c r="UU466" s="4"/>
      <c r="UV466" s="4"/>
      <c r="UW466" s="4"/>
      <c r="UX466" s="4"/>
      <c r="UY466" s="4"/>
      <c r="UZ466" s="4"/>
      <c r="VA466" s="4"/>
      <c r="VB466" s="4"/>
      <c r="VC466" s="4"/>
      <c r="VD466" s="4"/>
      <c r="VE466" s="4"/>
      <c r="VF466" s="4"/>
      <c r="VG466" s="4"/>
      <c r="VH466" s="4"/>
      <c r="VI466" s="4"/>
      <c r="VJ466" s="4"/>
      <c r="VK466" s="4"/>
      <c r="VL466" s="4"/>
      <c r="VM466" s="4"/>
      <c r="VN466" s="4"/>
      <c r="VO466" s="4"/>
      <c r="VP466" s="4"/>
      <c r="VQ466" s="4"/>
      <c r="VR466" s="4"/>
      <c r="VS466" s="4"/>
      <c r="VT466" s="4"/>
      <c r="VU466" s="4"/>
      <c r="VV466" s="4"/>
      <c r="VW466" s="4"/>
      <c r="VX466" s="4"/>
      <c r="VY466" s="4"/>
      <c r="VZ466" s="4"/>
      <c r="WA466" s="4"/>
      <c r="WB466" s="4"/>
      <c r="WC466" s="4"/>
      <c r="WD466" s="4"/>
      <c r="WE466" s="4"/>
      <c r="WF466" s="4"/>
      <c r="WG466" s="4"/>
      <c r="WH466" s="4"/>
      <c r="WI466" s="4"/>
      <c r="WJ466" s="4"/>
      <c r="WK466" s="4"/>
      <c r="WL466" s="4"/>
      <c r="WM466" s="4"/>
      <c r="WN466" s="4"/>
      <c r="WO466" s="4"/>
      <c r="WP466" s="4"/>
      <c r="WQ466" s="4"/>
      <c r="WR466" s="4"/>
      <c r="WS466" s="4"/>
      <c r="WT466" s="4"/>
      <c r="WU466" s="4"/>
      <c r="WV466" s="4"/>
      <c r="WW466" s="4"/>
      <c r="WX466" s="4"/>
      <c r="WY466" s="4"/>
      <c r="WZ466" s="4"/>
      <c r="XA466" s="4"/>
      <c r="XB466" s="4"/>
      <c r="XC466" s="4"/>
      <c r="XD466" s="4"/>
      <c r="XE466" s="4"/>
      <c r="XF466" s="4"/>
      <c r="XG466" s="4"/>
      <c r="XH466" s="4"/>
      <c r="XI466" s="4"/>
      <c r="XJ466" s="4"/>
      <c r="XK466" s="4"/>
      <c r="XL466" s="4"/>
      <c r="XM466" s="4"/>
      <c r="XN466" s="4"/>
      <c r="XO466" s="4"/>
      <c r="XP466" s="4"/>
      <c r="XQ466" s="4"/>
      <c r="XR466" s="4"/>
      <c r="XS466" s="4"/>
      <c r="XT466" s="4"/>
      <c r="XU466" s="4"/>
      <c r="XV466" s="4"/>
      <c r="XW466" s="4"/>
      <c r="XX466" s="4"/>
      <c r="XY466" s="4"/>
      <c r="XZ466" s="4"/>
      <c r="YA466" s="4"/>
      <c r="YB466" s="4"/>
      <c r="YC466" s="4"/>
      <c r="YD466" s="4"/>
      <c r="YE466" s="4"/>
      <c r="YF466" s="4"/>
      <c r="YG466" s="4"/>
      <c r="YH466" s="4"/>
      <c r="YI466" s="4"/>
      <c r="YJ466" s="4"/>
      <c r="YK466" s="4"/>
      <c r="YL466" s="4"/>
      <c r="YM466" s="4"/>
      <c r="YN466" s="4"/>
      <c r="YO466" s="4"/>
      <c r="YP466" s="4"/>
      <c r="YQ466" s="4"/>
      <c r="YR466" s="4"/>
      <c r="YS466" s="4"/>
      <c r="YT466" s="4"/>
      <c r="YU466" s="4"/>
      <c r="YV466" s="4"/>
      <c r="YW466" s="4"/>
      <c r="YX466" s="4"/>
      <c r="YY466" s="4"/>
      <c r="YZ466" s="4"/>
      <c r="ZA466" s="4"/>
      <c r="ZB466" s="4"/>
      <c r="ZC466" s="4"/>
      <c r="ZD466" s="4"/>
      <c r="ZE466" s="4"/>
      <c r="ZF466" s="4"/>
      <c r="ZG466" s="4"/>
      <c r="ZH466" s="4"/>
      <c r="ZI466" s="4"/>
      <c r="ZJ466" s="4"/>
      <c r="ZK466" s="4"/>
      <c r="ZL466" s="4"/>
      <c r="ZM466" s="4"/>
      <c r="ZN466" s="4"/>
      <c r="ZO466" s="4"/>
      <c r="ZP466" s="4"/>
      <c r="ZQ466" s="4"/>
      <c r="ZR466" s="4"/>
      <c r="ZS466" s="4"/>
      <c r="ZT466" s="4"/>
      <c r="ZU466" s="4"/>
      <c r="ZV466" s="4"/>
      <c r="ZW466" s="4"/>
      <c r="ZX466" s="4"/>
      <c r="ZY466" s="4"/>
      <c r="ZZ466" s="4"/>
      <c r="AAA466" s="4"/>
      <c r="AAB466" s="4"/>
      <c r="AAC466" s="4"/>
      <c r="AAD466" s="4"/>
      <c r="AAE466" s="4"/>
      <c r="AAF466" s="4"/>
      <c r="AAG466" s="4"/>
      <c r="AAH466" s="4"/>
      <c r="AAI466" s="4"/>
      <c r="AAJ466" s="4"/>
      <c r="AAK466" s="4"/>
      <c r="AAL466" s="4"/>
      <c r="AAM466" s="4"/>
      <c r="AAN466" s="4"/>
      <c r="AAO466" s="4"/>
      <c r="AAP466" s="4"/>
      <c r="AAQ466" s="4"/>
      <c r="AAR466" s="4"/>
      <c r="AAS466" s="4"/>
      <c r="AAT466" s="4"/>
      <c r="AAU466" s="4"/>
      <c r="AAV466" s="4"/>
      <c r="AAW466" s="4"/>
      <c r="AAX466" s="4"/>
      <c r="AAY466" s="4"/>
      <c r="AAZ466" s="4"/>
      <c r="ABA466" s="4"/>
      <c r="ABB466" s="4"/>
      <c r="ABC466" s="4"/>
      <c r="ABD466" s="4"/>
      <c r="ABE466" s="4"/>
      <c r="ABF466" s="4"/>
      <c r="ABG466" s="4"/>
      <c r="ABH466" s="4"/>
      <c r="ABI466" s="4"/>
      <c r="ABJ466" s="4"/>
      <c r="ABK466" s="4"/>
      <c r="ABL466" s="4"/>
      <c r="ABM466" s="4"/>
      <c r="ABN466" s="4"/>
      <c r="ABO466" s="4"/>
      <c r="ABP466" s="4"/>
      <c r="ABQ466" s="4"/>
      <c r="ABR466" s="4"/>
      <c r="ABS466" s="4"/>
      <c r="ABT466" s="4"/>
      <c r="ABU466" s="4"/>
      <c r="ABV466" s="4"/>
      <c r="ABW466" s="4"/>
      <c r="ABX466" s="4"/>
      <c r="ABY466" s="4"/>
      <c r="ABZ466" s="4"/>
      <c r="ACA466" s="4"/>
      <c r="ACB466" s="4"/>
      <c r="ACC466" s="4"/>
      <c r="ACD466" s="4"/>
      <c r="ACE466" s="4"/>
      <c r="ACF466" s="4"/>
      <c r="ACG466" s="4"/>
      <c r="ACH466" s="4"/>
      <c r="ACI466" s="4"/>
      <c r="ACJ466" s="4"/>
      <c r="ACK466" s="4"/>
      <c r="ACL466" s="4"/>
      <c r="ACM466" s="4"/>
      <c r="ACN466" s="4"/>
      <c r="ACO466" s="4"/>
      <c r="ACP466" s="4"/>
      <c r="ACQ466" s="4"/>
      <c r="ACR466" s="4"/>
      <c r="ACS466" s="4"/>
      <c r="ACT466" s="4"/>
      <c r="ACU466" s="4"/>
      <c r="ACV466" s="4"/>
      <c r="ACW466" s="4"/>
      <c r="ACX466" s="4"/>
      <c r="ACY466" s="4"/>
      <c r="ACZ466" s="4"/>
      <c r="ADA466" s="4"/>
      <c r="ADB466" s="4"/>
      <c r="ADC466" s="4"/>
      <c r="ADD466" s="4"/>
      <c r="ADE466" s="4"/>
      <c r="ADF466" s="4"/>
      <c r="ADG466" s="4"/>
      <c r="ADH466" s="4"/>
      <c r="ADI466" s="4"/>
      <c r="ADJ466" s="4"/>
      <c r="ADK466" s="4"/>
      <c r="ADL466" s="4"/>
      <c r="ADM466" s="4"/>
      <c r="ADN466" s="4"/>
      <c r="ADO466" s="4"/>
      <c r="ADP466" s="4"/>
      <c r="ADQ466" s="4"/>
      <c r="ADR466" s="4"/>
      <c r="ADS466" s="4"/>
      <c r="ADT466" s="4"/>
      <c r="ADU466" s="4"/>
      <c r="ADV466" s="4"/>
      <c r="ADW466" s="4"/>
      <c r="ADX466" s="4"/>
      <c r="ADY466" s="4"/>
      <c r="ADZ466" s="4"/>
      <c r="AEA466" s="4"/>
      <c r="AEB466" s="4"/>
      <c r="AEC466" s="4"/>
      <c r="AED466" s="4"/>
      <c r="AEE466" s="4"/>
      <c r="AEF466" s="4"/>
      <c r="AEG466" s="4"/>
      <c r="AEH466" s="4"/>
      <c r="AEI466" s="4"/>
      <c r="AEJ466" s="4"/>
      <c r="AEK466" s="4"/>
      <c r="AEL466" s="4"/>
      <c r="AEM466" s="4"/>
      <c r="AEN466" s="4"/>
      <c r="AEO466" s="4"/>
      <c r="AEP466" s="4"/>
      <c r="AEQ466" s="4"/>
      <c r="AER466" s="4"/>
      <c r="AES466" s="4"/>
      <c r="AET466" s="4"/>
      <c r="AEU466" s="4"/>
      <c r="AEV466" s="4"/>
      <c r="AEW466" s="4"/>
      <c r="AEX466" s="4"/>
      <c r="AEY466" s="4"/>
      <c r="AEZ466" s="4"/>
      <c r="AFA466" s="4"/>
      <c r="AFB466" s="4"/>
      <c r="AFC466" s="4"/>
      <c r="AFD466" s="4"/>
      <c r="AFE466" s="4"/>
      <c r="AFF466" s="4"/>
      <c r="AFG466" s="4"/>
      <c r="AFH466" s="4"/>
      <c r="AFI466" s="4"/>
      <c r="AFJ466" s="4"/>
      <c r="AFK466" s="4"/>
      <c r="AFL466" s="4"/>
      <c r="AFM466" s="4"/>
      <c r="AFN466" s="4"/>
      <c r="AFO466" s="4"/>
      <c r="AFP466" s="4"/>
      <c r="AFQ466" s="4"/>
      <c r="AFR466" s="4"/>
      <c r="AFS466" s="4"/>
      <c r="AFT466" s="4"/>
      <c r="AFU466" s="4"/>
      <c r="AFV466" s="4"/>
      <c r="AFW466" s="4"/>
      <c r="AFX466" s="4"/>
      <c r="AFY466" s="4"/>
      <c r="AFZ466" s="4"/>
      <c r="AGA466" s="4"/>
      <c r="AGB466" s="4"/>
      <c r="AGC466" s="4"/>
      <c r="AGD466" s="4"/>
      <c r="AGE466" s="4"/>
      <c r="AGF466" s="4"/>
      <c r="AGG466" s="4"/>
      <c r="AGH466" s="4"/>
      <c r="AGI466" s="4"/>
      <c r="AGJ466" s="4"/>
      <c r="AGK466" s="4"/>
      <c r="AGL466" s="4"/>
      <c r="AGM466" s="4"/>
      <c r="AGN466" s="4"/>
      <c r="AGO466" s="4"/>
      <c r="AGP466" s="4"/>
      <c r="AGQ466" s="4"/>
      <c r="AGR466" s="4"/>
      <c r="AGS466" s="4"/>
      <c r="AGT466" s="4"/>
      <c r="AGU466" s="4"/>
      <c r="AGV466" s="4"/>
      <c r="AGW466" s="4"/>
      <c r="AGX466" s="4"/>
      <c r="AGY466" s="4"/>
      <c r="AGZ466" s="4"/>
      <c r="AHA466" s="4"/>
      <c r="AHB466" s="4"/>
      <c r="AHC466" s="4"/>
      <c r="AHD466" s="4"/>
      <c r="AHE466" s="4"/>
      <c r="AHF466" s="4"/>
      <c r="AHG466" s="4"/>
      <c r="AHH466" s="4"/>
      <c r="AHI466" s="4"/>
      <c r="AHJ466" s="4"/>
      <c r="AHK466" s="4"/>
      <c r="AHL466" s="4"/>
      <c r="AHM466" s="4"/>
      <c r="AHN466" s="4"/>
      <c r="AHO466" s="4"/>
      <c r="AHP466" s="4"/>
      <c r="AHQ466" s="4"/>
      <c r="AHR466" s="4"/>
      <c r="AHS466" s="4"/>
      <c r="AHT466" s="4"/>
      <c r="AHU466" s="4"/>
      <c r="AHV466" s="4"/>
      <c r="AHW466" s="4"/>
      <c r="AHX466" s="4"/>
      <c r="AHY466" s="4"/>
      <c r="AHZ466" s="4"/>
      <c r="AIA466" s="4"/>
      <c r="AIB466" s="4"/>
      <c r="AIC466" s="4"/>
      <c r="AID466" s="4"/>
      <c r="AIE466" s="4"/>
      <c r="AIF466" s="4"/>
      <c r="AIG466" s="4"/>
      <c r="AIH466" s="4"/>
      <c r="AII466" s="4"/>
      <c r="AIJ466" s="4"/>
      <c r="AIK466" s="4"/>
      <c r="AIL466" s="4"/>
      <c r="AIM466" s="4"/>
      <c r="AIN466" s="4"/>
      <c r="AIO466" s="4"/>
      <c r="AIP466" s="4"/>
      <c r="AIQ466" s="4"/>
      <c r="AIR466" s="4"/>
      <c r="AIS466" s="4"/>
      <c r="AIT466" s="4"/>
      <c r="AIU466" s="4"/>
      <c r="AIV466" s="4"/>
      <c r="AIW466" s="4"/>
      <c r="AIX466" s="4"/>
      <c r="AIY466" s="4"/>
      <c r="AIZ466" s="4"/>
      <c r="AJA466" s="4"/>
      <c r="AJB466" s="4"/>
      <c r="AJC466" s="4"/>
      <c r="AJD466" s="4"/>
      <c r="AJE466" s="4"/>
      <c r="AJF466" s="4"/>
      <c r="AJG466" s="4"/>
      <c r="AJH466" s="4"/>
      <c r="AJI466" s="4"/>
      <c r="AJJ466" s="4"/>
      <c r="AJK466" s="4"/>
      <c r="AJL466" s="4"/>
      <c r="AJM466" s="4"/>
      <c r="AJN466" s="4"/>
      <c r="AJO466" s="4"/>
      <c r="AJP466" s="4"/>
      <c r="AJQ466" s="4"/>
      <c r="AJR466" s="4"/>
      <c r="AJS466" s="4"/>
      <c r="AJT466" s="4"/>
      <c r="AJU466" s="4"/>
      <c r="AJV466" s="4"/>
      <c r="AJW466" s="4"/>
      <c r="AJX466" s="4"/>
      <c r="AJY466" s="4"/>
      <c r="AJZ466" s="4"/>
      <c r="AKA466" s="4"/>
      <c r="AKB466" s="4"/>
      <c r="AKC466" s="4"/>
      <c r="AKD466" s="4"/>
      <c r="AKE466" s="4"/>
      <c r="AKF466" s="4"/>
      <c r="AKG466" s="4"/>
      <c r="AKH466" s="4"/>
      <c r="AKI466" s="4"/>
      <c r="AKJ466" s="4"/>
      <c r="AKK466" s="4"/>
      <c r="AKL466" s="4"/>
      <c r="AKM466" s="4"/>
      <c r="AKN466" s="4"/>
      <c r="AKO466" s="4"/>
      <c r="AKP466" s="4"/>
      <c r="AKQ466" s="4"/>
      <c r="AKR466" s="4"/>
      <c r="AKS466" s="4"/>
      <c r="AKT466" s="4"/>
      <c r="AKU466" s="4"/>
      <c r="AKV466" s="4"/>
      <c r="AKW466" s="4"/>
      <c r="AKX466" s="4"/>
      <c r="AKY466" s="4"/>
      <c r="AKZ466" s="4"/>
      <c r="ALA466" s="4"/>
      <c r="ALB466" s="4"/>
      <c r="ALC466" s="4"/>
      <c r="ALD466" s="4"/>
      <c r="ALE466" s="4"/>
      <c r="ALF466" s="4"/>
      <c r="ALG466" s="4"/>
      <c r="ALH466" s="4"/>
      <c r="ALI466" s="4"/>
      <c r="ALJ466" s="4"/>
      <c r="ALK466" s="4"/>
      <c r="ALL466" s="4"/>
      <c r="ALM466" s="4"/>
      <c r="ALN466" s="4"/>
      <c r="ALO466" s="4"/>
      <c r="ALP466" s="4"/>
      <c r="ALQ466" s="4"/>
      <c r="ALR466" s="4"/>
      <c r="ALS466" s="4"/>
      <c r="ALT466" s="4"/>
      <c r="ALU466" s="4"/>
      <c r="ALV466" s="4"/>
      <c r="ALW466" s="4"/>
      <c r="ALX466" s="4"/>
      <c r="ALY466" s="4"/>
      <c r="ALZ466" s="4"/>
      <c r="AMA466" s="4"/>
      <c r="AMB466" s="4"/>
      <c r="AMC466" s="4"/>
      <c r="AMD466" s="4"/>
      <c r="AME466" s="4"/>
      <c r="AMF466" s="4"/>
      <c r="AMG466" s="4"/>
      <c r="AMH466" s="4"/>
      <c r="AMI466" s="4"/>
      <c r="AMJ466" s="4"/>
      <c r="AMK466" s="4"/>
      <c r="AML466" s="4"/>
      <c r="AMM466" s="4"/>
      <c r="AMN466" s="4"/>
      <c r="AMO466" s="4"/>
      <c r="AMP466" s="4"/>
      <c r="AMQ466" s="4"/>
      <c r="AMR466" s="4"/>
      <c r="AMS466" s="4"/>
      <c r="AMT466" s="4"/>
      <c r="AMU466" s="4"/>
      <c r="AMV466" s="4"/>
      <c r="AMW466" s="4"/>
      <c r="AMX466" s="4"/>
      <c r="AMY466" s="4"/>
      <c r="AMZ466" s="4"/>
      <c r="ANA466" s="4"/>
      <c r="ANB466" s="4"/>
      <c r="ANC466" s="4"/>
      <c r="AND466" s="4"/>
      <c r="ANE466" s="4"/>
      <c r="ANF466" s="4"/>
      <c r="ANG466" s="4"/>
      <c r="ANH466" s="4"/>
      <c r="ANI466" s="4"/>
      <c r="ANJ466" s="4"/>
      <c r="ANK466" s="4"/>
      <c r="ANL466" s="4"/>
      <c r="ANM466" s="4"/>
      <c r="ANN466" s="4"/>
      <c r="ANO466" s="4"/>
      <c r="ANP466" s="4"/>
      <c r="ANQ466" s="4"/>
      <c r="ANR466" s="4"/>
      <c r="ANS466" s="4"/>
      <c r="ANT466" s="4"/>
      <c r="ANU466" s="4"/>
      <c r="ANV466" s="4"/>
      <c r="ANW466" s="4"/>
      <c r="ANX466" s="4"/>
      <c r="ANY466" s="4"/>
      <c r="ANZ466" s="4"/>
      <c r="AOA466" s="4"/>
      <c r="AOB466" s="4"/>
      <c r="AOC466" s="4"/>
    </row>
    <row r="467" spans="6:1069" x14ac:dyDescent="0.35">
      <c r="F467" s="4"/>
      <c r="H467" s="4"/>
      <c r="I467" s="4"/>
      <c r="J467" s="4"/>
      <c r="L467" s="4"/>
      <c r="M467" s="4"/>
      <c r="AJ467" s="4"/>
      <c r="AL467" s="4"/>
      <c r="AQ467" s="4"/>
      <c r="AR467" s="4"/>
      <c r="AS467" s="4"/>
      <c r="AT467" s="4"/>
      <c r="AU467" s="4"/>
      <c r="AV467" s="4"/>
      <c r="AW467" s="4"/>
      <c r="AX467" s="33"/>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c r="TV467" s="4"/>
      <c r="TW467" s="4"/>
      <c r="TX467" s="4"/>
      <c r="TY467" s="4"/>
      <c r="TZ467" s="4"/>
      <c r="UA467" s="4"/>
      <c r="UB467" s="4"/>
      <c r="UC467" s="4"/>
      <c r="UD467" s="4"/>
      <c r="UE467" s="4"/>
      <c r="UF467" s="4"/>
      <c r="UG467" s="4"/>
      <c r="UH467" s="4"/>
      <c r="UI467" s="4"/>
      <c r="UJ467" s="4"/>
      <c r="UK467" s="4"/>
      <c r="UL467" s="4"/>
      <c r="UM467" s="4"/>
      <c r="UN467" s="4"/>
      <c r="UO467" s="4"/>
      <c r="UP467" s="4"/>
      <c r="UQ467" s="4"/>
      <c r="UR467" s="4"/>
      <c r="US467" s="4"/>
      <c r="UT467" s="4"/>
      <c r="UU467" s="4"/>
      <c r="UV467" s="4"/>
      <c r="UW467" s="4"/>
      <c r="UX467" s="4"/>
      <c r="UY467" s="4"/>
      <c r="UZ467" s="4"/>
      <c r="VA467" s="4"/>
      <c r="VB467" s="4"/>
      <c r="VC467" s="4"/>
      <c r="VD467" s="4"/>
      <c r="VE467" s="4"/>
      <c r="VF467" s="4"/>
      <c r="VG467" s="4"/>
      <c r="VH467" s="4"/>
      <c r="VI467" s="4"/>
      <c r="VJ467" s="4"/>
      <c r="VK467" s="4"/>
      <c r="VL467" s="4"/>
      <c r="VM467" s="4"/>
      <c r="VN467" s="4"/>
      <c r="VO467" s="4"/>
      <c r="VP467" s="4"/>
      <c r="VQ467" s="4"/>
      <c r="VR467" s="4"/>
      <c r="VS467" s="4"/>
      <c r="VT467" s="4"/>
      <c r="VU467" s="4"/>
      <c r="VV467" s="4"/>
      <c r="VW467" s="4"/>
      <c r="VX467" s="4"/>
      <c r="VY467" s="4"/>
      <c r="VZ467" s="4"/>
      <c r="WA467" s="4"/>
      <c r="WB467" s="4"/>
      <c r="WC467" s="4"/>
      <c r="WD467" s="4"/>
      <c r="WE467" s="4"/>
      <c r="WF467" s="4"/>
      <c r="WG467" s="4"/>
      <c r="WH467" s="4"/>
      <c r="WI467" s="4"/>
      <c r="WJ467" s="4"/>
      <c r="WK467" s="4"/>
      <c r="WL467" s="4"/>
      <c r="WM467" s="4"/>
      <c r="WN467" s="4"/>
      <c r="WO467" s="4"/>
      <c r="WP467" s="4"/>
      <c r="WQ467" s="4"/>
      <c r="WR467" s="4"/>
      <c r="WS467" s="4"/>
      <c r="WT467" s="4"/>
      <c r="WU467" s="4"/>
      <c r="WV467" s="4"/>
      <c r="WW467" s="4"/>
      <c r="WX467" s="4"/>
      <c r="WY467" s="4"/>
      <c r="WZ467" s="4"/>
      <c r="XA467" s="4"/>
      <c r="XB467" s="4"/>
      <c r="XC467" s="4"/>
      <c r="XD467" s="4"/>
      <c r="XE467" s="4"/>
      <c r="XF467" s="4"/>
      <c r="XG467" s="4"/>
      <c r="XH467" s="4"/>
      <c r="XI467" s="4"/>
      <c r="XJ467" s="4"/>
      <c r="XK467" s="4"/>
      <c r="XL467" s="4"/>
      <c r="XM467" s="4"/>
      <c r="XN467" s="4"/>
      <c r="XO467" s="4"/>
      <c r="XP467" s="4"/>
      <c r="XQ467" s="4"/>
      <c r="XR467" s="4"/>
      <c r="XS467" s="4"/>
      <c r="XT467" s="4"/>
      <c r="XU467" s="4"/>
      <c r="XV467" s="4"/>
      <c r="XW467" s="4"/>
      <c r="XX467" s="4"/>
      <c r="XY467" s="4"/>
      <c r="XZ467" s="4"/>
      <c r="YA467" s="4"/>
      <c r="YB467" s="4"/>
      <c r="YC467" s="4"/>
      <c r="YD467" s="4"/>
      <c r="YE467" s="4"/>
      <c r="YF467" s="4"/>
      <c r="YG467" s="4"/>
      <c r="YH467" s="4"/>
      <c r="YI467" s="4"/>
      <c r="YJ467" s="4"/>
      <c r="YK467" s="4"/>
      <c r="YL467" s="4"/>
      <c r="YM467" s="4"/>
      <c r="YN467" s="4"/>
      <c r="YO467" s="4"/>
      <c r="YP467" s="4"/>
      <c r="YQ467" s="4"/>
      <c r="YR467" s="4"/>
      <c r="YS467" s="4"/>
      <c r="YT467" s="4"/>
      <c r="YU467" s="4"/>
      <c r="YV467" s="4"/>
      <c r="YW467" s="4"/>
      <c r="YX467" s="4"/>
      <c r="YY467" s="4"/>
      <c r="YZ467" s="4"/>
      <c r="ZA467" s="4"/>
      <c r="ZB467" s="4"/>
      <c r="ZC467" s="4"/>
      <c r="ZD467" s="4"/>
      <c r="ZE467" s="4"/>
      <c r="ZF467" s="4"/>
      <c r="ZG467" s="4"/>
      <c r="ZH467" s="4"/>
      <c r="ZI467" s="4"/>
      <c r="ZJ467" s="4"/>
      <c r="ZK467" s="4"/>
      <c r="ZL467" s="4"/>
      <c r="ZM467" s="4"/>
      <c r="ZN467" s="4"/>
      <c r="ZO467" s="4"/>
      <c r="ZP467" s="4"/>
      <c r="ZQ467" s="4"/>
      <c r="ZR467" s="4"/>
      <c r="ZS467" s="4"/>
      <c r="ZT467" s="4"/>
      <c r="ZU467" s="4"/>
      <c r="ZV467" s="4"/>
      <c r="ZW467" s="4"/>
      <c r="ZX467" s="4"/>
      <c r="ZY467" s="4"/>
      <c r="ZZ467" s="4"/>
      <c r="AAA467" s="4"/>
      <c r="AAB467" s="4"/>
      <c r="AAC467" s="4"/>
      <c r="AAD467" s="4"/>
      <c r="AAE467" s="4"/>
      <c r="AAF467" s="4"/>
      <c r="AAG467" s="4"/>
      <c r="AAH467" s="4"/>
      <c r="AAI467" s="4"/>
      <c r="AAJ467" s="4"/>
      <c r="AAK467" s="4"/>
      <c r="AAL467" s="4"/>
      <c r="AAM467" s="4"/>
      <c r="AAN467" s="4"/>
      <c r="AAO467" s="4"/>
      <c r="AAP467" s="4"/>
      <c r="AAQ467" s="4"/>
      <c r="AAR467" s="4"/>
      <c r="AAS467" s="4"/>
      <c r="AAT467" s="4"/>
      <c r="AAU467" s="4"/>
      <c r="AAV467" s="4"/>
      <c r="AAW467" s="4"/>
      <c r="AAX467" s="4"/>
      <c r="AAY467" s="4"/>
      <c r="AAZ467" s="4"/>
      <c r="ABA467" s="4"/>
      <c r="ABB467" s="4"/>
      <c r="ABC467" s="4"/>
      <c r="ABD467" s="4"/>
      <c r="ABE467" s="4"/>
      <c r="ABF467" s="4"/>
      <c r="ABG467" s="4"/>
      <c r="ABH467" s="4"/>
      <c r="ABI467" s="4"/>
      <c r="ABJ467" s="4"/>
      <c r="ABK467" s="4"/>
      <c r="ABL467" s="4"/>
      <c r="ABM467" s="4"/>
      <c r="ABN467" s="4"/>
      <c r="ABO467" s="4"/>
      <c r="ABP467" s="4"/>
      <c r="ABQ467" s="4"/>
      <c r="ABR467" s="4"/>
      <c r="ABS467" s="4"/>
      <c r="ABT467" s="4"/>
      <c r="ABU467" s="4"/>
      <c r="ABV467" s="4"/>
      <c r="ABW467" s="4"/>
      <c r="ABX467" s="4"/>
      <c r="ABY467" s="4"/>
      <c r="ABZ467" s="4"/>
      <c r="ACA467" s="4"/>
      <c r="ACB467" s="4"/>
      <c r="ACC467" s="4"/>
      <c r="ACD467" s="4"/>
      <c r="ACE467" s="4"/>
      <c r="ACF467" s="4"/>
      <c r="ACG467" s="4"/>
      <c r="ACH467" s="4"/>
      <c r="ACI467" s="4"/>
      <c r="ACJ467" s="4"/>
      <c r="ACK467" s="4"/>
      <c r="ACL467" s="4"/>
      <c r="ACM467" s="4"/>
      <c r="ACN467" s="4"/>
      <c r="ACO467" s="4"/>
      <c r="ACP467" s="4"/>
      <c r="ACQ467" s="4"/>
      <c r="ACR467" s="4"/>
      <c r="ACS467" s="4"/>
      <c r="ACT467" s="4"/>
      <c r="ACU467" s="4"/>
      <c r="ACV467" s="4"/>
      <c r="ACW467" s="4"/>
      <c r="ACX467" s="4"/>
      <c r="ACY467" s="4"/>
      <c r="ACZ467" s="4"/>
      <c r="ADA467" s="4"/>
      <c r="ADB467" s="4"/>
      <c r="ADC467" s="4"/>
      <c r="ADD467" s="4"/>
      <c r="ADE467" s="4"/>
      <c r="ADF467" s="4"/>
      <c r="ADG467" s="4"/>
      <c r="ADH467" s="4"/>
      <c r="ADI467" s="4"/>
      <c r="ADJ467" s="4"/>
      <c r="ADK467" s="4"/>
      <c r="ADL467" s="4"/>
      <c r="ADM467" s="4"/>
      <c r="ADN467" s="4"/>
      <c r="ADO467" s="4"/>
      <c r="ADP467" s="4"/>
      <c r="ADQ467" s="4"/>
      <c r="ADR467" s="4"/>
      <c r="ADS467" s="4"/>
      <c r="ADT467" s="4"/>
      <c r="ADU467" s="4"/>
      <c r="ADV467" s="4"/>
      <c r="ADW467" s="4"/>
      <c r="ADX467" s="4"/>
      <c r="ADY467" s="4"/>
      <c r="ADZ467" s="4"/>
      <c r="AEA467" s="4"/>
      <c r="AEB467" s="4"/>
      <c r="AEC467" s="4"/>
      <c r="AED467" s="4"/>
      <c r="AEE467" s="4"/>
      <c r="AEF467" s="4"/>
      <c r="AEG467" s="4"/>
      <c r="AEH467" s="4"/>
      <c r="AEI467" s="4"/>
      <c r="AEJ467" s="4"/>
      <c r="AEK467" s="4"/>
      <c r="AEL467" s="4"/>
      <c r="AEM467" s="4"/>
      <c r="AEN467" s="4"/>
      <c r="AEO467" s="4"/>
      <c r="AEP467" s="4"/>
      <c r="AEQ467" s="4"/>
      <c r="AER467" s="4"/>
      <c r="AES467" s="4"/>
      <c r="AET467" s="4"/>
      <c r="AEU467" s="4"/>
      <c r="AEV467" s="4"/>
      <c r="AEW467" s="4"/>
      <c r="AEX467" s="4"/>
      <c r="AEY467" s="4"/>
      <c r="AEZ467" s="4"/>
      <c r="AFA467" s="4"/>
      <c r="AFB467" s="4"/>
      <c r="AFC467" s="4"/>
      <c r="AFD467" s="4"/>
      <c r="AFE467" s="4"/>
      <c r="AFF467" s="4"/>
      <c r="AFG467" s="4"/>
      <c r="AFH467" s="4"/>
      <c r="AFI467" s="4"/>
      <c r="AFJ467" s="4"/>
      <c r="AFK467" s="4"/>
      <c r="AFL467" s="4"/>
      <c r="AFM467" s="4"/>
      <c r="AFN467" s="4"/>
      <c r="AFO467" s="4"/>
      <c r="AFP467" s="4"/>
      <c r="AFQ467" s="4"/>
      <c r="AFR467" s="4"/>
      <c r="AFS467" s="4"/>
      <c r="AFT467" s="4"/>
      <c r="AFU467" s="4"/>
      <c r="AFV467" s="4"/>
      <c r="AFW467" s="4"/>
      <c r="AFX467" s="4"/>
      <c r="AFY467" s="4"/>
      <c r="AFZ467" s="4"/>
      <c r="AGA467" s="4"/>
      <c r="AGB467" s="4"/>
      <c r="AGC467" s="4"/>
      <c r="AGD467" s="4"/>
      <c r="AGE467" s="4"/>
      <c r="AGF467" s="4"/>
      <c r="AGG467" s="4"/>
      <c r="AGH467" s="4"/>
      <c r="AGI467" s="4"/>
      <c r="AGJ467" s="4"/>
      <c r="AGK467" s="4"/>
      <c r="AGL467" s="4"/>
      <c r="AGM467" s="4"/>
      <c r="AGN467" s="4"/>
      <c r="AGO467" s="4"/>
      <c r="AGP467" s="4"/>
      <c r="AGQ467" s="4"/>
      <c r="AGR467" s="4"/>
      <c r="AGS467" s="4"/>
      <c r="AGT467" s="4"/>
      <c r="AGU467" s="4"/>
      <c r="AGV467" s="4"/>
      <c r="AGW467" s="4"/>
      <c r="AGX467" s="4"/>
      <c r="AGY467" s="4"/>
      <c r="AGZ467" s="4"/>
      <c r="AHA467" s="4"/>
      <c r="AHB467" s="4"/>
      <c r="AHC467" s="4"/>
      <c r="AHD467" s="4"/>
      <c r="AHE467" s="4"/>
      <c r="AHF467" s="4"/>
      <c r="AHG467" s="4"/>
      <c r="AHH467" s="4"/>
      <c r="AHI467" s="4"/>
      <c r="AHJ467" s="4"/>
      <c r="AHK467" s="4"/>
      <c r="AHL467" s="4"/>
      <c r="AHM467" s="4"/>
      <c r="AHN467" s="4"/>
      <c r="AHO467" s="4"/>
      <c r="AHP467" s="4"/>
      <c r="AHQ467" s="4"/>
      <c r="AHR467" s="4"/>
      <c r="AHS467" s="4"/>
      <c r="AHT467" s="4"/>
      <c r="AHU467" s="4"/>
      <c r="AHV467" s="4"/>
      <c r="AHW467" s="4"/>
      <c r="AHX467" s="4"/>
      <c r="AHY467" s="4"/>
      <c r="AHZ467" s="4"/>
      <c r="AIA467" s="4"/>
      <c r="AIB467" s="4"/>
      <c r="AIC467" s="4"/>
      <c r="AID467" s="4"/>
      <c r="AIE467" s="4"/>
      <c r="AIF467" s="4"/>
      <c r="AIG467" s="4"/>
      <c r="AIH467" s="4"/>
      <c r="AII467" s="4"/>
      <c r="AIJ467" s="4"/>
      <c r="AIK467" s="4"/>
      <c r="AIL467" s="4"/>
      <c r="AIM467" s="4"/>
      <c r="AIN467" s="4"/>
      <c r="AIO467" s="4"/>
      <c r="AIP467" s="4"/>
      <c r="AIQ467" s="4"/>
      <c r="AIR467" s="4"/>
      <c r="AIS467" s="4"/>
      <c r="AIT467" s="4"/>
      <c r="AIU467" s="4"/>
      <c r="AIV467" s="4"/>
      <c r="AIW467" s="4"/>
      <c r="AIX467" s="4"/>
      <c r="AIY467" s="4"/>
      <c r="AIZ467" s="4"/>
      <c r="AJA467" s="4"/>
      <c r="AJB467" s="4"/>
      <c r="AJC467" s="4"/>
      <c r="AJD467" s="4"/>
      <c r="AJE467" s="4"/>
      <c r="AJF467" s="4"/>
      <c r="AJG467" s="4"/>
      <c r="AJH467" s="4"/>
      <c r="AJI467" s="4"/>
      <c r="AJJ467" s="4"/>
      <c r="AJK467" s="4"/>
      <c r="AJL467" s="4"/>
      <c r="AJM467" s="4"/>
      <c r="AJN467" s="4"/>
      <c r="AJO467" s="4"/>
      <c r="AJP467" s="4"/>
      <c r="AJQ467" s="4"/>
      <c r="AJR467" s="4"/>
      <c r="AJS467" s="4"/>
      <c r="AJT467" s="4"/>
      <c r="AJU467" s="4"/>
      <c r="AJV467" s="4"/>
      <c r="AJW467" s="4"/>
      <c r="AJX467" s="4"/>
      <c r="AJY467" s="4"/>
      <c r="AJZ467" s="4"/>
      <c r="AKA467" s="4"/>
      <c r="AKB467" s="4"/>
      <c r="AKC467" s="4"/>
      <c r="AKD467" s="4"/>
      <c r="AKE467" s="4"/>
      <c r="AKF467" s="4"/>
      <c r="AKG467" s="4"/>
      <c r="AKH467" s="4"/>
      <c r="AKI467" s="4"/>
      <c r="AKJ467" s="4"/>
      <c r="AKK467" s="4"/>
      <c r="AKL467" s="4"/>
      <c r="AKM467" s="4"/>
      <c r="AKN467" s="4"/>
      <c r="AKO467" s="4"/>
      <c r="AKP467" s="4"/>
      <c r="AKQ467" s="4"/>
      <c r="AKR467" s="4"/>
      <c r="AKS467" s="4"/>
      <c r="AKT467" s="4"/>
      <c r="AKU467" s="4"/>
      <c r="AKV467" s="4"/>
      <c r="AKW467" s="4"/>
      <c r="AKX467" s="4"/>
      <c r="AKY467" s="4"/>
      <c r="AKZ467" s="4"/>
      <c r="ALA467" s="4"/>
      <c r="ALB467" s="4"/>
      <c r="ALC467" s="4"/>
      <c r="ALD467" s="4"/>
      <c r="ALE467" s="4"/>
      <c r="ALF467" s="4"/>
      <c r="ALG467" s="4"/>
      <c r="ALH467" s="4"/>
      <c r="ALI467" s="4"/>
      <c r="ALJ467" s="4"/>
      <c r="ALK467" s="4"/>
      <c r="ALL467" s="4"/>
      <c r="ALM467" s="4"/>
      <c r="ALN467" s="4"/>
      <c r="ALO467" s="4"/>
      <c r="ALP467" s="4"/>
      <c r="ALQ467" s="4"/>
      <c r="ALR467" s="4"/>
      <c r="ALS467" s="4"/>
      <c r="ALT467" s="4"/>
      <c r="ALU467" s="4"/>
      <c r="ALV467" s="4"/>
      <c r="ALW467" s="4"/>
      <c r="ALX467" s="4"/>
      <c r="ALY467" s="4"/>
      <c r="ALZ467" s="4"/>
      <c r="AMA467" s="4"/>
      <c r="AMB467" s="4"/>
      <c r="AMC467" s="4"/>
      <c r="AMD467" s="4"/>
      <c r="AME467" s="4"/>
      <c r="AMF467" s="4"/>
      <c r="AMG467" s="4"/>
      <c r="AMH467" s="4"/>
      <c r="AMI467" s="4"/>
      <c r="AMJ467" s="4"/>
      <c r="AMK467" s="4"/>
      <c r="AML467" s="4"/>
      <c r="AMM467" s="4"/>
      <c r="AMN467" s="4"/>
      <c r="AMO467" s="4"/>
      <c r="AMP467" s="4"/>
      <c r="AMQ467" s="4"/>
      <c r="AMR467" s="4"/>
      <c r="AMS467" s="4"/>
      <c r="AMT467" s="4"/>
      <c r="AMU467" s="4"/>
      <c r="AMV467" s="4"/>
      <c r="AMW467" s="4"/>
      <c r="AMX467" s="4"/>
      <c r="AMY467" s="4"/>
      <c r="AMZ467" s="4"/>
      <c r="ANA467" s="4"/>
      <c r="ANB467" s="4"/>
      <c r="ANC467" s="4"/>
      <c r="AND467" s="4"/>
      <c r="ANE467" s="4"/>
      <c r="ANF467" s="4"/>
      <c r="ANG467" s="4"/>
      <c r="ANH467" s="4"/>
      <c r="ANI467" s="4"/>
      <c r="ANJ467" s="4"/>
      <c r="ANK467" s="4"/>
      <c r="ANL467" s="4"/>
      <c r="ANM467" s="4"/>
      <c r="ANN467" s="4"/>
      <c r="ANO467" s="4"/>
      <c r="ANP467" s="4"/>
      <c r="ANQ467" s="4"/>
      <c r="ANR467" s="4"/>
      <c r="ANS467" s="4"/>
      <c r="ANT467" s="4"/>
      <c r="ANU467" s="4"/>
      <c r="ANV467" s="4"/>
      <c r="ANW467" s="4"/>
      <c r="ANX467" s="4"/>
      <c r="ANY467" s="4"/>
      <c r="ANZ467" s="4"/>
      <c r="AOA467" s="4"/>
      <c r="AOB467" s="4"/>
      <c r="AOC467" s="4"/>
    </row>
    <row r="468" spans="6:1069" x14ac:dyDescent="0.35">
      <c r="F468" s="4"/>
      <c r="H468" s="4"/>
      <c r="I468" s="4"/>
      <c r="J468" s="4"/>
      <c r="L468" s="4"/>
      <c r="M468" s="4"/>
      <c r="AJ468" s="4"/>
      <c r="AL468" s="4"/>
      <c r="AQ468" s="4"/>
      <c r="AR468" s="4"/>
      <c r="AS468" s="4"/>
      <c r="AT468" s="4"/>
      <c r="AU468" s="4"/>
      <c r="AV468" s="4"/>
      <c r="AW468" s="4"/>
      <c r="AX468" s="33"/>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c r="TO468" s="4"/>
      <c r="TP468" s="4"/>
      <c r="TQ468" s="4"/>
      <c r="TR468" s="4"/>
      <c r="TS468" s="4"/>
      <c r="TT468" s="4"/>
      <c r="TU468" s="4"/>
      <c r="TV468" s="4"/>
      <c r="TW468" s="4"/>
      <c r="TX468" s="4"/>
      <c r="TY468" s="4"/>
      <c r="TZ468" s="4"/>
      <c r="UA468" s="4"/>
      <c r="UB468" s="4"/>
      <c r="UC468" s="4"/>
      <c r="UD468" s="4"/>
      <c r="UE468" s="4"/>
      <c r="UF468" s="4"/>
      <c r="UG468" s="4"/>
      <c r="UH468" s="4"/>
      <c r="UI468" s="4"/>
      <c r="UJ468" s="4"/>
      <c r="UK468" s="4"/>
      <c r="UL468" s="4"/>
      <c r="UM468" s="4"/>
      <c r="UN468" s="4"/>
      <c r="UO468" s="4"/>
      <c r="UP468" s="4"/>
      <c r="UQ468" s="4"/>
      <c r="UR468" s="4"/>
      <c r="US468" s="4"/>
      <c r="UT468" s="4"/>
      <c r="UU468" s="4"/>
      <c r="UV468" s="4"/>
      <c r="UW468" s="4"/>
      <c r="UX468" s="4"/>
      <c r="UY468" s="4"/>
      <c r="UZ468" s="4"/>
      <c r="VA468" s="4"/>
      <c r="VB468" s="4"/>
      <c r="VC468" s="4"/>
      <c r="VD468" s="4"/>
      <c r="VE468" s="4"/>
      <c r="VF468" s="4"/>
      <c r="VG468" s="4"/>
      <c r="VH468" s="4"/>
      <c r="VI468" s="4"/>
      <c r="VJ468" s="4"/>
      <c r="VK468" s="4"/>
      <c r="VL468" s="4"/>
      <c r="VM468" s="4"/>
      <c r="VN468" s="4"/>
      <c r="VO468" s="4"/>
      <c r="VP468" s="4"/>
      <c r="VQ468" s="4"/>
      <c r="VR468" s="4"/>
      <c r="VS468" s="4"/>
      <c r="VT468" s="4"/>
      <c r="VU468" s="4"/>
      <c r="VV468" s="4"/>
      <c r="VW468" s="4"/>
      <c r="VX468" s="4"/>
      <c r="VY468" s="4"/>
      <c r="VZ468" s="4"/>
      <c r="WA468" s="4"/>
      <c r="WB468" s="4"/>
      <c r="WC468" s="4"/>
      <c r="WD468" s="4"/>
      <c r="WE468" s="4"/>
      <c r="WF468" s="4"/>
      <c r="WG468" s="4"/>
      <c r="WH468" s="4"/>
      <c r="WI468" s="4"/>
      <c r="WJ468" s="4"/>
      <c r="WK468" s="4"/>
      <c r="WL468" s="4"/>
      <c r="WM468" s="4"/>
      <c r="WN468" s="4"/>
      <c r="WO468" s="4"/>
      <c r="WP468" s="4"/>
      <c r="WQ468" s="4"/>
      <c r="WR468" s="4"/>
      <c r="WS468" s="4"/>
      <c r="WT468" s="4"/>
      <c r="WU468" s="4"/>
      <c r="WV468" s="4"/>
      <c r="WW468" s="4"/>
      <c r="WX468" s="4"/>
      <c r="WY468" s="4"/>
      <c r="WZ468" s="4"/>
      <c r="XA468" s="4"/>
      <c r="XB468" s="4"/>
      <c r="XC468" s="4"/>
      <c r="XD468" s="4"/>
      <c r="XE468" s="4"/>
      <c r="XF468" s="4"/>
      <c r="XG468" s="4"/>
      <c r="XH468" s="4"/>
      <c r="XI468" s="4"/>
      <c r="XJ468" s="4"/>
      <c r="XK468" s="4"/>
      <c r="XL468" s="4"/>
      <c r="XM468" s="4"/>
      <c r="XN468" s="4"/>
      <c r="XO468" s="4"/>
      <c r="XP468" s="4"/>
      <c r="XQ468" s="4"/>
      <c r="XR468" s="4"/>
      <c r="XS468" s="4"/>
      <c r="XT468" s="4"/>
      <c r="XU468" s="4"/>
      <c r="XV468" s="4"/>
      <c r="XW468" s="4"/>
      <c r="XX468" s="4"/>
      <c r="XY468" s="4"/>
      <c r="XZ468" s="4"/>
      <c r="YA468" s="4"/>
      <c r="YB468" s="4"/>
      <c r="YC468" s="4"/>
      <c r="YD468" s="4"/>
      <c r="YE468" s="4"/>
      <c r="YF468" s="4"/>
      <c r="YG468" s="4"/>
      <c r="YH468" s="4"/>
      <c r="YI468" s="4"/>
      <c r="YJ468" s="4"/>
      <c r="YK468" s="4"/>
      <c r="YL468" s="4"/>
      <c r="YM468" s="4"/>
      <c r="YN468" s="4"/>
      <c r="YO468" s="4"/>
      <c r="YP468" s="4"/>
      <c r="YQ468" s="4"/>
      <c r="YR468" s="4"/>
      <c r="YS468" s="4"/>
      <c r="YT468" s="4"/>
      <c r="YU468" s="4"/>
      <c r="YV468" s="4"/>
      <c r="YW468" s="4"/>
      <c r="YX468" s="4"/>
      <c r="YY468" s="4"/>
      <c r="YZ468" s="4"/>
      <c r="ZA468" s="4"/>
      <c r="ZB468" s="4"/>
      <c r="ZC468" s="4"/>
      <c r="ZD468" s="4"/>
      <c r="ZE468" s="4"/>
      <c r="ZF468" s="4"/>
      <c r="ZG468" s="4"/>
      <c r="ZH468" s="4"/>
      <c r="ZI468" s="4"/>
      <c r="ZJ468" s="4"/>
      <c r="ZK468" s="4"/>
      <c r="ZL468" s="4"/>
      <c r="ZM468" s="4"/>
      <c r="ZN468" s="4"/>
      <c r="ZO468" s="4"/>
      <c r="ZP468" s="4"/>
      <c r="ZQ468" s="4"/>
      <c r="ZR468" s="4"/>
      <c r="ZS468" s="4"/>
      <c r="ZT468" s="4"/>
      <c r="ZU468" s="4"/>
      <c r="ZV468" s="4"/>
      <c r="ZW468" s="4"/>
      <c r="ZX468" s="4"/>
      <c r="ZY468" s="4"/>
      <c r="ZZ468" s="4"/>
      <c r="AAA468" s="4"/>
      <c r="AAB468" s="4"/>
      <c r="AAC468" s="4"/>
      <c r="AAD468" s="4"/>
      <c r="AAE468" s="4"/>
      <c r="AAF468" s="4"/>
      <c r="AAG468" s="4"/>
      <c r="AAH468" s="4"/>
      <c r="AAI468" s="4"/>
      <c r="AAJ468" s="4"/>
      <c r="AAK468" s="4"/>
      <c r="AAL468" s="4"/>
      <c r="AAM468" s="4"/>
      <c r="AAN468" s="4"/>
      <c r="AAO468" s="4"/>
      <c r="AAP468" s="4"/>
      <c r="AAQ468" s="4"/>
      <c r="AAR468" s="4"/>
      <c r="AAS468" s="4"/>
      <c r="AAT468" s="4"/>
      <c r="AAU468" s="4"/>
      <c r="AAV468" s="4"/>
      <c r="AAW468" s="4"/>
      <c r="AAX468" s="4"/>
      <c r="AAY468" s="4"/>
      <c r="AAZ468" s="4"/>
      <c r="ABA468" s="4"/>
      <c r="ABB468" s="4"/>
      <c r="ABC468" s="4"/>
      <c r="ABD468" s="4"/>
      <c r="ABE468" s="4"/>
      <c r="ABF468" s="4"/>
      <c r="ABG468" s="4"/>
      <c r="ABH468" s="4"/>
      <c r="ABI468" s="4"/>
      <c r="ABJ468" s="4"/>
      <c r="ABK468" s="4"/>
      <c r="ABL468" s="4"/>
      <c r="ABM468" s="4"/>
      <c r="ABN468" s="4"/>
      <c r="ABO468" s="4"/>
      <c r="ABP468" s="4"/>
      <c r="ABQ468" s="4"/>
      <c r="ABR468" s="4"/>
      <c r="ABS468" s="4"/>
      <c r="ABT468" s="4"/>
      <c r="ABU468" s="4"/>
      <c r="ABV468" s="4"/>
      <c r="ABW468" s="4"/>
      <c r="ABX468" s="4"/>
      <c r="ABY468" s="4"/>
      <c r="ABZ468" s="4"/>
      <c r="ACA468" s="4"/>
      <c r="ACB468" s="4"/>
      <c r="ACC468" s="4"/>
      <c r="ACD468" s="4"/>
      <c r="ACE468" s="4"/>
      <c r="ACF468" s="4"/>
      <c r="ACG468" s="4"/>
      <c r="ACH468" s="4"/>
      <c r="ACI468" s="4"/>
      <c r="ACJ468" s="4"/>
      <c r="ACK468" s="4"/>
      <c r="ACL468" s="4"/>
      <c r="ACM468" s="4"/>
      <c r="ACN468" s="4"/>
      <c r="ACO468" s="4"/>
      <c r="ACP468" s="4"/>
      <c r="ACQ468" s="4"/>
      <c r="ACR468" s="4"/>
      <c r="ACS468" s="4"/>
      <c r="ACT468" s="4"/>
      <c r="ACU468" s="4"/>
      <c r="ACV468" s="4"/>
      <c r="ACW468" s="4"/>
      <c r="ACX468" s="4"/>
      <c r="ACY468" s="4"/>
      <c r="ACZ468" s="4"/>
      <c r="ADA468" s="4"/>
      <c r="ADB468" s="4"/>
      <c r="ADC468" s="4"/>
      <c r="ADD468" s="4"/>
      <c r="ADE468" s="4"/>
      <c r="ADF468" s="4"/>
      <c r="ADG468" s="4"/>
      <c r="ADH468" s="4"/>
      <c r="ADI468" s="4"/>
      <c r="ADJ468" s="4"/>
      <c r="ADK468" s="4"/>
      <c r="ADL468" s="4"/>
      <c r="ADM468" s="4"/>
      <c r="ADN468" s="4"/>
      <c r="ADO468" s="4"/>
      <c r="ADP468" s="4"/>
      <c r="ADQ468" s="4"/>
      <c r="ADR468" s="4"/>
      <c r="ADS468" s="4"/>
      <c r="ADT468" s="4"/>
      <c r="ADU468" s="4"/>
      <c r="ADV468" s="4"/>
      <c r="ADW468" s="4"/>
      <c r="ADX468" s="4"/>
      <c r="ADY468" s="4"/>
      <c r="ADZ468" s="4"/>
      <c r="AEA468" s="4"/>
      <c r="AEB468" s="4"/>
      <c r="AEC468" s="4"/>
      <c r="AED468" s="4"/>
      <c r="AEE468" s="4"/>
      <c r="AEF468" s="4"/>
      <c r="AEG468" s="4"/>
      <c r="AEH468" s="4"/>
      <c r="AEI468" s="4"/>
      <c r="AEJ468" s="4"/>
      <c r="AEK468" s="4"/>
      <c r="AEL468" s="4"/>
      <c r="AEM468" s="4"/>
      <c r="AEN468" s="4"/>
      <c r="AEO468" s="4"/>
      <c r="AEP468" s="4"/>
      <c r="AEQ468" s="4"/>
      <c r="AER468" s="4"/>
      <c r="AES468" s="4"/>
      <c r="AET468" s="4"/>
      <c r="AEU468" s="4"/>
      <c r="AEV468" s="4"/>
      <c r="AEW468" s="4"/>
      <c r="AEX468" s="4"/>
      <c r="AEY468" s="4"/>
      <c r="AEZ468" s="4"/>
      <c r="AFA468" s="4"/>
      <c r="AFB468" s="4"/>
      <c r="AFC468" s="4"/>
      <c r="AFD468" s="4"/>
      <c r="AFE468" s="4"/>
      <c r="AFF468" s="4"/>
      <c r="AFG468" s="4"/>
      <c r="AFH468" s="4"/>
      <c r="AFI468" s="4"/>
      <c r="AFJ468" s="4"/>
      <c r="AFK468" s="4"/>
      <c r="AFL468" s="4"/>
      <c r="AFM468" s="4"/>
      <c r="AFN468" s="4"/>
      <c r="AFO468" s="4"/>
      <c r="AFP468" s="4"/>
      <c r="AFQ468" s="4"/>
      <c r="AFR468" s="4"/>
      <c r="AFS468" s="4"/>
      <c r="AFT468" s="4"/>
      <c r="AFU468" s="4"/>
      <c r="AFV468" s="4"/>
      <c r="AFW468" s="4"/>
      <c r="AFX468" s="4"/>
      <c r="AFY468" s="4"/>
      <c r="AFZ468" s="4"/>
      <c r="AGA468" s="4"/>
      <c r="AGB468" s="4"/>
      <c r="AGC468" s="4"/>
      <c r="AGD468" s="4"/>
      <c r="AGE468" s="4"/>
      <c r="AGF468" s="4"/>
      <c r="AGG468" s="4"/>
      <c r="AGH468" s="4"/>
      <c r="AGI468" s="4"/>
      <c r="AGJ468" s="4"/>
      <c r="AGK468" s="4"/>
      <c r="AGL468" s="4"/>
      <c r="AGM468" s="4"/>
      <c r="AGN468" s="4"/>
      <c r="AGO468" s="4"/>
      <c r="AGP468" s="4"/>
      <c r="AGQ468" s="4"/>
      <c r="AGR468" s="4"/>
      <c r="AGS468" s="4"/>
      <c r="AGT468" s="4"/>
      <c r="AGU468" s="4"/>
      <c r="AGV468" s="4"/>
      <c r="AGW468" s="4"/>
      <c r="AGX468" s="4"/>
      <c r="AGY468" s="4"/>
      <c r="AGZ468" s="4"/>
      <c r="AHA468" s="4"/>
      <c r="AHB468" s="4"/>
      <c r="AHC468" s="4"/>
      <c r="AHD468" s="4"/>
      <c r="AHE468" s="4"/>
      <c r="AHF468" s="4"/>
      <c r="AHG468" s="4"/>
      <c r="AHH468" s="4"/>
      <c r="AHI468" s="4"/>
      <c r="AHJ468" s="4"/>
      <c r="AHK468" s="4"/>
      <c r="AHL468" s="4"/>
      <c r="AHM468" s="4"/>
      <c r="AHN468" s="4"/>
      <c r="AHO468" s="4"/>
      <c r="AHP468" s="4"/>
      <c r="AHQ468" s="4"/>
      <c r="AHR468" s="4"/>
      <c r="AHS468" s="4"/>
      <c r="AHT468" s="4"/>
      <c r="AHU468" s="4"/>
      <c r="AHV468" s="4"/>
      <c r="AHW468" s="4"/>
      <c r="AHX468" s="4"/>
      <c r="AHY468" s="4"/>
      <c r="AHZ468" s="4"/>
      <c r="AIA468" s="4"/>
      <c r="AIB468" s="4"/>
      <c r="AIC468" s="4"/>
      <c r="AID468" s="4"/>
      <c r="AIE468" s="4"/>
      <c r="AIF468" s="4"/>
      <c r="AIG468" s="4"/>
      <c r="AIH468" s="4"/>
      <c r="AII468" s="4"/>
      <c r="AIJ468" s="4"/>
      <c r="AIK468" s="4"/>
      <c r="AIL468" s="4"/>
      <c r="AIM468" s="4"/>
      <c r="AIN468" s="4"/>
      <c r="AIO468" s="4"/>
      <c r="AIP468" s="4"/>
      <c r="AIQ468" s="4"/>
      <c r="AIR468" s="4"/>
      <c r="AIS468" s="4"/>
      <c r="AIT468" s="4"/>
      <c r="AIU468" s="4"/>
      <c r="AIV468" s="4"/>
      <c r="AIW468" s="4"/>
      <c r="AIX468" s="4"/>
      <c r="AIY468" s="4"/>
      <c r="AIZ468" s="4"/>
      <c r="AJA468" s="4"/>
      <c r="AJB468" s="4"/>
      <c r="AJC468" s="4"/>
      <c r="AJD468" s="4"/>
      <c r="AJE468" s="4"/>
      <c r="AJF468" s="4"/>
      <c r="AJG468" s="4"/>
      <c r="AJH468" s="4"/>
      <c r="AJI468" s="4"/>
      <c r="AJJ468" s="4"/>
      <c r="AJK468" s="4"/>
      <c r="AJL468" s="4"/>
      <c r="AJM468" s="4"/>
      <c r="AJN468" s="4"/>
      <c r="AJO468" s="4"/>
      <c r="AJP468" s="4"/>
      <c r="AJQ468" s="4"/>
      <c r="AJR468" s="4"/>
      <c r="AJS468" s="4"/>
      <c r="AJT468" s="4"/>
      <c r="AJU468" s="4"/>
      <c r="AJV468" s="4"/>
      <c r="AJW468" s="4"/>
      <c r="AJX468" s="4"/>
      <c r="AJY468" s="4"/>
      <c r="AJZ468" s="4"/>
      <c r="AKA468" s="4"/>
      <c r="AKB468" s="4"/>
      <c r="AKC468" s="4"/>
      <c r="AKD468" s="4"/>
      <c r="AKE468" s="4"/>
      <c r="AKF468" s="4"/>
      <c r="AKG468" s="4"/>
      <c r="AKH468" s="4"/>
      <c r="AKI468" s="4"/>
      <c r="AKJ468" s="4"/>
      <c r="AKK468" s="4"/>
      <c r="AKL468" s="4"/>
      <c r="AKM468" s="4"/>
      <c r="AKN468" s="4"/>
      <c r="AKO468" s="4"/>
      <c r="AKP468" s="4"/>
      <c r="AKQ468" s="4"/>
      <c r="AKR468" s="4"/>
      <c r="AKS468" s="4"/>
      <c r="AKT468" s="4"/>
      <c r="AKU468" s="4"/>
      <c r="AKV468" s="4"/>
      <c r="AKW468" s="4"/>
      <c r="AKX468" s="4"/>
      <c r="AKY468" s="4"/>
      <c r="AKZ468" s="4"/>
      <c r="ALA468" s="4"/>
      <c r="ALB468" s="4"/>
      <c r="ALC468" s="4"/>
      <c r="ALD468" s="4"/>
      <c r="ALE468" s="4"/>
      <c r="ALF468" s="4"/>
      <c r="ALG468" s="4"/>
      <c r="ALH468" s="4"/>
      <c r="ALI468" s="4"/>
      <c r="ALJ468" s="4"/>
      <c r="ALK468" s="4"/>
      <c r="ALL468" s="4"/>
      <c r="ALM468" s="4"/>
      <c r="ALN468" s="4"/>
      <c r="ALO468" s="4"/>
      <c r="ALP468" s="4"/>
      <c r="ALQ468" s="4"/>
      <c r="ALR468" s="4"/>
      <c r="ALS468" s="4"/>
      <c r="ALT468" s="4"/>
      <c r="ALU468" s="4"/>
      <c r="ALV468" s="4"/>
      <c r="ALW468" s="4"/>
      <c r="ALX468" s="4"/>
      <c r="ALY468" s="4"/>
      <c r="ALZ468" s="4"/>
      <c r="AMA468" s="4"/>
      <c r="AMB468" s="4"/>
      <c r="AMC468" s="4"/>
      <c r="AMD468" s="4"/>
      <c r="AME468" s="4"/>
      <c r="AMF468" s="4"/>
      <c r="AMG468" s="4"/>
      <c r="AMH468" s="4"/>
      <c r="AMI468" s="4"/>
      <c r="AMJ468" s="4"/>
      <c r="AMK468" s="4"/>
      <c r="AML468" s="4"/>
      <c r="AMM468" s="4"/>
      <c r="AMN468" s="4"/>
      <c r="AMO468" s="4"/>
      <c r="AMP468" s="4"/>
      <c r="AMQ468" s="4"/>
      <c r="AMR468" s="4"/>
      <c r="AMS468" s="4"/>
      <c r="AMT468" s="4"/>
      <c r="AMU468" s="4"/>
      <c r="AMV468" s="4"/>
      <c r="AMW468" s="4"/>
      <c r="AMX468" s="4"/>
      <c r="AMY468" s="4"/>
      <c r="AMZ468" s="4"/>
      <c r="ANA468" s="4"/>
      <c r="ANB468" s="4"/>
      <c r="ANC468" s="4"/>
      <c r="AND468" s="4"/>
      <c r="ANE468" s="4"/>
      <c r="ANF468" s="4"/>
      <c r="ANG468" s="4"/>
      <c r="ANH468" s="4"/>
      <c r="ANI468" s="4"/>
      <c r="ANJ468" s="4"/>
      <c r="ANK468" s="4"/>
      <c r="ANL468" s="4"/>
      <c r="ANM468" s="4"/>
      <c r="ANN468" s="4"/>
      <c r="ANO468" s="4"/>
      <c r="ANP468" s="4"/>
      <c r="ANQ468" s="4"/>
      <c r="ANR468" s="4"/>
      <c r="ANS468" s="4"/>
      <c r="ANT468" s="4"/>
      <c r="ANU468" s="4"/>
      <c r="ANV468" s="4"/>
      <c r="ANW468" s="4"/>
      <c r="ANX468" s="4"/>
      <c r="ANY468" s="4"/>
      <c r="ANZ468" s="4"/>
      <c r="AOA468" s="4"/>
      <c r="AOB468" s="4"/>
      <c r="AOC468" s="4"/>
    </row>
    <row r="469" spans="6:1069" x14ac:dyDescent="0.35">
      <c r="F469" s="4"/>
      <c r="H469" s="4"/>
      <c r="I469" s="4"/>
      <c r="J469" s="4"/>
      <c r="L469" s="4"/>
      <c r="M469" s="4"/>
      <c r="AJ469" s="4"/>
      <c r="AL469" s="4"/>
      <c r="AQ469" s="4"/>
      <c r="AR469" s="4"/>
      <c r="AS469" s="4"/>
      <c r="AT469" s="4"/>
      <c r="AU469" s="4"/>
      <c r="AV469" s="4"/>
      <c r="AW469" s="4"/>
      <c r="AX469" s="33"/>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c r="TV469" s="4"/>
      <c r="TW469" s="4"/>
      <c r="TX469" s="4"/>
      <c r="TY469" s="4"/>
      <c r="TZ469" s="4"/>
      <c r="UA469" s="4"/>
      <c r="UB469" s="4"/>
      <c r="UC469" s="4"/>
      <c r="UD469" s="4"/>
      <c r="UE469" s="4"/>
      <c r="UF469" s="4"/>
      <c r="UG469" s="4"/>
      <c r="UH469" s="4"/>
      <c r="UI469" s="4"/>
      <c r="UJ469" s="4"/>
      <c r="UK469" s="4"/>
      <c r="UL469" s="4"/>
      <c r="UM469" s="4"/>
      <c r="UN469" s="4"/>
      <c r="UO469" s="4"/>
      <c r="UP469" s="4"/>
      <c r="UQ469" s="4"/>
      <c r="UR469" s="4"/>
      <c r="US469" s="4"/>
      <c r="UT469" s="4"/>
      <c r="UU469" s="4"/>
      <c r="UV469" s="4"/>
      <c r="UW469" s="4"/>
      <c r="UX469" s="4"/>
      <c r="UY469" s="4"/>
      <c r="UZ469" s="4"/>
      <c r="VA469" s="4"/>
      <c r="VB469" s="4"/>
      <c r="VC469" s="4"/>
      <c r="VD469" s="4"/>
      <c r="VE469" s="4"/>
      <c r="VF469" s="4"/>
      <c r="VG469" s="4"/>
      <c r="VH469" s="4"/>
      <c r="VI469" s="4"/>
      <c r="VJ469" s="4"/>
      <c r="VK469" s="4"/>
      <c r="VL469" s="4"/>
      <c r="VM469" s="4"/>
      <c r="VN469" s="4"/>
      <c r="VO469" s="4"/>
      <c r="VP469" s="4"/>
      <c r="VQ469" s="4"/>
      <c r="VR469" s="4"/>
      <c r="VS469" s="4"/>
      <c r="VT469" s="4"/>
      <c r="VU469" s="4"/>
      <c r="VV469" s="4"/>
      <c r="VW469" s="4"/>
      <c r="VX469" s="4"/>
      <c r="VY469" s="4"/>
      <c r="VZ469" s="4"/>
      <c r="WA469" s="4"/>
      <c r="WB469" s="4"/>
      <c r="WC469" s="4"/>
      <c r="WD469" s="4"/>
      <c r="WE469" s="4"/>
      <c r="WF469" s="4"/>
      <c r="WG469" s="4"/>
      <c r="WH469" s="4"/>
      <c r="WI469" s="4"/>
      <c r="WJ469" s="4"/>
      <c r="WK469" s="4"/>
      <c r="WL469" s="4"/>
      <c r="WM469" s="4"/>
      <c r="WN469" s="4"/>
      <c r="WO469" s="4"/>
      <c r="WP469" s="4"/>
      <c r="WQ469" s="4"/>
      <c r="WR469" s="4"/>
      <c r="WS469" s="4"/>
      <c r="WT469" s="4"/>
      <c r="WU469" s="4"/>
      <c r="WV469" s="4"/>
      <c r="WW469" s="4"/>
      <c r="WX469" s="4"/>
      <c r="WY469" s="4"/>
      <c r="WZ469" s="4"/>
      <c r="XA469" s="4"/>
      <c r="XB469" s="4"/>
      <c r="XC469" s="4"/>
      <c r="XD469" s="4"/>
      <c r="XE469" s="4"/>
      <c r="XF469" s="4"/>
      <c r="XG469" s="4"/>
      <c r="XH469" s="4"/>
      <c r="XI469" s="4"/>
      <c r="XJ469" s="4"/>
      <c r="XK469" s="4"/>
      <c r="XL469" s="4"/>
      <c r="XM469" s="4"/>
      <c r="XN469" s="4"/>
      <c r="XO469" s="4"/>
      <c r="XP469" s="4"/>
      <c r="XQ469" s="4"/>
      <c r="XR469" s="4"/>
      <c r="XS469" s="4"/>
      <c r="XT469" s="4"/>
      <c r="XU469" s="4"/>
      <c r="XV469" s="4"/>
      <c r="XW469" s="4"/>
      <c r="XX469" s="4"/>
      <c r="XY469" s="4"/>
      <c r="XZ469" s="4"/>
      <c r="YA469" s="4"/>
      <c r="YB469" s="4"/>
      <c r="YC469" s="4"/>
      <c r="YD469" s="4"/>
      <c r="YE469" s="4"/>
      <c r="YF469" s="4"/>
      <c r="YG469" s="4"/>
      <c r="YH469" s="4"/>
      <c r="YI469" s="4"/>
      <c r="YJ469" s="4"/>
      <c r="YK469" s="4"/>
      <c r="YL469" s="4"/>
      <c r="YM469" s="4"/>
      <c r="YN469" s="4"/>
      <c r="YO469" s="4"/>
      <c r="YP469" s="4"/>
      <c r="YQ469" s="4"/>
      <c r="YR469" s="4"/>
      <c r="YS469" s="4"/>
      <c r="YT469" s="4"/>
      <c r="YU469" s="4"/>
      <c r="YV469" s="4"/>
      <c r="YW469" s="4"/>
      <c r="YX469" s="4"/>
      <c r="YY469" s="4"/>
      <c r="YZ469" s="4"/>
      <c r="ZA469" s="4"/>
      <c r="ZB469" s="4"/>
      <c r="ZC469" s="4"/>
      <c r="ZD469" s="4"/>
      <c r="ZE469" s="4"/>
      <c r="ZF469" s="4"/>
      <c r="ZG469" s="4"/>
      <c r="ZH469" s="4"/>
      <c r="ZI469" s="4"/>
      <c r="ZJ469" s="4"/>
      <c r="ZK469" s="4"/>
      <c r="ZL469" s="4"/>
      <c r="ZM469" s="4"/>
      <c r="ZN469" s="4"/>
      <c r="ZO469" s="4"/>
      <c r="ZP469" s="4"/>
      <c r="ZQ469" s="4"/>
      <c r="ZR469" s="4"/>
      <c r="ZS469" s="4"/>
      <c r="ZT469" s="4"/>
      <c r="ZU469" s="4"/>
      <c r="ZV469" s="4"/>
      <c r="ZW469" s="4"/>
      <c r="ZX469" s="4"/>
      <c r="ZY469" s="4"/>
      <c r="ZZ469" s="4"/>
      <c r="AAA469" s="4"/>
      <c r="AAB469" s="4"/>
      <c r="AAC469" s="4"/>
      <c r="AAD469" s="4"/>
      <c r="AAE469" s="4"/>
      <c r="AAF469" s="4"/>
      <c r="AAG469" s="4"/>
      <c r="AAH469" s="4"/>
      <c r="AAI469" s="4"/>
      <c r="AAJ469" s="4"/>
      <c r="AAK469" s="4"/>
      <c r="AAL469" s="4"/>
      <c r="AAM469" s="4"/>
      <c r="AAN469" s="4"/>
      <c r="AAO469" s="4"/>
      <c r="AAP469" s="4"/>
      <c r="AAQ469" s="4"/>
      <c r="AAR469" s="4"/>
      <c r="AAS469" s="4"/>
      <c r="AAT469" s="4"/>
      <c r="AAU469" s="4"/>
      <c r="AAV469" s="4"/>
      <c r="AAW469" s="4"/>
      <c r="AAX469" s="4"/>
      <c r="AAY469" s="4"/>
      <c r="AAZ469" s="4"/>
      <c r="ABA469" s="4"/>
      <c r="ABB469" s="4"/>
      <c r="ABC469" s="4"/>
      <c r="ABD469" s="4"/>
      <c r="ABE469" s="4"/>
      <c r="ABF469" s="4"/>
      <c r="ABG469" s="4"/>
      <c r="ABH469" s="4"/>
      <c r="ABI469" s="4"/>
      <c r="ABJ469" s="4"/>
      <c r="ABK469" s="4"/>
      <c r="ABL469" s="4"/>
      <c r="ABM469" s="4"/>
      <c r="ABN469" s="4"/>
      <c r="ABO469" s="4"/>
      <c r="ABP469" s="4"/>
      <c r="ABQ469" s="4"/>
      <c r="ABR469" s="4"/>
      <c r="ABS469" s="4"/>
      <c r="ABT469" s="4"/>
      <c r="ABU469" s="4"/>
      <c r="ABV469" s="4"/>
      <c r="ABW469" s="4"/>
      <c r="ABX469" s="4"/>
      <c r="ABY469" s="4"/>
      <c r="ABZ469" s="4"/>
      <c r="ACA469" s="4"/>
      <c r="ACB469" s="4"/>
      <c r="ACC469" s="4"/>
      <c r="ACD469" s="4"/>
      <c r="ACE469" s="4"/>
      <c r="ACF469" s="4"/>
      <c r="ACG469" s="4"/>
      <c r="ACH469" s="4"/>
      <c r="ACI469" s="4"/>
      <c r="ACJ469" s="4"/>
      <c r="ACK469" s="4"/>
      <c r="ACL469" s="4"/>
      <c r="ACM469" s="4"/>
      <c r="ACN469" s="4"/>
      <c r="ACO469" s="4"/>
      <c r="ACP469" s="4"/>
      <c r="ACQ469" s="4"/>
      <c r="ACR469" s="4"/>
      <c r="ACS469" s="4"/>
      <c r="ACT469" s="4"/>
      <c r="ACU469" s="4"/>
      <c r="ACV469" s="4"/>
      <c r="ACW469" s="4"/>
      <c r="ACX469" s="4"/>
      <c r="ACY469" s="4"/>
      <c r="ACZ469" s="4"/>
      <c r="ADA469" s="4"/>
      <c r="ADB469" s="4"/>
      <c r="ADC469" s="4"/>
      <c r="ADD469" s="4"/>
      <c r="ADE469" s="4"/>
      <c r="ADF469" s="4"/>
      <c r="ADG469" s="4"/>
      <c r="ADH469" s="4"/>
      <c r="ADI469" s="4"/>
      <c r="ADJ469" s="4"/>
      <c r="ADK469" s="4"/>
      <c r="ADL469" s="4"/>
      <c r="ADM469" s="4"/>
      <c r="ADN469" s="4"/>
      <c r="ADO469" s="4"/>
      <c r="ADP469" s="4"/>
      <c r="ADQ469" s="4"/>
      <c r="ADR469" s="4"/>
      <c r="ADS469" s="4"/>
      <c r="ADT469" s="4"/>
      <c r="ADU469" s="4"/>
      <c r="ADV469" s="4"/>
      <c r="ADW469" s="4"/>
      <c r="ADX469" s="4"/>
      <c r="ADY469" s="4"/>
      <c r="ADZ469" s="4"/>
      <c r="AEA469" s="4"/>
      <c r="AEB469" s="4"/>
      <c r="AEC469" s="4"/>
      <c r="AED469" s="4"/>
      <c r="AEE469" s="4"/>
      <c r="AEF469" s="4"/>
      <c r="AEG469" s="4"/>
      <c r="AEH469" s="4"/>
      <c r="AEI469" s="4"/>
      <c r="AEJ469" s="4"/>
      <c r="AEK469" s="4"/>
      <c r="AEL469" s="4"/>
      <c r="AEM469" s="4"/>
      <c r="AEN469" s="4"/>
      <c r="AEO469" s="4"/>
      <c r="AEP469" s="4"/>
      <c r="AEQ469" s="4"/>
      <c r="AER469" s="4"/>
      <c r="AES469" s="4"/>
      <c r="AET469" s="4"/>
      <c r="AEU469" s="4"/>
      <c r="AEV469" s="4"/>
      <c r="AEW469" s="4"/>
      <c r="AEX469" s="4"/>
      <c r="AEY469" s="4"/>
      <c r="AEZ469" s="4"/>
      <c r="AFA469" s="4"/>
      <c r="AFB469" s="4"/>
      <c r="AFC469" s="4"/>
      <c r="AFD469" s="4"/>
      <c r="AFE469" s="4"/>
      <c r="AFF469" s="4"/>
      <c r="AFG469" s="4"/>
      <c r="AFH469" s="4"/>
      <c r="AFI469" s="4"/>
      <c r="AFJ469" s="4"/>
      <c r="AFK469" s="4"/>
      <c r="AFL469" s="4"/>
      <c r="AFM469" s="4"/>
      <c r="AFN469" s="4"/>
      <c r="AFO469" s="4"/>
      <c r="AFP469" s="4"/>
      <c r="AFQ469" s="4"/>
      <c r="AFR469" s="4"/>
      <c r="AFS469" s="4"/>
      <c r="AFT469" s="4"/>
      <c r="AFU469" s="4"/>
      <c r="AFV469" s="4"/>
      <c r="AFW469" s="4"/>
      <c r="AFX469" s="4"/>
      <c r="AFY469" s="4"/>
      <c r="AFZ469" s="4"/>
      <c r="AGA469" s="4"/>
      <c r="AGB469" s="4"/>
      <c r="AGC469" s="4"/>
      <c r="AGD469" s="4"/>
      <c r="AGE469" s="4"/>
      <c r="AGF469" s="4"/>
      <c r="AGG469" s="4"/>
      <c r="AGH469" s="4"/>
      <c r="AGI469" s="4"/>
      <c r="AGJ469" s="4"/>
      <c r="AGK469" s="4"/>
      <c r="AGL469" s="4"/>
      <c r="AGM469" s="4"/>
      <c r="AGN469" s="4"/>
      <c r="AGO469" s="4"/>
      <c r="AGP469" s="4"/>
      <c r="AGQ469" s="4"/>
      <c r="AGR469" s="4"/>
      <c r="AGS469" s="4"/>
      <c r="AGT469" s="4"/>
      <c r="AGU469" s="4"/>
      <c r="AGV469" s="4"/>
      <c r="AGW469" s="4"/>
      <c r="AGX469" s="4"/>
      <c r="AGY469" s="4"/>
      <c r="AGZ469" s="4"/>
      <c r="AHA469" s="4"/>
      <c r="AHB469" s="4"/>
      <c r="AHC469" s="4"/>
      <c r="AHD469" s="4"/>
      <c r="AHE469" s="4"/>
      <c r="AHF469" s="4"/>
      <c r="AHG469" s="4"/>
      <c r="AHH469" s="4"/>
      <c r="AHI469" s="4"/>
      <c r="AHJ469" s="4"/>
      <c r="AHK469" s="4"/>
      <c r="AHL469" s="4"/>
      <c r="AHM469" s="4"/>
      <c r="AHN469" s="4"/>
      <c r="AHO469" s="4"/>
      <c r="AHP469" s="4"/>
      <c r="AHQ469" s="4"/>
      <c r="AHR469" s="4"/>
      <c r="AHS469" s="4"/>
      <c r="AHT469" s="4"/>
      <c r="AHU469" s="4"/>
      <c r="AHV469" s="4"/>
      <c r="AHW469" s="4"/>
      <c r="AHX469" s="4"/>
      <c r="AHY469" s="4"/>
      <c r="AHZ469" s="4"/>
      <c r="AIA469" s="4"/>
      <c r="AIB469" s="4"/>
      <c r="AIC469" s="4"/>
      <c r="AID469" s="4"/>
      <c r="AIE469" s="4"/>
      <c r="AIF469" s="4"/>
      <c r="AIG469" s="4"/>
      <c r="AIH469" s="4"/>
      <c r="AII469" s="4"/>
      <c r="AIJ469" s="4"/>
      <c r="AIK469" s="4"/>
      <c r="AIL469" s="4"/>
      <c r="AIM469" s="4"/>
      <c r="AIN469" s="4"/>
      <c r="AIO469" s="4"/>
      <c r="AIP469" s="4"/>
      <c r="AIQ469" s="4"/>
      <c r="AIR469" s="4"/>
      <c r="AIS469" s="4"/>
      <c r="AIT469" s="4"/>
      <c r="AIU469" s="4"/>
      <c r="AIV469" s="4"/>
      <c r="AIW469" s="4"/>
      <c r="AIX469" s="4"/>
      <c r="AIY469" s="4"/>
      <c r="AIZ469" s="4"/>
      <c r="AJA469" s="4"/>
      <c r="AJB469" s="4"/>
      <c r="AJC469" s="4"/>
      <c r="AJD469" s="4"/>
      <c r="AJE469" s="4"/>
      <c r="AJF469" s="4"/>
      <c r="AJG469" s="4"/>
      <c r="AJH469" s="4"/>
      <c r="AJI469" s="4"/>
      <c r="AJJ469" s="4"/>
      <c r="AJK469" s="4"/>
      <c r="AJL469" s="4"/>
      <c r="AJM469" s="4"/>
      <c r="AJN469" s="4"/>
      <c r="AJO469" s="4"/>
      <c r="AJP469" s="4"/>
      <c r="AJQ469" s="4"/>
      <c r="AJR469" s="4"/>
      <c r="AJS469" s="4"/>
      <c r="AJT469" s="4"/>
      <c r="AJU469" s="4"/>
      <c r="AJV469" s="4"/>
      <c r="AJW469" s="4"/>
      <c r="AJX469" s="4"/>
      <c r="AJY469" s="4"/>
      <c r="AJZ469" s="4"/>
      <c r="AKA469" s="4"/>
      <c r="AKB469" s="4"/>
      <c r="AKC469" s="4"/>
      <c r="AKD469" s="4"/>
      <c r="AKE469" s="4"/>
      <c r="AKF469" s="4"/>
      <c r="AKG469" s="4"/>
      <c r="AKH469" s="4"/>
      <c r="AKI469" s="4"/>
      <c r="AKJ469" s="4"/>
      <c r="AKK469" s="4"/>
      <c r="AKL469" s="4"/>
      <c r="AKM469" s="4"/>
      <c r="AKN469" s="4"/>
      <c r="AKO469" s="4"/>
      <c r="AKP469" s="4"/>
      <c r="AKQ469" s="4"/>
      <c r="AKR469" s="4"/>
      <c r="AKS469" s="4"/>
      <c r="AKT469" s="4"/>
      <c r="AKU469" s="4"/>
      <c r="AKV469" s="4"/>
      <c r="AKW469" s="4"/>
      <c r="AKX469" s="4"/>
      <c r="AKY469" s="4"/>
      <c r="AKZ469" s="4"/>
      <c r="ALA469" s="4"/>
      <c r="ALB469" s="4"/>
      <c r="ALC469" s="4"/>
      <c r="ALD469" s="4"/>
      <c r="ALE469" s="4"/>
      <c r="ALF469" s="4"/>
      <c r="ALG469" s="4"/>
      <c r="ALH469" s="4"/>
      <c r="ALI469" s="4"/>
      <c r="ALJ469" s="4"/>
      <c r="ALK469" s="4"/>
      <c r="ALL469" s="4"/>
      <c r="ALM469" s="4"/>
      <c r="ALN469" s="4"/>
      <c r="ALO469" s="4"/>
      <c r="ALP469" s="4"/>
      <c r="ALQ469" s="4"/>
      <c r="ALR469" s="4"/>
      <c r="ALS469" s="4"/>
      <c r="ALT469" s="4"/>
      <c r="ALU469" s="4"/>
      <c r="ALV469" s="4"/>
      <c r="ALW469" s="4"/>
      <c r="ALX469" s="4"/>
      <c r="ALY469" s="4"/>
      <c r="ALZ469" s="4"/>
      <c r="AMA469" s="4"/>
      <c r="AMB469" s="4"/>
      <c r="AMC469" s="4"/>
      <c r="AMD469" s="4"/>
      <c r="AME469" s="4"/>
      <c r="AMF469" s="4"/>
      <c r="AMG469" s="4"/>
      <c r="AMH469" s="4"/>
      <c r="AMI469" s="4"/>
      <c r="AMJ469" s="4"/>
      <c r="AMK469" s="4"/>
      <c r="AML469" s="4"/>
      <c r="AMM469" s="4"/>
      <c r="AMN469" s="4"/>
      <c r="AMO469" s="4"/>
      <c r="AMP469" s="4"/>
      <c r="AMQ469" s="4"/>
      <c r="AMR469" s="4"/>
      <c r="AMS469" s="4"/>
      <c r="AMT469" s="4"/>
      <c r="AMU469" s="4"/>
      <c r="AMV469" s="4"/>
      <c r="AMW469" s="4"/>
      <c r="AMX469" s="4"/>
      <c r="AMY469" s="4"/>
      <c r="AMZ469" s="4"/>
      <c r="ANA469" s="4"/>
      <c r="ANB469" s="4"/>
      <c r="ANC469" s="4"/>
      <c r="AND469" s="4"/>
      <c r="ANE469" s="4"/>
      <c r="ANF469" s="4"/>
      <c r="ANG469" s="4"/>
      <c r="ANH469" s="4"/>
      <c r="ANI469" s="4"/>
      <c r="ANJ469" s="4"/>
      <c r="ANK469" s="4"/>
      <c r="ANL469" s="4"/>
      <c r="ANM469" s="4"/>
      <c r="ANN469" s="4"/>
      <c r="ANO469" s="4"/>
      <c r="ANP469" s="4"/>
      <c r="ANQ469" s="4"/>
      <c r="ANR469" s="4"/>
      <c r="ANS469" s="4"/>
      <c r="ANT469" s="4"/>
      <c r="ANU469" s="4"/>
      <c r="ANV469" s="4"/>
      <c r="ANW469" s="4"/>
      <c r="ANX469" s="4"/>
      <c r="ANY469" s="4"/>
      <c r="ANZ469" s="4"/>
      <c r="AOA469" s="4"/>
      <c r="AOB469" s="4"/>
      <c r="AOC469" s="4"/>
    </row>
    <row r="470" spans="6:1069" x14ac:dyDescent="0.35">
      <c r="F470" s="4"/>
      <c r="H470" s="4"/>
      <c r="I470" s="4"/>
      <c r="J470" s="4"/>
      <c r="L470" s="4"/>
      <c r="M470" s="4"/>
      <c r="AJ470" s="4"/>
      <c r="AL470" s="4"/>
      <c r="AQ470" s="4"/>
      <c r="AR470" s="4"/>
      <c r="AS470" s="4"/>
      <c r="AT470" s="4"/>
      <c r="AU470" s="4"/>
      <c r="AV470" s="4"/>
      <c r="AW470" s="4"/>
      <c r="AX470" s="33"/>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c r="TO470" s="4"/>
      <c r="TP470" s="4"/>
      <c r="TQ470" s="4"/>
      <c r="TR470" s="4"/>
      <c r="TS470" s="4"/>
      <c r="TT470" s="4"/>
      <c r="TU470" s="4"/>
      <c r="TV470" s="4"/>
      <c r="TW470" s="4"/>
      <c r="TX470" s="4"/>
      <c r="TY470" s="4"/>
      <c r="TZ470" s="4"/>
      <c r="UA470" s="4"/>
      <c r="UB470" s="4"/>
      <c r="UC470" s="4"/>
      <c r="UD470" s="4"/>
      <c r="UE470" s="4"/>
      <c r="UF470" s="4"/>
      <c r="UG470" s="4"/>
      <c r="UH470" s="4"/>
      <c r="UI470" s="4"/>
      <c r="UJ470" s="4"/>
      <c r="UK470" s="4"/>
      <c r="UL470" s="4"/>
      <c r="UM470" s="4"/>
      <c r="UN470" s="4"/>
      <c r="UO470" s="4"/>
      <c r="UP470" s="4"/>
      <c r="UQ470" s="4"/>
      <c r="UR470" s="4"/>
      <c r="US470" s="4"/>
      <c r="UT470" s="4"/>
      <c r="UU470" s="4"/>
      <c r="UV470" s="4"/>
      <c r="UW470" s="4"/>
      <c r="UX470" s="4"/>
      <c r="UY470" s="4"/>
      <c r="UZ470" s="4"/>
      <c r="VA470" s="4"/>
      <c r="VB470" s="4"/>
      <c r="VC470" s="4"/>
      <c r="VD470" s="4"/>
      <c r="VE470" s="4"/>
      <c r="VF470" s="4"/>
      <c r="VG470" s="4"/>
      <c r="VH470" s="4"/>
      <c r="VI470" s="4"/>
      <c r="VJ470" s="4"/>
      <c r="VK470" s="4"/>
      <c r="VL470" s="4"/>
      <c r="VM470" s="4"/>
      <c r="VN470" s="4"/>
      <c r="VO470" s="4"/>
      <c r="VP470" s="4"/>
      <c r="VQ470" s="4"/>
      <c r="VR470" s="4"/>
      <c r="VS470" s="4"/>
      <c r="VT470" s="4"/>
      <c r="VU470" s="4"/>
      <c r="VV470" s="4"/>
      <c r="VW470" s="4"/>
      <c r="VX470" s="4"/>
      <c r="VY470" s="4"/>
      <c r="VZ470" s="4"/>
      <c r="WA470" s="4"/>
      <c r="WB470" s="4"/>
      <c r="WC470" s="4"/>
      <c r="WD470" s="4"/>
      <c r="WE470" s="4"/>
      <c r="WF470" s="4"/>
      <c r="WG470" s="4"/>
      <c r="WH470" s="4"/>
      <c r="WI470" s="4"/>
      <c r="WJ470" s="4"/>
      <c r="WK470" s="4"/>
      <c r="WL470" s="4"/>
      <c r="WM470" s="4"/>
      <c r="WN470" s="4"/>
      <c r="WO470" s="4"/>
      <c r="WP470" s="4"/>
      <c r="WQ470" s="4"/>
      <c r="WR470" s="4"/>
      <c r="WS470" s="4"/>
      <c r="WT470" s="4"/>
      <c r="WU470" s="4"/>
      <c r="WV470" s="4"/>
      <c r="WW470" s="4"/>
      <c r="WX470" s="4"/>
      <c r="WY470" s="4"/>
      <c r="WZ470" s="4"/>
      <c r="XA470" s="4"/>
      <c r="XB470" s="4"/>
      <c r="XC470" s="4"/>
      <c r="XD470" s="4"/>
      <c r="XE470" s="4"/>
      <c r="XF470" s="4"/>
      <c r="XG470" s="4"/>
      <c r="XH470" s="4"/>
      <c r="XI470" s="4"/>
      <c r="XJ470" s="4"/>
      <c r="XK470" s="4"/>
      <c r="XL470" s="4"/>
      <c r="XM470" s="4"/>
      <c r="XN470" s="4"/>
      <c r="XO470" s="4"/>
      <c r="XP470" s="4"/>
      <c r="XQ470" s="4"/>
      <c r="XR470" s="4"/>
      <c r="XS470" s="4"/>
      <c r="XT470" s="4"/>
      <c r="XU470" s="4"/>
      <c r="XV470" s="4"/>
      <c r="XW470" s="4"/>
      <c r="XX470" s="4"/>
      <c r="XY470" s="4"/>
      <c r="XZ470" s="4"/>
      <c r="YA470" s="4"/>
      <c r="YB470" s="4"/>
      <c r="YC470" s="4"/>
      <c r="YD470" s="4"/>
      <c r="YE470" s="4"/>
      <c r="YF470" s="4"/>
      <c r="YG470" s="4"/>
      <c r="YH470" s="4"/>
      <c r="YI470" s="4"/>
      <c r="YJ470" s="4"/>
      <c r="YK470" s="4"/>
      <c r="YL470" s="4"/>
      <c r="YM470" s="4"/>
      <c r="YN470" s="4"/>
      <c r="YO470" s="4"/>
      <c r="YP470" s="4"/>
      <c r="YQ470" s="4"/>
      <c r="YR470" s="4"/>
      <c r="YS470" s="4"/>
      <c r="YT470" s="4"/>
      <c r="YU470" s="4"/>
      <c r="YV470" s="4"/>
      <c r="YW470" s="4"/>
      <c r="YX470" s="4"/>
      <c r="YY470" s="4"/>
      <c r="YZ470" s="4"/>
      <c r="ZA470" s="4"/>
      <c r="ZB470" s="4"/>
      <c r="ZC470" s="4"/>
      <c r="ZD470" s="4"/>
      <c r="ZE470" s="4"/>
      <c r="ZF470" s="4"/>
      <c r="ZG470" s="4"/>
      <c r="ZH470" s="4"/>
      <c r="ZI470" s="4"/>
      <c r="ZJ470" s="4"/>
      <c r="ZK470" s="4"/>
      <c r="ZL470" s="4"/>
      <c r="ZM470" s="4"/>
      <c r="ZN470" s="4"/>
      <c r="ZO470" s="4"/>
      <c r="ZP470" s="4"/>
      <c r="ZQ470" s="4"/>
      <c r="ZR470" s="4"/>
      <c r="ZS470" s="4"/>
      <c r="ZT470" s="4"/>
      <c r="ZU470" s="4"/>
      <c r="ZV470" s="4"/>
      <c r="ZW470" s="4"/>
      <c r="ZX470" s="4"/>
      <c r="ZY470" s="4"/>
      <c r="ZZ470" s="4"/>
      <c r="AAA470" s="4"/>
      <c r="AAB470" s="4"/>
      <c r="AAC470" s="4"/>
      <c r="AAD470" s="4"/>
      <c r="AAE470" s="4"/>
      <c r="AAF470" s="4"/>
      <c r="AAG470" s="4"/>
      <c r="AAH470" s="4"/>
      <c r="AAI470" s="4"/>
      <c r="AAJ470" s="4"/>
      <c r="AAK470" s="4"/>
      <c r="AAL470" s="4"/>
      <c r="AAM470" s="4"/>
      <c r="AAN470" s="4"/>
      <c r="AAO470" s="4"/>
      <c r="AAP470" s="4"/>
      <c r="AAQ470" s="4"/>
      <c r="AAR470" s="4"/>
      <c r="AAS470" s="4"/>
      <c r="AAT470" s="4"/>
      <c r="AAU470" s="4"/>
      <c r="AAV470" s="4"/>
      <c r="AAW470" s="4"/>
      <c r="AAX470" s="4"/>
      <c r="AAY470" s="4"/>
      <c r="AAZ470" s="4"/>
      <c r="ABA470" s="4"/>
      <c r="ABB470" s="4"/>
      <c r="ABC470" s="4"/>
      <c r="ABD470" s="4"/>
      <c r="ABE470" s="4"/>
      <c r="ABF470" s="4"/>
      <c r="ABG470" s="4"/>
      <c r="ABH470" s="4"/>
      <c r="ABI470" s="4"/>
      <c r="ABJ470" s="4"/>
      <c r="ABK470" s="4"/>
      <c r="ABL470" s="4"/>
      <c r="ABM470" s="4"/>
      <c r="ABN470" s="4"/>
      <c r="ABO470" s="4"/>
      <c r="ABP470" s="4"/>
      <c r="ABQ470" s="4"/>
      <c r="ABR470" s="4"/>
      <c r="ABS470" s="4"/>
      <c r="ABT470" s="4"/>
      <c r="ABU470" s="4"/>
      <c r="ABV470" s="4"/>
      <c r="ABW470" s="4"/>
      <c r="ABX470" s="4"/>
      <c r="ABY470" s="4"/>
      <c r="ABZ470" s="4"/>
      <c r="ACA470" s="4"/>
      <c r="ACB470" s="4"/>
      <c r="ACC470" s="4"/>
      <c r="ACD470" s="4"/>
      <c r="ACE470" s="4"/>
      <c r="ACF470" s="4"/>
      <c r="ACG470" s="4"/>
      <c r="ACH470" s="4"/>
      <c r="ACI470" s="4"/>
      <c r="ACJ470" s="4"/>
      <c r="ACK470" s="4"/>
      <c r="ACL470" s="4"/>
      <c r="ACM470" s="4"/>
      <c r="ACN470" s="4"/>
      <c r="ACO470" s="4"/>
      <c r="ACP470" s="4"/>
      <c r="ACQ470" s="4"/>
      <c r="ACR470" s="4"/>
      <c r="ACS470" s="4"/>
      <c r="ACT470" s="4"/>
      <c r="ACU470" s="4"/>
      <c r="ACV470" s="4"/>
      <c r="ACW470" s="4"/>
      <c r="ACX470" s="4"/>
      <c r="ACY470" s="4"/>
      <c r="ACZ470" s="4"/>
      <c r="ADA470" s="4"/>
      <c r="ADB470" s="4"/>
      <c r="ADC470" s="4"/>
      <c r="ADD470" s="4"/>
      <c r="ADE470" s="4"/>
      <c r="ADF470" s="4"/>
      <c r="ADG470" s="4"/>
      <c r="ADH470" s="4"/>
      <c r="ADI470" s="4"/>
      <c r="ADJ470" s="4"/>
      <c r="ADK470" s="4"/>
      <c r="ADL470" s="4"/>
      <c r="ADM470" s="4"/>
      <c r="ADN470" s="4"/>
      <c r="ADO470" s="4"/>
      <c r="ADP470" s="4"/>
      <c r="ADQ470" s="4"/>
      <c r="ADR470" s="4"/>
      <c r="ADS470" s="4"/>
      <c r="ADT470" s="4"/>
      <c r="ADU470" s="4"/>
      <c r="ADV470" s="4"/>
      <c r="ADW470" s="4"/>
      <c r="ADX470" s="4"/>
      <c r="ADY470" s="4"/>
      <c r="ADZ470" s="4"/>
      <c r="AEA470" s="4"/>
      <c r="AEB470" s="4"/>
      <c r="AEC470" s="4"/>
      <c r="AED470" s="4"/>
      <c r="AEE470" s="4"/>
      <c r="AEF470" s="4"/>
      <c r="AEG470" s="4"/>
      <c r="AEH470" s="4"/>
      <c r="AEI470" s="4"/>
      <c r="AEJ470" s="4"/>
      <c r="AEK470" s="4"/>
      <c r="AEL470" s="4"/>
      <c r="AEM470" s="4"/>
      <c r="AEN470" s="4"/>
      <c r="AEO470" s="4"/>
      <c r="AEP470" s="4"/>
      <c r="AEQ470" s="4"/>
      <c r="AER470" s="4"/>
      <c r="AES470" s="4"/>
      <c r="AET470" s="4"/>
      <c r="AEU470" s="4"/>
      <c r="AEV470" s="4"/>
      <c r="AEW470" s="4"/>
      <c r="AEX470" s="4"/>
      <c r="AEY470" s="4"/>
      <c r="AEZ470" s="4"/>
      <c r="AFA470" s="4"/>
      <c r="AFB470" s="4"/>
      <c r="AFC470" s="4"/>
      <c r="AFD470" s="4"/>
      <c r="AFE470" s="4"/>
      <c r="AFF470" s="4"/>
      <c r="AFG470" s="4"/>
      <c r="AFH470" s="4"/>
      <c r="AFI470" s="4"/>
      <c r="AFJ470" s="4"/>
      <c r="AFK470" s="4"/>
      <c r="AFL470" s="4"/>
      <c r="AFM470" s="4"/>
      <c r="AFN470" s="4"/>
      <c r="AFO470" s="4"/>
      <c r="AFP470" s="4"/>
      <c r="AFQ470" s="4"/>
      <c r="AFR470" s="4"/>
      <c r="AFS470" s="4"/>
      <c r="AFT470" s="4"/>
      <c r="AFU470" s="4"/>
      <c r="AFV470" s="4"/>
      <c r="AFW470" s="4"/>
      <c r="AFX470" s="4"/>
      <c r="AFY470" s="4"/>
      <c r="AFZ470" s="4"/>
      <c r="AGA470" s="4"/>
      <c r="AGB470" s="4"/>
      <c r="AGC470" s="4"/>
      <c r="AGD470" s="4"/>
      <c r="AGE470" s="4"/>
      <c r="AGF470" s="4"/>
      <c r="AGG470" s="4"/>
      <c r="AGH470" s="4"/>
      <c r="AGI470" s="4"/>
      <c r="AGJ470" s="4"/>
      <c r="AGK470" s="4"/>
      <c r="AGL470" s="4"/>
      <c r="AGM470" s="4"/>
      <c r="AGN470" s="4"/>
      <c r="AGO470" s="4"/>
      <c r="AGP470" s="4"/>
      <c r="AGQ470" s="4"/>
      <c r="AGR470" s="4"/>
      <c r="AGS470" s="4"/>
      <c r="AGT470" s="4"/>
      <c r="AGU470" s="4"/>
      <c r="AGV470" s="4"/>
      <c r="AGW470" s="4"/>
      <c r="AGX470" s="4"/>
      <c r="AGY470" s="4"/>
      <c r="AGZ470" s="4"/>
      <c r="AHA470" s="4"/>
      <c r="AHB470" s="4"/>
      <c r="AHC470" s="4"/>
      <c r="AHD470" s="4"/>
      <c r="AHE470" s="4"/>
      <c r="AHF470" s="4"/>
      <c r="AHG470" s="4"/>
      <c r="AHH470" s="4"/>
      <c r="AHI470" s="4"/>
      <c r="AHJ470" s="4"/>
      <c r="AHK470" s="4"/>
      <c r="AHL470" s="4"/>
      <c r="AHM470" s="4"/>
      <c r="AHN470" s="4"/>
      <c r="AHO470" s="4"/>
      <c r="AHP470" s="4"/>
      <c r="AHQ470" s="4"/>
      <c r="AHR470" s="4"/>
      <c r="AHS470" s="4"/>
      <c r="AHT470" s="4"/>
      <c r="AHU470" s="4"/>
      <c r="AHV470" s="4"/>
      <c r="AHW470" s="4"/>
      <c r="AHX470" s="4"/>
      <c r="AHY470" s="4"/>
      <c r="AHZ470" s="4"/>
      <c r="AIA470" s="4"/>
      <c r="AIB470" s="4"/>
      <c r="AIC470" s="4"/>
      <c r="AID470" s="4"/>
      <c r="AIE470" s="4"/>
      <c r="AIF470" s="4"/>
      <c r="AIG470" s="4"/>
      <c r="AIH470" s="4"/>
      <c r="AII470" s="4"/>
      <c r="AIJ470" s="4"/>
      <c r="AIK470" s="4"/>
      <c r="AIL470" s="4"/>
      <c r="AIM470" s="4"/>
      <c r="AIN470" s="4"/>
      <c r="AIO470" s="4"/>
      <c r="AIP470" s="4"/>
      <c r="AIQ470" s="4"/>
      <c r="AIR470" s="4"/>
      <c r="AIS470" s="4"/>
      <c r="AIT470" s="4"/>
      <c r="AIU470" s="4"/>
      <c r="AIV470" s="4"/>
      <c r="AIW470" s="4"/>
      <c r="AIX470" s="4"/>
      <c r="AIY470" s="4"/>
      <c r="AIZ470" s="4"/>
      <c r="AJA470" s="4"/>
      <c r="AJB470" s="4"/>
      <c r="AJC470" s="4"/>
      <c r="AJD470" s="4"/>
      <c r="AJE470" s="4"/>
      <c r="AJF470" s="4"/>
      <c r="AJG470" s="4"/>
      <c r="AJH470" s="4"/>
      <c r="AJI470" s="4"/>
      <c r="AJJ470" s="4"/>
      <c r="AJK470" s="4"/>
      <c r="AJL470" s="4"/>
      <c r="AJM470" s="4"/>
      <c r="AJN470" s="4"/>
      <c r="AJO470" s="4"/>
      <c r="AJP470" s="4"/>
      <c r="AJQ470" s="4"/>
      <c r="AJR470" s="4"/>
      <c r="AJS470" s="4"/>
      <c r="AJT470" s="4"/>
      <c r="AJU470" s="4"/>
      <c r="AJV470" s="4"/>
      <c r="AJW470" s="4"/>
      <c r="AJX470" s="4"/>
      <c r="AJY470" s="4"/>
      <c r="AJZ470" s="4"/>
      <c r="AKA470" s="4"/>
      <c r="AKB470" s="4"/>
      <c r="AKC470" s="4"/>
      <c r="AKD470" s="4"/>
      <c r="AKE470" s="4"/>
      <c r="AKF470" s="4"/>
      <c r="AKG470" s="4"/>
      <c r="AKH470" s="4"/>
      <c r="AKI470" s="4"/>
      <c r="AKJ470" s="4"/>
      <c r="AKK470" s="4"/>
      <c r="AKL470" s="4"/>
      <c r="AKM470" s="4"/>
      <c r="AKN470" s="4"/>
      <c r="AKO470" s="4"/>
      <c r="AKP470" s="4"/>
      <c r="AKQ470" s="4"/>
      <c r="AKR470" s="4"/>
      <c r="AKS470" s="4"/>
      <c r="AKT470" s="4"/>
      <c r="AKU470" s="4"/>
      <c r="AKV470" s="4"/>
      <c r="AKW470" s="4"/>
      <c r="AKX470" s="4"/>
      <c r="AKY470" s="4"/>
      <c r="AKZ470" s="4"/>
      <c r="ALA470" s="4"/>
      <c r="ALB470" s="4"/>
      <c r="ALC470" s="4"/>
      <c r="ALD470" s="4"/>
      <c r="ALE470" s="4"/>
      <c r="ALF470" s="4"/>
      <c r="ALG470" s="4"/>
      <c r="ALH470" s="4"/>
      <c r="ALI470" s="4"/>
      <c r="ALJ470" s="4"/>
      <c r="ALK470" s="4"/>
      <c r="ALL470" s="4"/>
      <c r="ALM470" s="4"/>
      <c r="ALN470" s="4"/>
      <c r="ALO470" s="4"/>
      <c r="ALP470" s="4"/>
      <c r="ALQ470" s="4"/>
      <c r="ALR470" s="4"/>
      <c r="ALS470" s="4"/>
      <c r="ALT470" s="4"/>
      <c r="ALU470" s="4"/>
      <c r="ALV470" s="4"/>
      <c r="ALW470" s="4"/>
      <c r="ALX470" s="4"/>
      <c r="ALY470" s="4"/>
      <c r="ALZ470" s="4"/>
      <c r="AMA470" s="4"/>
      <c r="AMB470" s="4"/>
      <c r="AMC470" s="4"/>
      <c r="AMD470" s="4"/>
      <c r="AME470" s="4"/>
      <c r="AMF470" s="4"/>
      <c r="AMG470" s="4"/>
      <c r="AMH470" s="4"/>
      <c r="AMI470" s="4"/>
      <c r="AMJ470" s="4"/>
      <c r="AMK470" s="4"/>
      <c r="AML470" s="4"/>
      <c r="AMM470" s="4"/>
      <c r="AMN470" s="4"/>
      <c r="AMO470" s="4"/>
      <c r="AMP470" s="4"/>
      <c r="AMQ470" s="4"/>
      <c r="AMR470" s="4"/>
      <c r="AMS470" s="4"/>
      <c r="AMT470" s="4"/>
      <c r="AMU470" s="4"/>
      <c r="AMV470" s="4"/>
      <c r="AMW470" s="4"/>
      <c r="AMX470" s="4"/>
      <c r="AMY470" s="4"/>
      <c r="AMZ470" s="4"/>
      <c r="ANA470" s="4"/>
      <c r="ANB470" s="4"/>
      <c r="ANC470" s="4"/>
      <c r="AND470" s="4"/>
      <c r="ANE470" s="4"/>
      <c r="ANF470" s="4"/>
      <c r="ANG470" s="4"/>
      <c r="ANH470" s="4"/>
      <c r="ANI470" s="4"/>
      <c r="ANJ470" s="4"/>
      <c r="ANK470" s="4"/>
      <c r="ANL470" s="4"/>
      <c r="ANM470" s="4"/>
      <c r="ANN470" s="4"/>
      <c r="ANO470" s="4"/>
      <c r="ANP470" s="4"/>
      <c r="ANQ470" s="4"/>
      <c r="ANR470" s="4"/>
      <c r="ANS470" s="4"/>
      <c r="ANT470" s="4"/>
      <c r="ANU470" s="4"/>
      <c r="ANV470" s="4"/>
      <c r="ANW470" s="4"/>
      <c r="ANX470" s="4"/>
      <c r="ANY470" s="4"/>
      <c r="ANZ470" s="4"/>
      <c r="AOA470" s="4"/>
      <c r="AOB470" s="4"/>
      <c r="AOC470" s="4"/>
    </row>
    <row r="471" spans="6:1069" x14ac:dyDescent="0.35">
      <c r="F471" s="4"/>
      <c r="H471" s="4"/>
      <c r="I471" s="4"/>
      <c r="J471" s="4"/>
      <c r="L471" s="4"/>
      <c r="M471" s="4"/>
      <c r="AJ471" s="4"/>
      <c r="AL471" s="4"/>
      <c r="AQ471" s="4"/>
      <c r="AR471" s="4"/>
      <c r="AS471" s="4"/>
      <c r="AT471" s="4"/>
      <c r="AU471" s="4"/>
      <c r="AV471" s="4"/>
      <c r="AW471" s="4"/>
      <c r="AX471" s="33"/>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c r="TV471" s="4"/>
      <c r="TW471" s="4"/>
      <c r="TX471" s="4"/>
      <c r="TY471" s="4"/>
      <c r="TZ471" s="4"/>
      <c r="UA471" s="4"/>
      <c r="UB471" s="4"/>
      <c r="UC471" s="4"/>
      <c r="UD471" s="4"/>
      <c r="UE471" s="4"/>
      <c r="UF471" s="4"/>
      <c r="UG471" s="4"/>
      <c r="UH471" s="4"/>
      <c r="UI471" s="4"/>
      <c r="UJ471" s="4"/>
      <c r="UK471" s="4"/>
      <c r="UL471" s="4"/>
      <c r="UM471" s="4"/>
      <c r="UN471" s="4"/>
      <c r="UO471" s="4"/>
      <c r="UP471" s="4"/>
      <c r="UQ471" s="4"/>
      <c r="UR471" s="4"/>
      <c r="US471" s="4"/>
      <c r="UT471" s="4"/>
      <c r="UU471" s="4"/>
      <c r="UV471" s="4"/>
      <c r="UW471" s="4"/>
      <c r="UX471" s="4"/>
      <c r="UY471" s="4"/>
      <c r="UZ471" s="4"/>
      <c r="VA471" s="4"/>
      <c r="VB471" s="4"/>
      <c r="VC471" s="4"/>
      <c r="VD471" s="4"/>
      <c r="VE471" s="4"/>
      <c r="VF471" s="4"/>
      <c r="VG471" s="4"/>
      <c r="VH471" s="4"/>
      <c r="VI471" s="4"/>
      <c r="VJ471" s="4"/>
      <c r="VK471" s="4"/>
      <c r="VL471" s="4"/>
      <c r="VM471" s="4"/>
      <c r="VN471" s="4"/>
      <c r="VO471" s="4"/>
      <c r="VP471" s="4"/>
      <c r="VQ471" s="4"/>
      <c r="VR471" s="4"/>
      <c r="VS471" s="4"/>
      <c r="VT471" s="4"/>
      <c r="VU471" s="4"/>
      <c r="VV471" s="4"/>
      <c r="VW471" s="4"/>
      <c r="VX471" s="4"/>
      <c r="VY471" s="4"/>
      <c r="VZ471" s="4"/>
      <c r="WA471" s="4"/>
      <c r="WB471" s="4"/>
      <c r="WC471" s="4"/>
      <c r="WD471" s="4"/>
      <c r="WE471" s="4"/>
      <c r="WF471" s="4"/>
      <c r="WG471" s="4"/>
      <c r="WH471" s="4"/>
      <c r="WI471" s="4"/>
      <c r="WJ471" s="4"/>
      <c r="WK471" s="4"/>
      <c r="WL471" s="4"/>
      <c r="WM471" s="4"/>
      <c r="WN471" s="4"/>
      <c r="WO471" s="4"/>
      <c r="WP471" s="4"/>
      <c r="WQ471" s="4"/>
      <c r="WR471" s="4"/>
      <c r="WS471" s="4"/>
      <c r="WT471" s="4"/>
      <c r="WU471" s="4"/>
      <c r="WV471" s="4"/>
      <c r="WW471" s="4"/>
      <c r="WX471" s="4"/>
      <c r="WY471" s="4"/>
      <c r="WZ471" s="4"/>
      <c r="XA471" s="4"/>
      <c r="XB471" s="4"/>
      <c r="XC471" s="4"/>
      <c r="XD471" s="4"/>
      <c r="XE471" s="4"/>
      <c r="XF471" s="4"/>
      <c r="XG471" s="4"/>
      <c r="XH471" s="4"/>
      <c r="XI471" s="4"/>
      <c r="XJ471" s="4"/>
      <c r="XK471" s="4"/>
      <c r="XL471" s="4"/>
      <c r="XM471" s="4"/>
      <c r="XN471" s="4"/>
      <c r="XO471" s="4"/>
      <c r="XP471" s="4"/>
      <c r="XQ471" s="4"/>
      <c r="XR471" s="4"/>
      <c r="XS471" s="4"/>
      <c r="XT471" s="4"/>
      <c r="XU471" s="4"/>
      <c r="XV471" s="4"/>
      <c r="XW471" s="4"/>
      <c r="XX471" s="4"/>
      <c r="XY471" s="4"/>
      <c r="XZ471" s="4"/>
      <c r="YA471" s="4"/>
      <c r="YB471" s="4"/>
      <c r="YC471" s="4"/>
      <c r="YD471" s="4"/>
      <c r="YE471" s="4"/>
      <c r="YF471" s="4"/>
      <c r="YG471" s="4"/>
      <c r="YH471" s="4"/>
      <c r="YI471" s="4"/>
      <c r="YJ471" s="4"/>
      <c r="YK471" s="4"/>
      <c r="YL471" s="4"/>
      <c r="YM471" s="4"/>
      <c r="YN471" s="4"/>
      <c r="YO471" s="4"/>
      <c r="YP471" s="4"/>
      <c r="YQ471" s="4"/>
      <c r="YR471" s="4"/>
      <c r="YS471" s="4"/>
      <c r="YT471" s="4"/>
      <c r="YU471" s="4"/>
      <c r="YV471" s="4"/>
      <c r="YW471" s="4"/>
      <c r="YX471" s="4"/>
      <c r="YY471" s="4"/>
      <c r="YZ471" s="4"/>
      <c r="ZA471" s="4"/>
      <c r="ZB471" s="4"/>
      <c r="ZC471" s="4"/>
      <c r="ZD471" s="4"/>
      <c r="ZE471" s="4"/>
      <c r="ZF471" s="4"/>
      <c r="ZG471" s="4"/>
      <c r="ZH471" s="4"/>
      <c r="ZI471" s="4"/>
      <c r="ZJ471" s="4"/>
      <c r="ZK471" s="4"/>
      <c r="ZL471" s="4"/>
      <c r="ZM471" s="4"/>
      <c r="ZN471" s="4"/>
      <c r="ZO471" s="4"/>
      <c r="ZP471" s="4"/>
      <c r="ZQ471" s="4"/>
      <c r="ZR471" s="4"/>
      <c r="ZS471" s="4"/>
      <c r="ZT471" s="4"/>
      <c r="ZU471" s="4"/>
      <c r="ZV471" s="4"/>
      <c r="ZW471" s="4"/>
      <c r="ZX471" s="4"/>
      <c r="ZY471" s="4"/>
      <c r="ZZ471" s="4"/>
      <c r="AAA471" s="4"/>
      <c r="AAB471" s="4"/>
      <c r="AAC471" s="4"/>
      <c r="AAD471" s="4"/>
      <c r="AAE471" s="4"/>
      <c r="AAF471" s="4"/>
      <c r="AAG471" s="4"/>
      <c r="AAH471" s="4"/>
      <c r="AAI471" s="4"/>
      <c r="AAJ471" s="4"/>
      <c r="AAK471" s="4"/>
      <c r="AAL471" s="4"/>
      <c r="AAM471" s="4"/>
      <c r="AAN471" s="4"/>
      <c r="AAO471" s="4"/>
      <c r="AAP471" s="4"/>
      <c r="AAQ471" s="4"/>
      <c r="AAR471" s="4"/>
      <c r="AAS471" s="4"/>
      <c r="AAT471" s="4"/>
      <c r="AAU471" s="4"/>
      <c r="AAV471" s="4"/>
      <c r="AAW471" s="4"/>
      <c r="AAX471" s="4"/>
      <c r="AAY471" s="4"/>
      <c r="AAZ471" s="4"/>
      <c r="ABA471" s="4"/>
      <c r="ABB471" s="4"/>
      <c r="ABC471" s="4"/>
      <c r="ABD471" s="4"/>
      <c r="ABE471" s="4"/>
      <c r="ABF471" s="4"/>
      <c r="ABG471" s="4"/>
      <c r="ABH471" s="4"/>
      <c r="ABI471" s="4"/>
      <c r="ABJ471" s="4"/>
      <c r="ABK471" s="4"/>
      <c r="ABL471" s="4"/>
      <c r="ABM471" s="4"/>
      <c r="ABN471" s="4"/>
      <c r="ABO471" s="4"/>
      <c r="ABP471" s="4"/>
      <c r="ABQ471" s="4"/>
      <c r="ABR471" s="4"/>
      <c r="ABS471" s="4"/>
      <c r="ABT471" s="4"/>
      <c r="ABU471" s="4"/>
      <c r="ABV471" s="4"/>
      <c r="ABW471" s="4"/>
      <c r="ABX471" s="4"/>
      <c r="ABY471" s="4"/>
      <c r="ABZ471" s="4"/>
      <c r="ACA471" s="4"/>
      <c r="ACB471" s="4"/>
      <c r="ACC471" s="4"/>
      <c r="ACD471" s="4"/>
      <c r="ACE471" s="4"/>
      <c r="ACF471" s="4"/>
      <c r="ACG471" s="4"/>
      <c r="ACH471" s="4"/>
      <c r="ACI471" s="4"/>
      <c r="ACJ471" s="4"/>
      <c r="ACK471" s="4"/>
      <c r="ACL471" s="4"/>
      <c r="ACM471" s="4"/>
      <c r="ACN471" s="4"/>
      <c r="ACO471" s="4"/>
      <c r="ACP471" s="4"/>
      <c r="ACQ471" s="4"/>
      <c r="ACR471" s="4"/>
      <c r="ACS471" s="4"/>
      <c r="ACT471" s="4"/>
      <c r="ACU471" s="4"/>
      <c r="ACV471" s="4"/>
      <c r="ACW471" s="4"/>
      <c r="ACX471" s="4"/>
      <c r="ACY471" s="4"/>
      <c r="ACZ471" s="4"/>
      <c r="ADA471" s="4"/>
      <c r="ADB471" s="4"/>
      <c r="ADC471" s="4"/>
      <c r="ADD471" s="4"/>
      <c r="ADE471" s="4"/>
      <c r="ADF471" s="4"/>
      <c r="ADG471" s="4"/>
      <c r="ADH471" s="4"/>
      <c r="ADI471" s="4"/>
      <c r="ADJ471" s="4"/>
      <c r="ADK471" s="4"/>
      <c r="ADL471" s="4"/>
      <c r="ADM471" s="4"/>
      <c r="ADN471" s="4"/>
      <c r="ADO471" s="4"/>
      <c r="ADP471" s="4"/>
      <c r="ADQ471" s="4"/>
      <c r="ADR471" s="4"/>
      <c r="ADS471" s="4"/>
      <c r="ADT471" s="4"/>
      <c r="ADU471" s="4"/>
      <c r="ADV471" s="4"/>
      <c r="ADW471" s="4"/>
      <c r="ADX471" s="4"/>
      <c r="ADY471" s="4"/>
      <c r="ADZ471" s="4"/>
      <c r="AEA471" s="4"/>
      <c r="AEB471" s="4"/>
      <c r="AEC471" s="4"/>
      <c r="AED471" s="4"/>
      <c r="AEE471" s="4"/>
      <c r="AEF471" s="4"/>
      <c r="AEG471" s="4"/>
      <c r="AEH471" s="4"/>
      <c r="AEI471" s="4"/>
      <c r="AEJ471" s="4"/>
      <c r="AEK471" s="4"/>
      <c r="AEL471" s="4"/>
      <c r="AEM471" s="4"/>
      <c r="AEN471" s="4"/>
      <c r="AEO471" s="4"/>
      <c r="AEP471" s="4"/>
      <c r="AEQ471" s="4"/>
      <c r="AER471" s="4"/>
      <c r="AES471" s="4"/>
      <c r="AET471" s="4"/>
      <c r="AEU471" s="4"/>
      <c r="AEV471" s="4"/>
      <c r="AEW471" s="4"/>
      <c r="AEX471" s="4"/>
      <c r="AEY471" s="4"/>
      <c r="AEZ471" s="4"/>
      <c r="AFA471" s="4"/>
      <c r="AFB471" s="4"/>
      <c r="AFC471" s="4"/>
      <c r="AFD471" s="4"/>
      <c r="AFE471" s="4"/>
      <c r="AFF471" s="4"/>
      <c r="AFG471" s="4"/>
      <c r="AFH471" s="4"/>
      <c r="AFI471" s="4"/>
      <c r="AFJ471" s="4"/>
      <c r="AFK471" s="4"/>
      <c r="AFL471" s="4"/>
      <c r="AFM471" s="4"/>
      <c r="AFN471" s="4"/>
      <c r="AFO471" s="4"/>
      <c r="AFP471" s="4"/>
      <c r="AFQ471" s="4"/>
      <c r="AFR471" s="4"/>
      <c r="AFS471" s="4"/>
      <c r="AFT471" s="4"/>
      <c r="AFU471" s="4"/>
      <c r="AFV471" s="4"/>
      <c r="AFW471" s="4"/>
      <c r="AFX471" s="4"/>
      <c r="AFY471" s="4"/>
      <c r="AFZ471" s="4"/>
      <c r="AGA471" s="4"/>
      <c r="AGB471" s="4"/>
      <c r="AGC471" s="4"/>
      <c r="AGD471" s="4"/>
      <c r="AGE471" s="4"/>
      <c r="AGF471" s="4"/>
      <c r="AGG471" s="4"/>
      <c r="AGH471" s="4"/>
      <c r="AGI471" s="4"/>
      <c r="AGJ471" s="4"/>
      <c r="AGK471" s="4"/>
      <c r="AGL471" s="4"/>
      <c r="AGM471" s="4"/>
      <c r="AGN471" s="4"/>
      <c r="AGO471" s="4"/>
      <c r="AGP471" s="4"/>
      <c r="AGQ471" s="4"/>
      <c r="AGR471" s="4"/>
      <c r="AGS471" s="4"/>
      <c r="AGT471" s="4"/>
      <c r="AGU471" s="4"/>
      <c r="AGV471" s="4"/>
      <c r="AGW471" s="4"/>
      <c r="AGX471" s="4"/>
      <c r="AGY471" s="4"/>
      <c r="AGZ471" s="4"/>
      <c r="AHA471" s="4"/>
      <c r="AHB471" s="4"/>
      <c r="AHC471" s="4"/>
      <c r="AHD471" s="4"/>
      <c r="AHE471" s="4"/>
      <c r="AHF471" s="4"/>
      <c r="AHG471" s="4"/>
      <c r="AHH471" s="4"/>
      <c r="AHI471" s="4"/>
      <c r="AHJ471" s="4"/>
      <c r="AHK471" s="4"/>
      <c r="AHL471" s="4"/>
      <c r="AHM471" s="4"/>
      <c r="AHN471" s="4"/>
      <c r="AHO471" s="4"/>
      <c r="AHP471" s="4"/>
      <c r="AHQ471" s="4"/>
      <c r="AHR471" s="4"/>
      <c r="AHS471" s="4"/>
      <c r="AHT471" s="4"/>
      <c r="AHU471" s="4"/>
      <c r="AHV471" s="4"/>
      <c r="AHW471" s="4"/>
      <c r="AHX471" s="4"/>
      <c r="AHY471" s="4"/>
      <c r="AHZ471" s="4"/>
      <c r="AIA471" s="4"/>
      <c r="AIB471" s="4"/>
      <c r="AIC471" s="4"/>
      <c r="AID471" s="4"/>
      <c r="AIE471" s="4"/>
      <c r="AIF471" s="4"/>
      <c r="AIG471" s="4"/>
      <c r="AIH471" s="4"/>
      <c r="AII471" s="4"/>
      <c r="AIJ471" s="4"/>
      <c r="AIK471" s="4"/>
      <c r="AIL471" s="4"/>
      <c r="AIM471" s="4"/>
      <c r="AIN471" s="4"/>
      <c r="AIO471" s="4"/>
      <c r="AIP471" s="4"/>
      <c r="AIQ471" s="4"/>
      <c r="AIR471" s="4"/>
      <c r="AIS471" s="4"/>
      <c r="AIT471" s="4"/>
      <c r="AIU471" s="4"/>
      <c r="AIV471" s="4"/>
      <c r="AIW471" s="4"/>
      <c r="AIX471" s="4"/>
      <c r="AIY471" s="4"/>
      <c r="AIZ471" s="4"/>
      <c r="AJA471" s="4"/>
      <c r="AJB471" s="4"/>
      <c r="AJC471" s="4"/>
      <c r="AJD471" s="4"/>
      <c r="AJE471" s="4"/>
      <c r="AJF471" s="4"/>
      <c r="AJG471" s="4"/>
      <c r="AJH471" s="4"/>
      <c r="AJI471" s="4"/>
      <c r="AJJ471" s="4"/>
      <c r="AJK471" s="4"/>
      <c r="AJL471" s="4"/>
      <c r="AJM471" s="4"/>
      <c r="AJN471" s="4"/>
      <c r="AJO471" s="4"/>
      <c r="AJP471" s="4"/>
      <c r="AJQ471" s="4"/>
      <c r="AJR471" s="4"/>
      <c r="AJS471" s="4"/>
      <c r="AJT471" s="4"/>
      <c r="AJU471" s="4"/>
      <c r="AJV471" s="4"/>
      <c r="AJW471" s="4"/>
      <c r="AJX471" s="4"/>
      <c r="AJY471" s="4"/>
      <c r="AJZ471" s="4"/>
      <c r="AKA471" s="4"/>
      <c r="AKB471" s="4"/>
      <c r="AKC471" s="4"/>
      <c r="AKD471" s="4"/>
      <c r="AKE471" s="4"/>
      <c r="AKF471" s="4"/>
      <c r="AKG471" s="4"/>
      <c r="AKH471" s="4"/>
      <c r="AKI471" s="4"/>
      <c r="AKJ471" s="4"/>
      <c r="AKK471" s="4"/>
      <c r="AKL471" s="4"/>
      <c r="AKM471" s="4"/>
      <c r="AKN471" s="4"/>
      <c r="AKO471" s="4"/>
      <c r="AKP471" s="4"/>
      <c r="AKQ471" s="4"/>
      <c r="AKR471" s="4"/>
      <c r="AKS471" s="4"/>
      <c r="AKT471" s="4"/>
      <c r="AKU471" s="4"/>
      <c r="AKV471" s="4"/>
      <c r="AKW471" s="4"/>
      <c r="AKX471" s="4"/>
      <c r="AKY471" s="4"/>
      <c r="AKZ471" s="4"/>
      <c r="ALA471" s="4"/>
      <c r="ALB471" s="4"/>
      <c r="ALC471" s="4"/>
      <c r="ALD471" s="4"/>
      <c r="ALE471" s="4"/>
      <c r="ALF471" s="4"/>
      <c r="ALG471" s="4"/>
      <c r="ALH471" s="4"/>
      <c r="ALI471" s="4"/>
      <c r="ALJ471" s="4"/>
      <c r="ALK471" s="4"/>
      <c r="ALL471" s="4"/>
      <c r="ALM471" s="4"/>
      <c r="ALN471" s="4"/>
      <c r="ALO471" s="4"/>
      <c r="ALP471" s="4"/>
      <c r="ALQ471" s="4"/>
      <c r="ALR471" s="4"/>
      <c r="ALS471" s="4"/>
      <c r="ALT471" s="4"/>
      <c r="ALU471" s="4"/>
      <c r="ALV471" s="4"/>
      <c r="ALW471" s="4"/>
      <c r="ALX471" s="4"/>
      <c r="ALY471" s="4"/>
      <c r="ALZ471" s="4"/>
      <c r="AMA471" s="4"/>
      <c r="AMB471" s="4"/>
      <c r="AMC471" s="4"/>
      <c r="AMD471" s="4"/>
      <c r="AME471" s="4"/>
      <c r="AMF471" s="4"/>
      <c r="AMG471" s="4"/>
      <c r="AMH471" s="4"/>
      <c r="AMI471" s="4"/>
      <c r="AMJ471" s="4"/>
      <c r="AMK471" s="4"/>
      <c r="AML471" s="4"/>
      <c r="AMM471" s="4"/>
      <c r="AMN471" s="4"/>
      <c r="AMO471" s="4"/>
      <c r="AMP471" s="4"/>
      <c r="AMQ471" s="4"/>
      <c r="AMR471" s="4"/>
      <c r="AMS471" s="4"/>
      <c r="AMT471" s="4"/>
      <c r="AMU471" s="4"/>
      <c r="AMV471" s="4"/>
      <c r="AMW471" s="4"/>
      <c r="AMX471" s="4"/>
      <c r="AMY471" s="4"/>
      <c r="AMZ471" s="4"/>
      <c r="ANA471" s="4"/>
      <c r="ANB471" s="4"/>
      <c r="ANC471" s="4"/>
      <c r="AND471" s="4"/>
      <c r="ANE471" s="4"/>
      <c r="ANF471" s="4"/>
      <c r="ANG471" s="4"/>
      <c r="ANH471" s="4"/>
      <c r="ANI471" s="4"/>
      <c r="ANJ471" s="4"/>
      <c r="ANK471" s="4"/>
      <c r="ANL471" s="4"/>
      <c r="ANM471" s="4"/>
      <c r="ANN471" s="4"/>
      <c r="ANO471" s="4"/>
      <c r="ANP471" s="4"/>
      <c r="ANQ471" s="4"/>
      <c r="ANR471" s="4"/>
      <c r="ANS471" s="4"/>
      <c r="ANT471" s="4"/>
      <c r="ANU471" s="4"/>
      <c r="ANV471" s="4"/>
      <c r="ANW471" s="4"/>
      <c r="ANX471" s="4"/>
      <c r="ANY471" s="4"/>
      <c r="ANZ471" s="4"/>
      <c r="AOA471" s="4"/>
      <c r="AOB471" s="4"/>
      <c r="AOC471" s="4"/>
    </row>
    <row r="472" spans="6:1069" x14ac:dyDescent="0.35">
      <c r="F472" s="4"/>
      <c r="H472" s="4"/>
      <c r="I472" s="4"/>
      <c r="J472" s="4"/>
      <c r="L472" s="4"/>
      <c r="M472" s="4"/>
      <c r="AJ472" s="4"/>
      <c r="AL472" s="4"/>
      <c r="AQ472" s="4"/>
      <c r="AR472" s="4"/>
      <c r="AS472" s="4"/>
      <c r="AT472" s="4"/>
      <c r="AU472" s="4"/>
      <c r="AV472" s="4"/>
      <c r="AW472" s="4"/>
      <c r="AX472" s="33"/>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c r="TV472" s="4"/>
      <c r="TW472" s="4"/>
      <c r="TX472" s="4"/>
      <c r="TY472" s="4"/>
      <c r="TZ472" s="4"/>
      <c r="UA472" s="4"/>
      <c r="UB472" s="4"/>
      <c r="UC472" s="4"/>
      <c r="UD472" s="4"/>
      <c r="UE472" s="4"/>
      <c r="UF472" s="4"/>
      <c r="UG472" s="4"/>
      <c r="UH472" s="4"/>
      <c r="UI472" s="4"/>
      <c r="UJ472" s="4"/>
      <c r="UK472" s="4"/>
      <c r="UL472" s="4"/>
      <c r="UM472" s="4"/>
      <c r="UN472" s="4"/>
      <c r="UO472" s="4"/>
      <c r="UP472" s="4"/>
      <c r="UQ472" s="4"/>
      <c r="UR472" s="4"/>
      <c r="US472" s="4"/>
      <c r="UT472" s="4"/>
      <c r="UU472" s="4"/>
      <c r="UV472" s="4"/>
      <c r="UW472" s="4"/>
      <c r="UX472" s="4"/>
      <c r="UY472" s="4"/>
      <c r="UZ472" s="4"/>
      <c r="VA472" s="4"/>
      <c r="VB472" s="4"/>
      <c r="VC472" s="4"/>
      <c r="VD472" s="4"/>
      <c r="VE472" s="4"/>
      <c r="VF472" s="4"/>
      <c r="VG472" s="4"/>
      <c r="VH472" s="4"/>
      <c r="VI472" s="4"/>
      <c r="VJ472" s="4"/>
      <c r="VK472" s="4"/>
      <c r="VL472" s="4"/>
      <c r="VM472" s="4"/>
      <c r="VN472" s="4"/>
      <c r="VO472" s="4"/>
      <c r="VP472" s="4"/>
      <c r="VQ472" s="4"/>
      <c r="VR472" s="4"/>
      <c r="VS472" s="4"/>
      <c r="VT472" s="4"/>
      <c r="VU472" s="4"/>
      <c r="VV472" s="4"/>
      <c r="VW472" s="4"/>
      <c r="VX472" s="4"/>
      <c r="VY472" s="4"/>
      <c r="VZ472" s="4"/>
      <c r="WA472" s="4"/>
      <c r="WB472" s="4"/>
      <c r="WC472" s="4"/>
      <c r="WD472" s="4"/>
      <c r="WE472" s="4"/>
      <c r="WF472" s="4"/>
      <c r="WG472" s="4"/>
      <c r="WH472" s="4"/>
      <c r="WI472" s="4"/>
      <c r="WJ472" s="4"/>
      <c r="WK472" s="4"/>
      <c r="WL472" s="4"/>
      <c r="WM472" s="4"/>
      <c r="WN472" s="4"/>
      <c r="WO472" s="4"/>
      <c r="WP472" s="4"/>
      <c r="WQ472" s="4"/>
      <c r="WR472" s="4"/>
      <c r="WS472" s="4"/>
      <c r="WT472" s="4"/>
      <c r="WU472" s="4"/>
      <c r="WV472" s="4"/>
      <c r="WW472" s="4"/>
      <c r="WX472" s="4"/>
      <c r="WY472" s="4"/>
      <c r="WZ472" s="4"/>
      <c r="XA472" s="4"/>
      <c r="XB472" s="4"/>
      <c r="XC472" s="4"/>
      <c r="XD472" s="4"/>
      <c r="XE472" s="4"/>
      <c r="XF472" s="4"/>
      <c r="XG472" s="4"/>
      <c r="XH472" s="4"/>
      <c r="XI472" s="4"/>
      <c r="XJ472" s="4"/>
      <c r="XK472" s="4"/>
      <c r="XL472" s="4"/>
      <c r="XM472" s="4"/>
      <c r="XN472" s="4"/>
      <c r="XO472" s="4"/>
      <c r="XP472" s="4"/>
      <c r="XQ472" s="4"/>
      <c r="XR472" s="4"/>
      <c r="XS472" s="4"/>
      <c r="XT472" s="4"/>
      <c r="XU472" s="4"/>
      <c r="XV472" s="4"/>
      <c r="XW472" s="4"/>
      <c r="XX472" s="4"/>
      <c r="XY472" s="4"/>
      <c r="XZ472" s="4"/>
      <c r="YA472" s="4"/>
      <c r="YB472" s="4"/>
      <c r="YC472" s="4"/>
      <c r="YD472" s="4"/>
      <c r="YE472" s="4"/>
      <c r="YF472" s="4"/>
      <c r="YG472" s="4"/>
      <c r="YH472" s="4"/>
      <c r="YI472" s="4"/>
      <c r="YJ472" s="4"/>
      <c r="YK472" s="4"/>
      <c r="YL472" s="4"/>
      <c r="YM472" s="4"/>
      <c r="YN472" s="4"/>
      <c r="YO472" s="4"/>
      <c r="YP472" s="4"/>
      <c r="YQ472" s="4"/>
      <c r="YR472" s="4"/>
      <c r="YS472" s="4"/>
      <c r="YT472" s="4"/>
      <c r="YU472" s="4"/>
      <c r="YV472" s="4"/>
      <c r="YW472" s="4"/>
      <c r="YX472" s="4"/>
      <c r="YY472" s="4"/>
      <c r="YZ472" s="4"/>
      <c r="ZA472" s="4"/>
      <c r="ZB472" s="4"/>
      <c r="ZC472" s="4"/>
      <c r="ZD472" s="4"/>
      <c r="ZE472" s="4"/>
      <c r="ZF472" s="4"/>
      <c r="ZG472" s="4"/>
      <c r="ZH472" s="4"/>
      <c r="ZI472" s="4"/>
      <c r="ZJ472" s="4"/>
      <c r="ZK472" s="4"/>
      <c r="ZL472" s="4"/>
      <c r="ZM472" s="4"/>
      <c r="ZN472" s="4"/>
      <c r="ZO472" s="4"/>
      <c r="ZP472" s="4"/>
      <c r="ZQ472" s="4"/>
      <c r="ZR472" s="4"/>
      <c r="ZS472" s="4"/>
      <c r="ZT472" s="4"/>
      <c r="ZU472" s="4"/>
      <c r="ZV472" s="4"/>
      <c r="ZW472" s="4"/>
      <c r="ZX472" s="4"/>
      <c r="ZY472" s="4"/>
      <c r="ZZ472" s="4"/>
      <c r="AAA472" s="4"/>
      <c r="AAB472" s="4"/>
      <c r="AAC472" s="4"/>
      <c r="AAD472" s="4"/>
      <c r="AAE472" s="4"/>
      <c r="AAF472" s="4"/>
      <c r="AAG472" s="4"/>
      <c r="AAH472" s="4"/>
      <c r="AAI472" s="4"/>
      <c r="AAJ472" s="4"/>
      <c r="AAK472" s="4"/>
      <c r="AAL472" s="4"/>
      <c r="AAM472" s="4"/>
      <c r="AAN472" s="4"/>
      <c r="AAO472" s="4"/>
      <c r="AAP472" s="4"/>
      <c r="AAQ472" s="4"/>
      <c r="AAR472" s="4"/>
      <c r="AAS472" s="4"/>
      <c r="AAT472" s="4"/>
      <c r="AAU472" s="4"/>
      <c r="AAV472" s="4"/>
      <c r="AAW472" s="4"/>
      <c r="AAX472" s="4"/>
      <c r="AAY472" s="4"/>
      <c r="AAZ472" s="4"/>
      <c r="ABA472" s="4"/>
      <c r="ABB472" s="4"/>
      <c r="ABC472" s="4"/>
      <c r="ABD472" s="4"/>
      <c r="ABE472" s="4"/>
      <c r="ABF472" s="4"/>
      <c r="ABG472" s="4"/>
      <c r="ABH472" s="4"/>
      <c r="ABI472" s="4"/>
      <c r="ABJ472" s="4"/>
      <c r="ABK472" s="4"/>
      <c r="ABL472" s="4"/>
      <c r="ABM472" s="4"/>
      <c r="ABN472" s="4"/>
      <c r="ABO472" s="4"/>
      <c r="ABP472" s="4"/>
      <c r="ABQ472" s="4"/>
      <c r="ABR472" s="4"/>
      <c r="ABS472" s="4"/>
      <c r="ABT472" s="4"/>
      <c r="ABU472" s="4"/>
      <c r="ABV472" s="4"/>
      <c r="ABW472" s="4"/>
      <c r="ABX472" s="4"/>
      <c r="ABY472" s="4"/>
      <c r="ABZ472" s="4"/>
      <c r="ACA472" s="4"/>
      <c r="ACB472" s="4"/>
      <c r="ACC472" s="4"/>
      <c r="ACD472" s="4"/>
      <c r="ACE472" s="4"/>
      <c r="ACF472" s="4"/>
      <c r="ACG472" s="4"/>
      <c r="ACH472" s="4"/>
      <c r="ACI472" s="4"/>
      <c r="ACJ472" s="4"/>
      <c r="ACK472" s="4"/>
      <c r="ACL472" s="4"/>
      <c r="ACM472" s="4"/>
      <c r="ACN472" s="4"/>
      <c r="ACO472" s="4"/>
      <c r="ACP472" s="4"/>
      <c r="ACQ472" s="4"/>
      <c r="ACR472" s="4"/>
      <c r="ACS472" s="4"/>
      <c r="ACT472" s="4"/>
      <c r="ACU472" s="4"/>
      <c r="ACV472" s="4"/>
      <c r="ACW472" s="4"/>
      <c r="ACX472" s="4"/>
      <c r="ACY472" s="4"/>
      <c r="ACZ472" s="4"/>
      <c r="ADA472" s="4"/>
      <c r="ADB472" s="4"/>
      <c r="ADC472" s="4"/>
      <c r="ADD472" s="4"/>
      <c r="ADE472" s="4"/>
      <c r="ADF472" s="4"/>
      <c r="ADG472" s="4"/>
      <c r="ADH472" s="4"/>
      <c r="ADI472" s="4"/>
      <c r="ADJ472" s="4"/>
      <c r="ADK472" s="4"/>
      <c r="ADL472" s="4"/>
      <c r="ADM472" s="4"/>
      <c r="ADN472" s="4"/>
      <c r="ADO472" s="4"/>
      <c r="ADP472" s="4"/>
      <c r="ADQ472" s="4"/>
      <c r="ADR472" s="4"/>
      <c r="ADS472" s="4"/>
      <c r="ADT472" s="4"/>
      <c r="ADU472" s="4"/>
      <c r="ADV472" s="4"/>
      <c r="ADW472" s="4"/>
      <c r="ADX472" s="4"/>
      <c r="ADY472" s="4"/>
      <c r="ADZ472" s="4"/>
      <c r="AEA472" s="4"/>
      <c r="AEB472" s="4"/>
      <c r="AEC472" s="4"/>
      <c r="AED472" s="4"/>
      <c r="AEE472" s="4"/>
      <c r="AEF472" s="4"/>
      <c r="AEG472" s="4"/>
      <c r="AEH472" s="4"/>
      <c r="AEI472" s="4"/>
      <c r="AEJ472" s="4"/>
      <c r="AEK472" s="4"/>
      <c r="AEL472" s="4"/>
      <c r="AEM472" s="4"/>
      <c r="AEN472" s="4"/>
      <c r="AEO472" s="4"/>
      <c r="AEP472" s="4"/>
      <c r="AEQ472" s="4"/>
      <c r="AER472" s="4"/>
      <c r="AES472" s="4"/>
      <c r="AET472" s="4"/>
      <c r="AEU472" s="4"/>
      <c r="AEV472" s="4"/>
      <c r="AEW472" s="4"/>
      <c r="AEX472" s="4"/>
      <c r="AEY472" s="4"/>
      <c r="AEZ472" s="4"/>
      <c r="AFA472" s="4"/>
      <c r="AFB472" s="4"/>
      <c r="AFC472" s="4"/>
      <c r="AFD472" s="4"/>
      <c r="AFE472" s="4"/>
      <c r="AFF472" s="4"/>
      <c r="AFG472" s="4"/>
      <c r="AFH472" s="4"/>
      <c r="AFI472" s="4"/>
      <c r="AFJ472" s="4"/>
      <c r="AFK472" s="4"/>
      <c r="AFL472" s="4"/>
      <c r="AFM472" s="4"/>
      <c r="AFN472" s="4"/>
      <c r="AFO472" s="4"/>
      <c r="AFP472" s="4"/>
      <c r="AFQ472" s="4"/>
      <c r="AFR472" s="4"/>
      <c r="AFS472" s="4"/>
      <c r="AFT472" s="4"/>
      <c r="AFU472" s="4"/>
      <c r="AFV472" s="4"/>
      <c r="AFW472" s="4"/>
      <c r="AFX472" s="4"/>
      <c r="AFY472" s="4"/>
      <c r="AFZ472" s="4"/>
      <c r="AGA472" s="4"/>
      <c r="AGB472" s="4"/>
      <c r="AGC472" s="4"/>
      <c r="AGD472" s="4"/>
      <c r="AGE472" s="4"/>
      <c r="AGF472" s="4"/>
      <c r="AGG472" s="4"/>
      <c r="AGH472" s="4"/>
      <c r="AGI472" s="4"/>
      <c r="AGJ472" s="4"/>
      <c r="AGK472" s="4"/>
      <c r="AGL472" s="4"/>
      <c r="AGM472" s="4"/>
      <c r="AGN472" s="4"/>
      <c r="AGO472" s="4"/>
      <c r="AGP472" s="4"/>
      <c r="AGQ472" s="4"/>
      <c r="AGR472" s="4"/>
      <c r="AGS472" s="4"/>
      <c r="AGT472" s="4"/>
      <c r="AGU472" s="4"/>
      <c r="AGV472" s="4"/>
      <c r="AGW472" s="4"/>
      <c r="AGX472" s="4"/>
      <c r="AGY472" s="4"/>
      <c r="AGZ472" s="4"/>
      <c r="AHA472" s="4"/>
      <c r="AHB472" s="4"/>
      <c r="AHC472" s="4"/>
      <c r="AHD472" s="4"/>
      <c r="AHE472" s="4"/>
      <c r="AHF472" s="4"/>
      <c r="AHG472" s="4"/>
      <c r="AHH472" s="4"/>
      <c r="AHI472" s="4"/>
      <c r="AHJ472" s="4"/>
      <c r="AHK472" s="4"/>
      <c r="AHL472" s="4"/>
      <c r="AHM472" s="4"/>
      <c r="AHN472" s="4"/>
      <c r="AHO472" s="4"/>
      <c r="AHP472" s="4"/>
      <c r="AHQ472" s="4"/>
      <c r="AHR472" s="4"/>
      <c r="AHS472" s="4"/>
      <c r="AHT472" s="4"/>
      <c r="AHU472" s="4"/>
      <c r="AHV472" s="4"/>
      <c r="AHW472" s="4"/>
      <c r="AHX472" s="4"/>
      <c r="AHY472" s="4"/>
      <c r="AHZ472" s="4"/>
      <c r="AIA472" s="4"/>
      <c r="AIB472" s="4"/>
      <c r="AIC472" s="4"/>
      <c r="AID472" s="4"/>
      <c r="AIE472" s="4"/>
      <c r="AIF472" s="4"/>
      <c r="AIG472" s="4"/>
      <c r="AIH472" s="4"/>
      <c r="AII472" s="4"/>
      <c r="AIJ472" s="4"/>
      <c r="AIK472" s="4"/>
      <c r="AIL472" s="4"/>
      <c r="AIM472" s="4"/>
      <c r="AIN472" s="4"/>
      <c r="AIO472" s="4"/>
      <c r="AIP472" s="4"/>
      <c r="AIQ472" s="4"/>
      <c r="AIR472" s="4"/>
      <c r="AIS472" s="4"/>
      <c r="AIT472" s="4"/>
      <c r="AIU472" s="4"/>
      <c r="AIV472" s="4"/>
      <c r="AIW472" s="4"/>
      <c r="AIX472" s="4"/>
      <c r="AIY472" s="4"/>
      <c r="AIZ472" s="4"/>
      <c r="AJA472" s="4"/>
      <c r="AJB472" s="4"/>
      <c r="AJC472" s="4"/>
      <c r="AJD472" s="4"/>
      <c r="AJE472" s="4"/>
      <c r="AJF472" s="4"/>
      <c r="AJG472" s="4"/>
      <c r="AJH472" s="4"/>
      <c r="AJI472" s="4"/>
      <c r="AJJ472" s="4"/>
      <c r="AJK472" s="4"/>
      <c r="AJL472" s="4"/>
      <c r="AJM472" s="4"/>
      <c r="AJN472" s="4"/>
      <c r="AJO472" s="4"/>
      <c r="AJP472" s="4"/>
      <c r="AJQ472" s="4"/>
      <c r="AJR472" s="4"/>
      <c r="AJS472" s="4"/>
      <c r="AJT472" s="4"/>
      <c r="AJU472" s="4"/>
      <c r="AJV472" s="4"/>
      <c r="AJW472" s="4"/>
      <c r="AJX472" s="4"/>
      <c r="AJY472" s="4"/>
      <c r="AJZ472" s="4"/>
      <c r="AKA472" s="4"/>
      <c r="AKB472" s="4"/>
      <c r="AKC472" s="4"/>
      <c r="AKD472" s="4"/>
      <c r="AKE472" s="4"/>
      <c r="AKF472" s="4"/>
      <c r="AKG472" s="4"/>
      <c r="AKH472" s="4"/>
      <c r="AKI472" s="4"/>
      <c r="AKJ472" s="4"/>
      <c r="AKK472" s="4"/>
      <c r="AKL472" s="4"/>
      <c r="AKM472" s="4"/>
      <c r="AKN472" s="4"/>
      <c r="AKO472" s="4"/>
      <c r="AKP472" s="4"/>
      <c r="AKQ472" s="4"/>
      <c r="AKR472" s="4"/>
      <c r="AKS472" s="4"/>
      <c r="AKT472" s="4"/>
      <c r="AKU472" s="4"/>
      <c r="AKV472" s="4"/>
      <c r="AKW472" s="4"/>
      <c r="AKX472" s="4"/>
      <c r="AKY472" s="4"/>
      <c r="AKZ472" s="4"/>
      <c r="ALA472" s="4"/>
      <c r="ALB472" s="4"/>
      <c r="ALC472" s="4"/>
      <c r="ALD472" s="4"/>
      <c r="ALE472" s="4"/>
      <c r="ALF472" s="4"/>
      <c r="ALG472" s="4"/>
      <c r="ALH472" s="4"/>
      <c r="ALI472" s="4"/>
      <c r="ALJ472" s="4"/>
      <c r="ALK472" s="4"/>
      <c r="ALL472" s="4"/>
      <c r="ALM472" s="4"/>
      <c r="ALN472" s="4"/>
      <c r="ALO472" s="4"/>
      <c r="ALP472" s="4"/>
      <c r="ALQ472" s="4"/>
      <c r="ALR472" s="4"/>
      <c r="ALS472" s="4"/>
      <c r="ALT472" s="4"/>
      <c r="ALU472" s="4"/>
      <c r="ALV472" s="4"/>
      <c r="ALW472" s="4"/>
      <c r="ALX472" s="4"/>
      <c r="ALY472" s="4"/>
      <c r="ALZ472" s="4"/>
      <c r="AMA472" s="4"/>
      <c r="AMB472" s="4"/>
      <c r="AMC472" s="4"/>
      <c r="AMD472" s="4"/>
      <c r="AME472" s="4"/>
      <c r="AMF472" s="4"/>
      <c r="AMG472" s="4"/>
      <c r="AMH472" s="4"/>
      <c r="AMI472" s="4"/>
      <c r="AMJ472" s="4"/>
      <c r="AMK472" s="4"/>
      <c r="AML472" s="4"/>
      <c r="AMM472" s="4"/>
      <c r="AMN472" s="4"/>
      <c r="AMO472" s="4"/>
      <c r="AMP472" s="4"/>
      <c r="AMQ472" s="4"/>
      <c r="AMR472" s="4"/>
      <c r="AMS472" s="4"/>
      <c r="AMT472" s="4"/>
      <c r="AMU472" s="4"/>
      <c r="AMV472" s="4"/>
      <c r="AMW472" s="4"/>
      <c r="AMX472" s="4"/>
      <c r="AMY472" s="4"/>
      <c r="AMZ472" s="4"/>
      <c r="ANA472" s="4"/>
      <c r="ANB472" s="4"/>
      <c r="ANC472" s="4"/>
      <c r="AND472" s="4"/>
      <c r="ANE472" s="4"/>
      <c r="ANF472" s="4"/>
      <c r="ANG472" s="4"/>
      <c r="ANH472" s="4"/>
      <c r="ANI472" s="4"/>
      <c r="ANJ472" s="4"/>
      <c r="ANK472" s="4"/>
      <c r="ANL472" s="4"/>
      <c r="ANM472" s="4"/>
      <c r="ANN472" s="4"/>
      <c r="ANO472" s="4"/>
      <c r="ANP472" s="4"/>
      <c r="ANQ472" s="4"/>
      <c r="ANR472" s="4"/>
      <c r="ANS472" s="4"/>
      <c r="ANT472" s="4"/>
      <c r="ANU472" s="4"/>
      <c r="ANV472" s="4"/>
      <c r="ANW472" s="4"/>
      <c r="ANX472" s="4"/>
      <c r="ANY472" s="4"/>
      <c r="ANZ472" s="4"/>
      <c r="AOA472" s="4"/>
      <c r="AOB472" s="4"/>
      <c r="AOC472" s="4"/>
    </row>
    <row r="473" spans="6:1069" x14ac:dyDescent="0.35">
      <c r="F473" s="4"/>
      <c r="H473" s="4"/>
      <c r="I473" s="4"/>
      <c r="J473" s="4"/>
      <c r="L473" s="4"/>
      <c r="M473" s="4"/>
      <c r="AJ473" s="4"/>
      <c r="AL473" s="4"/>
      <c r="AQ473" s="4"/>
      <c r="AR473" s="4"/>
      <c r="AS473" s="4"/>
      <c r="AT473" s="4"/>
      <c r="AU473" s="4"/>
      <c r="AV473" s="4"/>
      <c r="AW473" s="4"/>
      <c r="AX473" s="33"/>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c r="TV473" s="4"/>
      <c r="TW473" s="4"/>
      <c r="TX473" s="4"/>
      <c r="TY473" s="4"/>
      <c r="TZ473" s="4"/>
      <c r="UA473" s="4"/>
      <c r="UB473" s="4"/>
      <c r="UC473" s="4"/>
      <c r="UD473" s="4"/>
      <c r="UE473" s="4"/>
      <c r="UF473" s="4"/>
      <c r="UG473" s="4"/>
      <c r="UH473" s="4"/>
      <c r="UI473" s="4"/>
      <c r="UJ473" s="4"/>
      <c r="UK473" s="4"/>
      <c r="UL473" s="4"/>
      <c r="UM473" s="4"/>
      <c r="UN473" s="4"/>
      <c r="UO473" s="4"/>
      <c r="UP473" s="4"/>
      <c r="UQ473" s="4"/>
      <c r="UR473" s="4"/>
      <c r="US473" s="4"/>
      <c r="UT473" s="4"/>
      <c r="UU473" s="4"/>
      <c r="UV473" s="4"/>
      <c r="UW473" s="4"/>
      <c r="UX473" s="4"/>
      <c r="UY473" s="4"/>
      <c r="UZ473" s="4"/>
      <c r="VA473" s="4"/>
      <c r="VB473" s="4"/>
      <c r="VC473" s="4"/>
      <c r="VD473" s="4"/>
      <c r="VE473" s="4"/>
      <c r="VF473" s="4"/>
      <c r="VG473" s="4"/>
      <c r="VH473" s="4"/>
      <c r="VI473" s="4"/>
      <c r="VJ473" s="4"/>
      <c r="VK473" s="4"/>
      <c r="VL473" s="4"/>
      <c r="VM473" s="4"/>
      <c r="VN473" s="4"/>
      <c r="VO473" s="4"/>
      <c r="VP473" s="4"/>
      <c r="VQ473" s="4"/>
      <c r="VR473" s="4"/>
      <c r="VS473" s="4"/>
      <c r="VT473" s="4"/>
      <c r="VU473" s="4"/>
      <c r="VV473" s="4"/>
      <c r="VW473" s="4"/>
      <c r="VX473" s="4"/>
      <c r="VY473" s="4"/>
      <c r="VZ473" s="4"/>
      <c r="WA473" s="4"/>
      <c r="WB473" s="4"/>
      <c r="WC473" s="4"/>
      <c r="WD473" s="4"/>
      <c r="WE473" s="4"/>
      <c r="WF473" s="4"/>
      <c r="WG473" s="4"/>
      <c r="WH473" s="4"/>
      <c r="WI473" s="4"/>
      <c r="WJ473" s="4"/>
      <c r="WK473" s="4"/>
      <c r="WL473" s="4"/>
      <c r="WM473" s="4"/>
      <c r="WN473" s="4"/>
      <c r="WO473" s="4"/>
      <c r="WP473" s="4"/>
      <c r="WQ473" s="4"/>
      <c r="WR473" s="4"/>
      <c r="WS473" s="4"/>
      <c r="WT473" s="4"/>
      <c r="WU473" s="4"/>
      <c r="WV473" s="4"/>
      <c r="WW473" s="4"/>
      <c r="WX473" s="4"/>
      <c r="WY473" s="4"/>
      <c r="WZ473" s="4"/>
      <c r="XA473" s="4"/>
      <c r="XB473" s="4"/>
      <c r="XC473" s="4"/>
      <c r="XD473" s="4"/>
      <c r="XE473" s="4"/>
      <c r="XF473" s="4"/>
      <c r="XG473" s="4"/>
      <c r="XH473" s="4"/>
      <c r="XI473" s="4"/>
      <c r="XJ473" s="4"/>
      <c r="XK473" s="4"/>
      <c r="XL473" s="4"/>
      <c r="XM473" s="4"/>
      <c r="XN473" s="4"/>
      <c r="XO473" s="4"/>
      <c r="XP473" s="4"/>
      <c r="XQ473" s="4"/>
      <c r="XR473" s="4"/>
      <c r="XS473" s="4"/>
      <c r="XT473" s="4"/>
      <c r="XU473" s="4"/>
      <c r="XV473" s="4"/>
      <c r="XW473" s="4"/>
      <c r="XX473" s="4"/>
      <c r="XY473" s="4"/>
      <c r="XZ473" s="4"/>
      <c r="YA473" s="4"/>
      <c r="YB473" s="4"/>
      <c r="YC473" s="4"/>
      <c r="YD473" s="4"/>
      <c r="YE473" s="4"/>
      <c r="YF473" s="4"/>
      <c r="YG473" s="4"/>
      <c r="YH473" s="4"/>
      <c r="YI473" s="4"/>
      <c r="YJ473" s="4"/>
      <c r="YK473" s="4"/>
      <c r="YL473" s="4"/>
      <c r="YM473" s="4"/>
      <c r="YN473" s="4"/>
      <c r="YO473" s="4"/>
      <c r="YP473" s="4"/>
      <c r="YQ473" s="4"/>
      <c r="YR473" s="4"/>
      <c r="YS473" s="4"/>
      <c r="YT473" s="4"/>
      <c r="YU473" s="4"/>
      <c r="YV473" s="4"/>
      <c r="YW473" s="4"/>
      <c r="YX473" s="4"/>
      <c r="YY473" s="4"/>
      <c r="YZ473" s="4"/>
      <c r="ZA473" s="4"/>
      <c r="ZB473" s="4"/>
      <c r="ZC473" s="4"/>
      <c r="ZD473" s="4"/>
      <c r="ZE473" s="4"/>
      <c r="ZF473" s="4"/>
      <c r="ZG473" s="4"/>
      <c r="ZH473" s="4"/>
      <c r="ZI473" s="4"/>
      <c r="ZJ473" s="4"/>
      <c r="ZK473" s="4"/>
      <c r="ZL473" s="4"/>
      <c r="ZM473" s="4"/>
      <c r="ZN473" s="4"/>
      <c r="ZO473" s="4"/>
      <c r="ZP473" s="4"/>
      <c r="ZQ473" s="4"/>
      <c r="ZR473" s="4"/>
      <c r="ZS473" s="4"/>
      <c r="ZT473" s="4"/>
      <c r="ZU473" s="4"/>
      <c r="ZV473" s="4"/>
      <c r="ZW473" s="4"/>
      <c r="ZX473" s="4"/>
      <c r="ZY473" s="4"/>
      <c r="ZZ473" s="4"/>
      <c r="AAA473" s="4"/>
      <c r="AAB473" s="4"/>
      <c r="AAC473" s="4"/>
      <c r="AAD473" s="4"/>
      <c r="AAE473" s="4"/>
      <c r="AAF473" s="4"/>
      <c r="AAG473" s="4"/>
      <c r="AAH473" s="4"/>
      <c r="AAI473" s="4"/>
      <c r="AAJ473" s="4"/>
      <c r="AAK473" s="4"/>
      <c r="AAL473" s="4"/>
      <c r="AAM473" s="4"/>
      <c r="AAN473" s="4"/>
      <c r="AAO473" s="4"/>
      <c r="AAP473" s="4"/>
      <c r="AAQ473" s="4"/>
      <c r="AAR473" s="4"/>
      <c r="AAS473" s="4"/>
      <c r="AAT473" s="4"/>
      <c r="AAU473" s="4"/>
      <c r="AAV473" s="4"/>
      <c r="AAW473" s="4"/>
      <c r="AAX473" s="4"/>
      <c r="AAY473" s="4"/>
      <c r="AAZ473" s="4"/>
      <c r="ABA473" s="4"/>
      <c r="ABB473" s="4"/>
      <c r="ABC473" s="4"/>
      <c r="ABD473" s="4"/>
      <c r="ABE473" s="4"/>
      <c r="ABF473" s="4"/>
      <c r="ABG473" s="4"/>
      <c r="ABH473" s="4"/>
      <c r="ABI473" s="4"/>
      <c r="ABJ473" s="4"/>
      <c r="ABK473" s="4"/>
      <c r="ABL473" s="4"/>
      <c r="ABM473" s="4"/>
      <c r="ABN473" s="4"/>
      <c r="ABO473" s="4"/>
      <c r="ABP473" s="4"/>
      <c r="ABQ473" s="4"/>
      <c r="ABR473" s="4"/>
      <c r="ABS473" s="4"/>
      <c r="ABT473" s="4"/>
      <c r="ABU473" s="4"/>
      <c r="ABV473" s="4"/>
      <c r="ABW473" s="4"/>
      <c r="ABX473" s="4"/>
      <c r="ABY473" s="4"/>
      <c r="ABZ473" s="4"/>
      <c r="ACA473" s="4"/>
      <c r="ACB473" s="4"/>
      <c r="ACC473" s="4"/>
      <c r="ACD473" s="4"/>
      <c r="ACE473" s="4"/>
      <c r="ACF473" s="4"/>
      <c r="ACG473" s="4"/>
      <c r="ACH473" s="4"/>
      <c r="ACI473" s="4"/>
      <c r="ACJ473" s="4"/>
      <c r="ACK473" s="4"/>
      <c r="ACL473" s="4"/>
      <c r="ACM473" s="4"/>
      <c r="ACN473" s="4"/>
      <c r="ACO473" s="4"/>
      <c r="ACP473" s="4"/>
      <c r="ACQ473" s="4"/>
      <c r="ACR473" s="4"/>
      <c r="ACS473" s="4"/>
      <c r="ACT473" s="4"/>
      <c r="ACU473" s="4"/>
      <c r="ACV473" s="4"/>
      <c r="ACW473" s="4"/>
      <c r="ACX473" s="4"/>
      <c r="ACY473" s="4"/>
      <c r="ACZ473" s="4"/>
      <c r="ADA473" s="4"/>
      <c r="ADB473" s="4"/>
      <c r="ADC473" s="4"/>
      <c r="ADD473" s="4"/>
      <c r="ADE473" s="4"/>
      <c r="ADF473" s="4"/>
      <c r="ADG473" s="4"/>
      <c r="ADH473" s="4"/>
      <c r="ADI473" s="4"/>
      <c r="ADJ473" s="4"/>
      <c r="ADK473" s="4"/>
      <c r="ADL473" s="4"/>
      <c r="ADM473" s="4"/>
      <c r="ADN473" s="4"/>
      <c r="ADO473" s="4"/>
      <c r="ADP473" s="4"/>
      <c r="ADQ473" s="4"/>
      <c r="ADR473" s="4"/>
      <c r="ADS473" s="4"/>
      <c r="ADT473" s="4"/>
      <c r="ADU473" s="4"/>
      <c r="ADV473" s="4"/>
      <c r="ADW473" s="4"/>
      <c r="ADX473" s="4"/>
      <c r="ADY473" s="4"/>
      <c r="ADZ473" s="4"/>
      <c r="AEA473" s="4"/>
      <c r="AEB473" s="4"/>
      <c r="AEC473" s="4"/>
      <c r="AED473" s="4"/>
      <c r="AEE473" s="4"/>
      <c r="AEF473" s="4"/>
      <c r="AEG473" s="4"/>
      <c r="AEH473" s="4"/>
      <c r="AEI473" s="4"/>
      <c r="AEJ473" s="4"/>
      <c r="AEK473" s="4"/>
      <c r="AEL473" s="4"/>
      <c r="AEM473" s="4"/>
      <c r="AEN473" s="4"/>
      <c r="AEO473" s="4"/>
      <c r="AEP473" s="4"/>
      <c r="AEQ473" s="4"/>
      <c r="AER473" s="4"/>
      <c r="AES473" s="4"/>
      <c r="AET473" s="4"/>
      <c r="AEU473" s="4"/>
      <c r="AEV473" s="4"/>
      <c r="AEW473" s="4"/>
      <c r="AEX473" s="4"/>
      <c r="AEY473" s="4"/>
      <c r="AEZ473" s="4"/>
      <c r="AFA473" s="4"/>
      <c r="AFB473" s="4"/>
      <c r="AFC473" s="4"/>
      <c r="AFD473" s="4"/>
      <c r="AFE473" s="4"/>
      <c r="AFF473" s="4"/>
      <c r="AFG473" s="4"/>
      <c r="AFH473" s="4"/>
      <c r="AFI473" s="4"/>
      <c r="AFJ473" s="4"/>
      <c r="AFK473" s="4"/>
      <c r="AFL473" s="4"/>
      <c r="AFM473" s="4"/>
      <c r="AFN473" s="4"/>
      <c r="AFO473" s="4"/>
      <c r="AFP473" s="4"/>
      <c r="AFQ473" s="4"/>
      <c r="AFR473" s="4"/>
      <c r="AFS473" s="4"/>
      <c r="AFT473" s="4"/>
      <c r="AFU473" s="4"/>
      <c r="AFV473" s="4"/>
      <c r="AFW473" s="4"/>
      <c r="AFX473" s="4"/>
      <c r="AFY473" s="4"/>
      <c r="AFZ473" s="4"/>
      <c r="AGA473" s="4"/>
      <c r="AGB473" s="4"/>
      <c r="AGC473" s="4"/>
      <c r="AGD473" s="4"/>
      <c r="AGE473" s="4"/>
      <c r="AGF473" s="4"/>
      <c r="AGG473" s="4"/>
      <c r="AGH473" s="4"/>
      <c r="AGI473" s="4"/>
      <c r="AGJ473" s="4"/>
      <c r="AGK473" s="4"/>
      <c r="AGL473" s="4"/>
      <c r="AGM473" s="4"/>
      <c r="AGN473" s="4"/>
      <c r="AGO473" s="4"/>
      <c r="AGP473" s="4"/>
      <c r="AGQ473" s="4"/>
      <c r="AGR473" s="4"/>
      <c r="AGS473" s="4"/>
      <c r="AGT473" s="4"/>
      <c r="AGU473" s="4"/>
      <c r="AGV473" s="4"/>
      <c r="AGW473" s="4"/>
      <c r="AGX473" s="4"/>
      <c r="AGY473" s="4"/>
      <c r="AGZ473" s="4"/>
      <c r="AHA473" s="4"/>
      <c r="AHB473" s="4"/>
      <c r="AHC473" s="4"/>
      <c r="AHD473" s="4"/>
      <c r="AHE473" s="4"/>
      <c r="AHF473" s="4"/>
      <c r="AHG473" s="4"/>
      <c r="AHH473" s="4"/>
      <c r="AHI473" s="4"/>
      <c r="AHJ473" s="4"/>
      <c r="AHK473" s="4"/>
      <c r="AHL473" s="4"/>
      <c r="AHM473" s="4"/>
      <c r="AHN473" s="4"/>
      <c r="AHO473" s="4"/>
      <c r="AHP473" s="4"/>
      <c r="AHQ473" s="4"/>
      <c r="AHR473" s="4"/>
      <c r="AHS473" s="4"/>
      <c r="AHT473" s="4"/>
      <c r="AHU473" s="4"/>
      <c r="AHV473" s="4"/>
      <c r="AHW473" s="4"/>
      <c r="AHX473" s="4"/>
      <c r="AHY473" s="4"/>
      <c r="AHZ473" s="4"/>
      <c r="AIA473" s="4"/>
      <c r="AIB473" s="4"/>
      <c r="AIC473" s="4"/>
      <c r="AID473" s="4"/>
      <c r="AIE473" s="4"/>
      <c r="AIF473" s="4"/>
      <c r="AIG473" s="4"/>
      <c r="AIH473" s="4"/>
      <c r="AII473" s="4"/>
      <c r="AIJ473" s="4"/>
      <c r="AIK473" s="4"/>
      <c r="AIL473" s="4"/>
      <c r="AIM473" s="4"/>
      <c r="AIN473" s="4"/>
      <c r="AIO473" s="4"/>
      <c r="AIP473" s="4"/>
      <c r="AIQ473" s="4"/>
      <c r="AIR473" s="4"/>
      <c r="AIS473" s="4"/>
      <c r="AIT473" s="4"/>
      <c r="AIU473" s="4"/>
      <c r="AIV473" s="4"/>
      <c r="AIW473" s="4"/>
      <c r="AIX473" s="4"/>
      <c r="AIY473" s="4"/>
      <c r="AIZ473" s="4"/>
      <c r="AJA473" s="4"/>
      <c r="AJB473" s="4"/>
      <c r="AJC473" s="4"/>
      <c r="AJD473" s="4"/>
      <c r="AJE473" s="4"/>
      <c r="AJF473" s="4"/>
      <c r="AJG473" s="4"/>
      <c r="AJH473" s="4"/>
      <c r="AJI473" s="4"/>
      <c r="AJJ473" s="4"/>
      <c r="AJK473" s="4"/>
      <c r="AJL473" s="4"/>
      <c r="AJM473" s="4"/>
      <c r="AJN473" s="4"/>
      <c r="AJO473" s="4"/>
      <c r="AJP473" s="4"/>
      <c r="AJQ473" s="4"/>
      <c r="AJR473" s="4"/>
      <c r="AJS473" s="4"/>
      <c r="AJT473" s="4"/>
      <c r="AJU473" s="4"/>
      <c r="AJV473" s="4"/>
      <c r="AJW473" s="4"/>
      <c r="AJX473" s="4"/>
      <c r="AJY473" s="4"/>
      <c r="AJZ473" s="4"/>
      <c r="AKA473" s="4"/>
      <c r="AKB473" s="4"/>
      <c r="AKC473" s="4"/>
      <c r="AKD473" s="4"/>
      <c r="AKE473" s="4"/>
      <c r="AKF473" s="4"/>
      <c r="AKG473" s="4"/>
      <c r="AKH473" s="4"/>
      <c r="AKI473" s="4"/>
      <c r="AKJ473" s="4"/>
      <c r="AKK473" s="4"/>
      <c r="AKL473" s="4"/>
      <c r="AKM473" s="4"/>
      <c r="AKN473" s="4"/>
      <c r="AKO473" s="4"/>
      <c r="AKP473" s="4"/>
      <c r="AKQ473" s="4"/>
      <c r="AKR473" s="4"/>
      <c r="AKS473" s="4"/>
      <c r="AKT473" s="4"/>
      <c r="AKU473" s="4"/>
      <c r="AKV473" s="4"/>
      <c r="AKW473" s="4"/>
      <c r="AKX473" s="4"/>
      <c r="AKY473" s="4"/>
      <c r="AKZ473" s="4"/>
      <c r="ALA473" s="4"/>
      <c r="ALB473" s="4"/>
      <c r="ALC473" s="4"/>
      <c r="ALD473" s="4"/>
      <c r="ALE473" s="4"/>
      <c r="ALF473" s="4"/>
      <c r="ALG473" s="4"/>
      <c r="ALH473" s="4"/>
      <c r="ALI473" s="4"/>
      <c r="ALJ473" s="4"/>
      <c r="ALK473" s="4"/>
      <c r="ALL473" s="4"/>
      <c r="ALM473" s="4"/>
      <c r="ALN473" s="4"/>
      <c r="ALO473" s="4"/>
      <c r="ALP473" s="4"/>
      <c r="ALQ473" s="4"/>
      <c r="ALR473" s="4"/>
      <c r="ALS473" s="4"/>
      <c r="ALT473" s="4"/>
      <c r="ALU473" s="4"/>
      <c r="ALV473" s="4"/>
      <c r="ALW473" s="4"/>
      <c r="ALX473" s="4"/>
      <c r="ALY473" s="4"/>
      <c r="ALZ473" s="4"/>
      <c r="AMA473" s="4"/>
      <c r="AMB473" s="4"/>
      <c r="AMC473" s="4"/>
      <c r="AMD473" s="4"/>
      <c r="AME473" s="4"/>
      <c r="AMF473" s="4"/>
      <c r="AMG473" s="4"/>
      <c r="AMH473" s="4"/>
      <c r="AMI473" s="4"/>
      <c r="AMJ473" s="4"/>
      <c r="AMK473" s="4"/>
      <c r="AML473" s="4"/>
      <c r="AMM473" s="4"/>
      <c r="AMN473" s="4"/>
      <c r="AMO473" s="4"/>
      <c r="AMP473" s="4"/>
      <c r="AMQ473" s="4"/>
      <c r="AMR473" s="4"/>
      <c r="AMS473" s="4"/>
      <c r="AMT473" s="4"/>
      <c r="AMU473" s="4"/>
      <c r="AMV473" s="4"/>
      <c r="AMW473" s="4"/>
      <c r="AMX473" s="4"/>
      <c r="AMY473" s="4"/>
      <c r="AMZ473" s="4"/>
      <c r="ANA473" s="4"/>
      <c r="ANB473" s="4"/>
      <c r="ANC473" s="4"/>
      <c r="AND473" s="4"/>
      <c r="ANE473" s="4"/>
      <c r="ANF473" s="4"/>
      <c r="ANG473" s="4"/>
      <c r="ANH473" s="4"/>
      <c r="ANI473" s="4"/>
      <c r="ANJ473" s="4"/>
      <c r="ANK473" s="4"/>
      <c r="ANL473" s="4"/>
      <c r="ANM473" s="4"/>
      <c r="ANN473" s="4"/>
      <c r="ANO473" s="4"/>
      <c r="ANP473" s="4"/>
      <c r="ANQ473" s="4"/>
      <c r="ANR473" s="4"/>
      <c r="ANS473" s="4"/>
      <c r="ANT473" s="4"/>
      <c r="ANU473" s="4"/>
      <c r="ANV473" s="4"/>
      <c r="ANW473" s="4"/>
      <c r="ANX473" s="4"/>
      <c r="ANY473" s="4"/>
      <c r="ANZ473" s="4"/>
      <c r="AOA473" s="4"/>
      <c r="AOB473" s="4"/>
      <c r="AOC473" s="4"/>
    </row>
    <row r="474" spans="6:1069" x14ac:dyDescent="0.35">
      <c r="F474" s="4"/>
      <c r="H474" s="4"/>
      <c r="I474" s="4"/>
      <c r="J474" s="4"/>
      <c r="L474" s="4"/>
      <c r="M474" s="4"/>
      <c r="AJ474" s="4"/>
      <c r="AL474" s="4"/>
      <c r="AQ474" s="4"/>
      <c r="AR474" s="4"/>
      <c r="AS474" s="4"/>
      <c r="AT474" s="4"/>
      <c r="AU474" s="4"/>
      <c r="AV474" s="4"/>
      <c r="AW474" s="4"/>
      <c r="AX474" s="33"/>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c r="TO474" s="4"/>
      <c r="TP474" s="4"/>
      <c r="TQ474" s="4"/>
      <c r="TR474" s="4"/>
      <c r="TS474" s="4"/>
      <c r="TT474" s="4"/>
      <c r="TU474" s="4"/>
      <c r="TV474" s="4"/>
      <c r="TW474" s="4"/>
      <c r="TX474" s="4"/>
      <c r="TY474" s="4"/>
      <c r="TZ474" s="4"/>
      <c r="UA474" s="4"/>
      <c r="UB474" s="4"/>
      <c r="UC474" s="4"/>
      <c r="UD474" s="4"/>
      <c r="UE474" s="4"/>
      <c r="UF474" s="4"/>
      <c r="UG474" s="4"/>
      <c r="UH474" s="4"/>
      <c r="UI474" s="4"/>
      <c r="UJ474" s="4"/>
      <c r="UK474" s="4"/>
      <c r="UL474" s="4"/>
      <c r="UM474" s="4"/>
      <c r="UN474" s="4"/>
      <c r="UO474" s="4"/>
      <c r="UP474" s="4"/>
      <c r="UQ474" s="4"/>
      <c r="UR474" s="4"/>
      <c r="US474" s="4"/>
      <c r="UT474" s="4"/>
      <c r="UU474" s="4"/>
      <c r="UV474" s="4"/>
      <c r="UW474" s="4"/>
      <c r="UX474" s="4"/>
      <c r="UY474" s="4"/>
      <c r="UZ474" s="4"/>
      <c r="VA474" s="4"/>
      <c r="VB474" s="4"/>
      <c r="VC474" s="4"/>
      <c r="VD474" s="4"/>
      <c r="VE474" s="4"/>
      <c r="VF474" s="4"/>
      <c r="VG474" s="4"/>
      <c r="VH474" s="4"/>
      <c r="VI474" s="4"/>
      <c r="VJ474" s="4"/>
      <c r="VK474" s="4"/>
      <c r="VL474" s="4"/>
      <c r="VM474" s="4"/>
      <c r="VN474" s="4"/>
      <c r="VO474" s="4"/>
      <c r="VP474" s="4"/>
      <c r="VQ474" s="4"/>
      <c r="VR474" s="4"/>
      <c r="VS474" s="4"/>
      <c r="VT474" s="4"/>
      <c r="VU474" s="4"/>
      <c r="VV474" s="4"/>
      <c r="VW474" s="4"/>
      <c r="VX474" s="4"/>
      <c r="VY474" s="4"/>
      <c r="VZ474" s="4"/>
      <c r="WA474" s="4"/>
      <c r="WB474" s="4"/>
      <c r="WC474" s="4"/>
      <c r="WD474" s="4"/>
      <c r="WE474" s="4"/>
      <c r="WF474" s="4"/>
      <c r="WG474" s="4"/>
      <c r="WH474" s="4"/>
      <c r="WI474" s="4"/>
      <c r="WJ474" s="4"/>
      <c r="WK474" s="4"/>
      <c r="WL474" s="4"/>
      <c r="WM474" s="4"/>
      <c r="WN474" s="4"/>
      <c r="WO474" s="4"/>
      <c r="WP474" s="4"/>
      <c r="WQ474" s="4"/>
      <c r="WR474" s="4"/>
      <c r="WS474" s="4"/>
      <c r="WT474" s="4"/>
      <c r="WU474" s="4"/>
      <c r="WV474" s="4"/>
      <c r="WW474" s="4"/>
      <c r="WX474" s="4"/>
      <c r="WY474" s="4"/>
      <c r="WZ474" s="4"/>
      <c r="XA474" s="4"/>
      <c r="XB474" s="4"/>
      <c r="XC474" s="4"/>
      <c r="XD474" s="4"/>
      <c r="XE474" s="4"/>
      <c r="XF474" s="4"/>
      <c r="XG474" s="4"/>
      <c r="XH474" s="4"/>
      <c r="XI474" s="4"/>
      <c r="XJ474" s="4"/>
      <c r="XK474" s="4"/>
      <c r="XL474" s="4"/>
      <c r="XM474" s="4"/>
      <c r="XN474" s="4"/>
      <c r="XO474" s="4"/>
      <c r="XP474" s="4"/>
      <c r="XQ474" s="4"/>
      <c r="XR474" s="4"/>
      <c r="XS474" s="4"/>
      <c r="XT474" s="4"/>
      <c r="XU474" s="4"/>
      <c r="XV474" s="4"/>
      <c r="XW474" s="4"/>
      <c r="XX474" s="4"/>
      <c r="XY474" s="4"/>
      <c r="XZ474" s="4"/>
      <c r="YA474" s="4"/>
      <c r="YB474" s="4"/>
      <c r="YC474" s="4"/>
      <c r="YD474" s="4"/>
      <c r="YE474" s="4"/>
      <c r="YF474" s="4"/>
      <c r="YG474" s="4"/>
      <c r="YH474" s="4"/>
      <c r="YI474" s="4"/>
      <c r="YJ474" s="4"/>
      <c r="YK474" s="4"/>
      <c r="YL474" s="4"/>
      <c r="YM474" s="4"/>
      <c r="YN474" s="4"/>
      <c r="YO474" s="4"/>
      <c r="YP474" s="4"/>
      <c r="YQ474" s="4"/>
      <c r="YR474" s="4"/>
      <c r="YS474" s="4"/>
      <c r="YT474" s="4"/>
      <c r="YU474" s="4"/>
      <c r="YV474" s="4"/>
      <c r="YW474" s="4"/>
      <c r="YX474" s="4"/>
      <c r="YY474" s="4"/>
      <c r="YZ474" s="4"/>
      <c r="ZA474" s="4"/>
      <c r="ZB474" s="4"/>
      <c r="ZC474" s="4"/>
      <c r="ZD474" s="4"/>
      <c r="ZE474" s="4"/>
      <c r="ZF474" s="4"/>
      <c r="ZG474" s="4"/>
      <c r="ZH474" s="4"/>
      <c r="ZI474" s="4"/>
      <c r="ZJ474" s="4"/>
      <c r="ZK474" s="4"/>
      <c r="ZL474" s="4"/>
      <c r="ZM474" s="4"/>
      <c r="ZN474" s="4"/>
      <c r="ZO474" s="4"/>
      <c r="ZP474" s="4"/>
      <c r="ZQ474" s="4"/>
      <c r="ZR474" s="4"/>
      <c r="ZS474" s="4"/>
      <c r="ZT474" s="4"/>
      <c r="ZU474" s="4"/>
      <c r="ZV474" s="4"/>
      <c r="ZW474" s="4"/>
      <c r="ZX474" s="4"/>
      <c r="ZY474" s="4"/>
      <c r="ZZ474" s="4"/>
      <c r="AAA474" s="4"/>
      <c r="AAB474" s="4"/>
      <c r="AAC474" s="4"/>
      <c r="AAD474" s="4"/>
      <c r="AAE474" s="4"/>
      <c r="AAF474" s="4"/>
      <c r="AAG474" s="4"/>
      <c r="AAH474" s="4"/>
      <c r="AAI474" s="4"/>
      <c r="AAJ474" s="4"/>
      <c r="AAK474" s="4"/>
      <c r="AAL474" s="4"/>
      <c r="AAM474" s="4"/>
      <c r="AAN474" s="4"/>
      <c r="AAO474" s="4"/>
      <c r="AAP474" s="4"/>
      <c r="AAQ474" s="4"/>
      <c r="AAR474" s="4"/>
      <c r="AAS474" s="4"/>
      <c r="AAT474" s="4"/>
      <c r="AAU474" s="4"/>
      <c r="AAV474" s="4"/>
      <c r="AAW474" s="4"/>
      <c r="AAX474" s="4"/>
      <c r="AAY474" s="4"/>
      <c r="AAZ474" s="4"/>
      <c r="ABA474" s="4"/>
      <c r="ABB474" s="4"/>
      <c r="ABC474" s="4"/>
      <c r="ABD474" s="4"/>
      <c r="ABE474" s="4"/>
      <c r="ABF474" s="4"/>
      <c r="ABG474" s="4"/>
      <c r="ABH474" s="4"/>
      <c r="ABI474" s="4"/>
      <c r="ABJ474" s="4"/>
      <c r="ABK474" s="4"/>
      <c r="ABL474" s="4"/>
      <c r="ABM474" s="4"/>
      <c r="ABN474" s="4"/>
      <c r="ABO474" s="4"/>
      <c r="ABP474" s="4"/>
      <c r="ABQ474" s="4"/>
      <c r="ABR474" s="4"/>
      <c r="ABS474" s="4"/>
      <c r="ABT474" s="4"/>
      <c r="ABU474" s="4"/>
      <c r="ABV474" s="4"/>
      <c r="ABW474" s="4"/>
      <c r="ABX474" s="4"/>
      <c r="ABY474" s="4"/>
      <c r="ABZ474" s="4"/>
      <c r="ACA474" s="4"/>
      <c r="ACB474" s="4"/>
      <c r="ACC474" s="4"/>
      <c r="ACD474" s="4"/>
      <c r="ACE474" s="4"/>
      <c r="ACF474" s="4"/>
      <c r="ACG474" s="4"/>
      <c r="ACH474" s="4"/>
      <c r="ACI474" s="4"/>
      <c r="ACJ474" s="4"/>
      <c r="ACK474" s="4"/>
      <c r="ACL474" s="4"/>
      <c r="ACM474" s="4"/>
      <c r="ACN474" s="4"/>
      <c r="ACO474" s="4"/>
      <c r="ACP474" s="4"/>
      <c r="ACQ474" s="4"/>
      <c r="ACR474" s="4"/>
      <c r="ACS474" s="4"/>
      <c r="ACT474" s="4"/>
      <c r="ACU474" s="4"/>
      <c r="ACV474" s="4"/>
      <c r="ACW474" s="4"/>
      <c r="ACX474" s="4"/>
      <c r="ACY474" s="4"/>
      <c r="ACZ474" s="4"/>
      <c r="ADA474" s="4"/>
      <c r="ADB474" s="4"/>
      <c r="ADC474" s="4"/>
      <c r="ADD474" s="4"/>
      <c r="ADE474" s="4"/>
      <c r="ADF474" s="4"/>
      <c r="ADG474" s="4"/>
      <c r="ADH474" s="4"/>
      <c r="ADI474" s="4"/>
      <c r="ADJ474" s="4"/>
      <c r="ADK474" s="4"/>
      <c r="ADL474" s="4"/>
      <c r="ADM474" s="4"/>
      <c r="ADN474" s="4"/>
      <c r="ADO474" s="4"/>
      <c r="ADP474" s="4"/>
      <c r="ADQ474" s="4"/>
      <c r="ADR474" s="4"/>
      <c r="ADS474" s="4"/>
      <c r="ADT474" s="4"/>
      <c r="ADU474" s="4"/>
      <c r="ADV474" s="4"/>
      <c r="ADW474" s="4"/>
      <c r="ADX474" s="4"/>
      <c r="ADY474" s="4"/>
      <c r="ADZ474" s="4"/>
      <c r="AEA474" s="4"/>
      <c r="AEB474" s="4"/>
      <c r="AEC474" s="4"/>
      <c r="AED474" s="4"/>
      <c r="AEE474" s="4"/>
      <c r="AEF474" s="4"/>
      <c r="AEG474" s="4"/>
      <c r="AEH474" s="4"/>
      <c r="AEI474" s="4"/>
      <c r="AEJ474" s="4"/>
      <c r="AEK474" s="4"/>
      <c r="AEL474" s="4"/>
      <c r="AEM474" s="4"/>
      <c r="AEN474" s="4"/>
      <c r="AEO474" s="4"/>
      <c r="AEP474" s="4"/>
      <c r="AEQ474" s="4"/>
      <c r="AER474" s="4"/>
      <c r="AES474" s="4"/>
      <c r="AET474" s="4"/>
      <c r="AEU474" s="4"/>
      <c r="AEV474" s="4"/>
      <c r="AEW474" s="4"/>
      <c r="AEX474" s="4"/>
      <c r="AEY474" s="4"/>
      <c r="AEZ474" s="4"/>
      <c r="AFA474" s="4"/>
      <c r="AFB474" s="4"/>
      <c r="AFC474" s="4"/>
      <c r="AFD474" s="4"/>
      <c r="AFE474" s="4"/>
      <c r="AFF474" s="4"/>
      <c r="AFG474" s="4"/>
      <c r="AFH474" s="4"/>
      <c r="AFI474" s="4"/>
      <c r="AFJ474" s="4"/>
      <c r="AFK474" s="4"/>
      <c r="AFL474" s="4"/>
      <c r="AFM474" s="4"/>
      <c r="AFN474" s="4"/>
      <c r="AFO474" s="4"/>
      <c r="AFP474" s="4"/>
      <c r="AFQ474" s="4"/>
      <c r="AFR474" s="4"/>
      <c r="AFS474" s="4"/>
      <c r="AFT474" s="4"/>
      <c r="AFU474" s="4"/>
      <c r="AFV474" s="4"/>
      <c r="AFW474" s="4"/>
      <c r="AFX474" s="4"/>
      <c r="AFY474" s="4"/>
      <c r="AFZ474" s="4"/>
      <c r="AGA474" s="4"/>
      <c r="AGB474" s="4"/>
      <c r="AGC474" s="4"/>
      <c r="AGD474" s="4"/>
      <c r="AGE474" s="4"/>
      <c r="AGF474" s="4"/>
      <c r="AGG474" s="4"/>
      <c r="AGH474" s="4"/>
      <c r="AGI474" s="4"/>
      <c r="AGJ474" s="4"/>
      <c r="AGK474" s="4"/>
      <c r="AGL474" s="4"/>
      <c r="AGM474" s="4"/>
      <c r="AGN474" s="4"/>
      <c r="AGO474" s="4"/>
      <c r="AGP474" s="4"/>
      <c r="AGQ474" s="4"/>
      <c r="AGR474" s="4"/>
      <c r="AGS474" s="4"/>
      <c r="AGT474" s="4"/>
      <c r="AGU474" s="4"/>
      <c r="AGV474" s="4"/>
      <c r="AGW474" s="4"/>
      <c r="AGX474" s="4"/>
      <c r="AGY474" s="4"/>
      <c r="AGZ474" s="4"/>
      <c r="AHA474" s="4"/>
      <c r="AHB474" s="4"/>
      <c r="AHC474" s="4"/>
      <c r="AHD474" s="4"/>
      <c r="AHE474" s="4"/>
      <c r="AHF474" s="4"/>
      <c r="AHG474" s="4"/>
      <c r="AHH474" s="4"/>
      <c r="AHI474" s="4"/>
      <c r="AHJ474" s="4"/>
      <c r="AHK474" s="4"/>
      <c r="AHL474" s="4"/>
      <c r="AHM474" s="4"/>
      <c r="AHN474" s="4"/>
      <c r="AHO474" s="4"/>
      <c r="AHP474" s="4"/>
      <c r="AHQ474" s="4"/>
      <c r="AHR474" s="4"/>
      <c r="AHS474" s="4"/>
      <c r="AHT474" s="4"/>
      <c r="AHU474" s="4"/>
      <c r="AHV474" s="4"/>
      <c r="AHW474" s="4"/>
      <c r="AHX474" s="4"/>
      <c r="AHY474" s="4"/>
      <c r="AHZ474" s="4"/>
      <c r="AIA474" s="4"/>
      <c r="AIB474" s="4"/>
      <c r="AIC474" s="4"/>
      <c r="AID474" s="4"/>
      <c r="AIE474" s="4"/>
      <c r="AIF474" s="4"/>
      <c r="AIG474" s="4"/>
      <c r="AIH474" s="4"/>
      <c r="AII474" s="4"/>
      <c r="AIJ474" s="4"/>
      <c r="AIK474" s="4"/>
      <c r="AIL474" s="4"/>
      <c r="AIM474" s="4"/>
      <c r="AIN474" s="4"/>
      <c r="AIO474" s="4"/>
      <c r="AIP474" s="4"/>
      <c r="AIQ474" s="4"/>
      <c r="AIR474" s="4"/>
      <c r="AIS474" s="4"/>
      <c r="AIT474" s="4"/>
      <c r="AIU474" s="4"/>
      <c r="AIV474" s="4"/>
      <c r="AIW474" s="4"/>
      <c r="AIX474" s="4"/>
      <c r="AIY474" s="4"/>
      <c r="AIZ474" s="4"/>
      <c r="AJA474" s="4"/>
      <c r="AJB474" s="4"/>
      <c r="AJC474" s="4"/>
      <c r="AJD474" s="4"/>
      <c r="AJE474" s="4"/>
      <c r="AJF474" s="4"/>
      <c r="AJG474" s="4"/>
      <c r="AJH474" s="4"/>
      <c r="AJI474" s="4"/>
      <c r="AJJ474" s="4"/>
      <c r="AJK474" s="4"/>
      <c r="AJL474" s="4"/>
      <c r="AJM474" s="4"/>
      <c r="AJN474" s="4"/>
      <c r="AJO474" s="4"/>
      <c r="AJP474" s="4"/>
      <c r="AJQ474" s="4"/>
      <c r="AJR474" s="4"/>
      <c r="AJS474" s="4"/>
      <c r="AJT474" s="4"/>
      <c r="AJU474" s="4"/>
      <c r="AJV474" s="4"/>
      <c r="AJW474" s="4"/>
      <c r="AJX474" s="4"/>
      <c r="AJY474" s="4"/>
      <c r="AJZ474" s="4"/>
      <c r="AKA474" s="4"/>
      <c r="AKB474" s="4"/>
      <c r="AKC474" s="4"/>
      <c r="AKD474" s="4"/>
      <c r="AKE474" s="4"/>
      <c r="AKF474" s="4"/>
      <c r="AKG474" s="4"/>
      <c r="AKH474" s="4"/>
      <c r="AKI474" s="4"/>
      <c r="AKJ474" s="4"/>
      <c r="AKK474" s="4"/>
      <c r="AKL474" s="4"/>
      <c r="AKM474" s="4"/>
      <c r="AKN474" s="4"/>
      <c r="AKO474" s="4"/>
      <c r="AKP474" s="4"/>
      <c r="AKQ474" s="4"/>
      <c r="AKR474" s="4"/>
      <c r="AKS474" s="4"/>
      <c r="AKT474" s="4"/>
      <c r="AKU474" s="4"/>
      <c r="AKV474" s="4"/>
      <c r="AKW474" s="4"/>
      <c r="AKX474" s="4"/>
      <c r="AKY474" s="4"/>
      <c r="AKZ474" s="4"/>
      <c r="ALA474" s="4"/>
      <c r="ALB474" s="4"/>
      <c r="ALC474" s="4"/>
      <c r="ALD474" s="4"/>
      <c r="ALE474" s="4"/>
      <c r="ALF474" s="4"/>
      <c r="ALG474" s="4"/>
      <c r="ALH474" s="4"/>
      <c r="ALI474" s="4"/>
      <c r="ALJ474" s="4"/>
      <c r="ALK474" s="4"/>
      <c r="ALL474" s="4"/>
      <c r="ALM474" s="4"/>
      <c r="ALN474" s="4"/>
      <c r="ALO474" s="4"/>
      <c r="ALP474" s="4"/>
      <c r="ALQ474" s="4"/>
      <c r="ALR474" s="4"/>
      <c r="ALS474" s="4"/>
      <c r="ALT474" s="4"/>
      <c r="ALU474" s="4"/>
      <c r="ALV474" s="4"/>
      <c r="ALW474" s="4"/>
      <c r="ALX474" s="4"/>
      <c r="ALY474" s="4"/>
      <c r="ALZ474" s="4"/>
      <c r="AMA474" s="4"/>
      <c r="AMB474" s="4"/>
      <c r="AMC474" s="4"/>
      <c r="AMD474" s="4"/>
      <c r="AME474" s="4"/>
      <c r="AMF474" s="4"/>
      <c r="AMG474" s="4"/>
      <c r="AMH474" s="4"/>
      <c r="AMI474" s="4"/>
      <c r="AMJ474" s="4"/>
      <c r="AMK474" s="4"/>
      <c r="AML474" s="4"/>
      <c r="AMM474" s="4"/>
      <c r="AMN474" s="4"/>
      <c r="AMO474" s="4"/>
      <c r="AMP474" s="4"/>
      <c r="AMQ474" s="4"/>
      <c r="AMR474" s="4"/>
      <c r="AMS474" s="4"/>
      <c r="AMT474" s="4"/>
      <c r="AMU474" s="4"/>
      <c r="AMV474" s="4"/>
      <c r="AMW474" s="4"/>
      <c r="AMX474" s="4"/>
      <c r="AMY474" s="4"/>
      <c r="AMZ474" s="4"/>
      <c r="ANA474" s="4"/>
      <c r="ANB474" s="4"/>
      <c r="ANC474" s="4"/>
      <c r="AND474" s="4"/>
      <c r="ANE474" s="4"/>
      <c r="ANF474" s="4"/>
      <c r="ANG474" s="4"/>
      <c r="ANH474" s="4"/>
      <c r="ANI474" s="4"/>
      <c r="ANJ474" s="4"/>
      <c r="ANK474" s="4"/>
      <c r="ANL474" s="4"/>
      <c r="ANM474" s="4"/>
      <c r="ANN474" s="4"/>
      <c r="ANO474" s="4"/>
      <c r="ANP474" s="4"/>
      <c r="ANQ474" s="4"/>
      <c r="ANR474" s="4"/>
      <c r="ANS474" s="4"/>
      <c r="ANT474" s="4"/>
      <c r="ANU474" s="4"/>
      <c r="ANV474" s="4"/>
      <c r="ANW474" s="4"/>
      <c r="ANX474" s="4"/>
      <c r="ANY474" s="4"/>
      <c r="ANZ474" s="4"/>
      <c r="AOA474" s="4"/>
      <c r="AOB474" s="4"/>
      <c r="AOC474" s="4"/>
    </row>
    <row r="475" spans="6:1069" x14ac:dyDescent="0.35">
      <c r="F475" s="4"/>
      <c r="H475" s="4"/>
      <c r="I475" s="4"/>
      <c r="J475" s="4"/>
      <c r="L475" s="4"/>
      <c r="M475" s="4"/>
      <c r="AJ475" s="4"/>
      <c r="AL475" s="4"/>
      <c r="AQ475" s="4"/>
      <c r="AR475" s="4"/>
      <c r="AS475" s="4"/>
      <c r="AT475" s="4"/>
      <c r="AU475" s="4"/>
      <c r="AV475" s="4"/>
      <c r="AW475" s="4"/>
      <c r="AX475" s="33"/>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c r="TV475" s="4"/>
      <c r="TW475" s="4"/>
      <c r="TX475" s="4"/>
      <c r="TY475" s="4"/>
      <c r="TZ475" s="4"/>
      <c r="UA475" s="4"/>
      <c r="UB475" s="4"/>
      <c r="UC475" s="4"/>
      <c r="UD475" s="4"/>
      <c r="UE475" s="4"/>
      <c r="UF475" s="4"/>
      <c r="UG475" s="4"/>
      <c r="UH475" s="4"/>
      <c r="UI475" s="4"/>
      <c r="UJ475" s="4"/>
      <c r="UK475" s="4"/>
      <c r="UL475" s="4"/>
      <c r="UM475" s="4"/>
      <c r="UN475" s="4"/>
      <c r="UO475" s="4"/>
      <c r="UP475" s="4"/>
      <c r="UQ475" s="4"/>
      <c r="UR475" s="4"/>
      <c r="US475" s="4"/>
      <c r="UT475" s="4"/>
      <c r="UU475" s="4"/>
      <c r="UV475" s="4"/>
      <c r="UW475" s="4"/>
      <c r="UX475" s="4"/>
      <c r="UY475" s="4"/>
      <c r="UZ475" s="4"/>
      <c r="VA475" s="4"/>
      <c r="VB475" s="4"/>
      <c r="VC475" s="4"/>
      <c r="VD475" s="4"/>
      <c r="VE475" s="4"/>
      <c r="VF475" s="4"/>
      <c r="VG475" s="4"/>
      <c r="VH475" s="4"/>
      <c r="VI475" s="4"/>
      <c r="VJ475" s="4"/>
      <c r="VK475" s="4"/>
      <c r="VL475" s="4"/>
      <c r="VM475" s="4"/>
      <c r="VN475" s="4"/>
      <c r="VO475" s="4"/>
      <c r="VP475" s="4"/>
      <c r="VQ475" s="4"/>
      <c r="VR475" s="4"/>
      <c r="VS475" s="4"/>
      <c r="VT475" s="4"/>
      <c r="VU475" s="4"/>
      <c r="VV475" s="4"/>
      <c r="VW475" s="4"/>
      <c r="VX475" s="4"/>
      <c r="VY475" s="4"/>
      <c r="VZ475" s="4"/>
      <c r="WA475" s="4"/>
      <c r="WB475" s="4"/>
      <c r="WC475" s="4"/>
      <c r="WD475" s="4"/>
      <c r="WE475" s="4"/>
      <c r="WF475" s="4"/>
      <c r="WG475" s="4"/>
      <c r="WH475" s="4"/>
      <c r="WI475" s="4"/>
      <c r="WJ475" s="4"/>
      <c r="WK475" s="4"/>
      <c r="WL475" s="4"/>
      <c r="WM475" s="4"/>
      <c r="WN475" s="4"/>
      <c r="WO475" s="4"/>
      <c r="WP475" s="4"/>
      <c r="WQ475" s="4"/>
      <c r="WR475" s="4"/>
      <c r="WS475" s="4"/>
      <c r="WT475" s="4"/>
      <c r="WU475" s="4"/>
      <c r="WV475" s="4"/>
      <c r="WW475" s="4"/>
      <c r="WX475" s="4"/>
      <c r="WY475" s="4"/>
      <c r="WZ475" s="4"/>
      <c r="XA475" s="4"/>
      <c r="XB475" s="4"/>
      <c r="XC475" s="4"/>
      <c r="XD475" s="4"/>
      <c r="XE475" s="4"/>
      <c r="XF475" s="4"/>
      <c r="XG475" s="4"/>
      <c r="XH475" s="4"/>
      <c r="XI475" s="4"/>
      <c r="XJ475" s="4"/>
      <c r="XK475" s="4"/>
      <c r="XL475" s="4"/>
      <c r="XM475" s="4"/>
      <c r="XN475" s="4"/>
      <c r="XO475" s="4"/>
      <c r="XP475" s="4"/>
      <c r="XQ475" s="4"/>
      <c r="XR475" s="4"/>
      <c r="XS475" s="4"/>
      <c r="XT475" s="4"/>
      <c r="XU475" s="4"/>
      <c r="XV475" s="4"/>
      <c r="XW475" s="4"/>
      <c r="XX475" s="4"/>
      <c r="XY475" s="4"/>
      <c r="XZ475" s="4"/>
      <c r="YA475" s="4"/>
      <c r="YB475" s="4"/>
      <c r="YC475" s="4"/>
      <c r="YD475" s="4"/>
      <c r="YE475" s="4"/>
      <c r="YF475" s="4"/>
      <c r="YG475" s="4"/>
      <c r="YH475" s="4"/>
      <c r="YI475" s="4"/>
      <c r="YJ475" s="4"/>
      <c r="YK475" s="4"/>
      <c r="YL475" s="4"/>
      <c r="YM475" s="4"/>
      <c r="YN475" s="4"/>
      <c r="YO475" s="4"/>
      <c r="YP475" s="4"/>
      <c r="YQ475" s="4"/>
      <c r="YR475" s="4"/>
      <c r="YS475" s="4"/>
      <c r="YT475" s="4"/>
      <c r="YU475" s="4"/>
      <c r="YV475" s="4"/>
      <c r="YW475" s="4"/>
      <c r="YX475" s="4"/>
      <c r="YY475" s="4"/>
      <c r="YZ475" s="4"/>
      <c r="ZA475" s="4"/>
      <c r="ZB475" s="4"/>
      <c r="ZC475" s="4"/>
      <c r="ZD475" s="4"/>
      <c r="ZE475" s="4"/>
      <c r="ZF475" s="4"/>
      <c r="ZG475" s="4"/>
      <c r="ZH475" s="4"/>
      <c r="ZI475" s="4"/>
      <c r="ZJ475" s="4"/>
      <c r="ZK475" s="4"/>
      <c r="ZL475" s="4"/>
      <c r="ZM475" s="4"/>
      <c r="ZN475" s="4"/>
      <c r="ZO475" s="4"/>
      <c r="ZP475" s="4"/>
      <c r="ZQ475" s="4"/>
      <c r="ZR475" s="4"/>
      <c r="ZS475" s="4"/>
      <c r="ZT475" s="4"/>
      <c r="ZU475" s="4"/>
      <c r="ZV475" s="4"/>
      <c r="ZW475" s="4"/>
      <c r="ZX475" s="4"/>
      <c r="ZY475" s="4"/>
      <c r="ZZ475" s="4"/>
      <c r="AAA475" s="4"/>
      <c r="AAB475" s="4"/>
      <c r="AAC475" s="4"/>
      <c r="AAD475" s="4"/>
      <c r="AAE475" s="4"/>
      <c r="AAF475" s="4"/>
      <c r="AAG475" s="4"/>
      <c r="AAH475" s="4"/>
      <c r="AAI475" s="4"/>
      <c r="AAJ475" s="4"/>
      <c r="AAK475" s="4"/>
      <c r="AAL475" s="4"/>
      <c r="AAM475" s="4"/>
      <c r="AAN475" s="4"/>
      <c r="AAO475" s="4"/>
      <c r="AAP475" s="4"/>
      <c r="AAQ475" s="4"/>
      <c r="AAR475" s="4"/>
      <c r="AAS475" s="4"/>
      <c r="AAT475" s="4"/>
      <c r="AAU475" s="4"/>
      <c r="AAV475" s="4"/>
      <c r="AAW475" s="4"/>
      <c r="AAX475" s="4"/>
      <c r="AAY475" s="4"/>
      <c r="AAZ475" s="4"/>
      <c r="ABA475" s="4"/>
      <c r="ABB475" s="4"/>
      <c r="ABC475" s="4"/>
      <c r="ABD475" s="4"/>
      <c r="ABE475" s="4"/>
      <c r="ABF475" s="4"/>
      <c r="ABG475" s="4"/>
      <c r="ABH475" s="4"/>
      <c r="ABI475" s="4"/>
      <c r="ABJ475" s="4"/>
      <c r="ABK475" s="4"/>
      <c r="ABL475" s="4"/>
      <c r="ABM475" s="4"/>
      <c r="ABN475" s="4"/>
      <c r="ABO475" s="4"/>
      <c r="ABP475" s="4"/>
      <c r="ABQ475" s="4"/>
      <c r="ABR475" s="4"/>
      <c r="ABS475" s="4"/>
      <c r="ABT475" s="4"/>
      <c r="ABU475" s="4"/>
      <c r="ABV475" s="4"/>
      <c r="ABW475" s="4"/>
      <c r="ABX475" s="4"/>
      <c r="ABY475" s="4"/>
      <c r="ABZ475" s="4"/>
      <c r="ACA475" s="4"/>
      <c r="ACB475" s="4"/>
      <c r="ACC475" s="4"/>
      <c r="ACD475" s="4"/>
      <c r="ACE475" s="4"/>
      <c r="ACF475" s="4"/>
      <c r="ACG475" s="4"/>
      <c r="ACH475" s="4"/>
      <c r="ACI475" s="4"/>
      <c r="ACJ475" s="4"/>
      <c r="ACK475" s="4"/>
      <c r="ACL475" s="4"/>
      <c r="ACM475" s="4"/>
      <c r="ACN475" s="4"/>
      <c r="ACO475" s="4"/>
      <c r="ACP475" s="4"/>
      <c r="ACQ475" s="4"/>
      <c r="ACR475" s="4"/>
      <c r="ACS475" s="4"/>
      <c r="ACT475" s="4"/>
      <c r="ACU475" s="4"/>
      <c r="ACV475" s="4"/>
      <c r="ACW475" s="4"/>
      <c r="ACX475" s="4"/>
      <c r="ACY475" s="4"/>
      <c r="ACZ475" s="4"/>
      <c r="ADA475" s="4"/>
      <c r="ADB475" s="4"/>
      <c r="ADC475" s="4"/>
      <c r="ADD475" s="4"/>
      <c r="ADE475" s="4"/>
      <c r="ADF475" s="4"/>
      <c r="ADG475" s="4"/>
      <c r="ADH475" s="4"/>
      <c r="ADI475" s="4"/>
      <c r="ADJ475" s="4"/>
      <c r="ADK475" s="4"/>
      <c r="ADL475" s="4"/>
      <c r="ADM475" s="4"/>
      <c r="ADN475" s="4"/>
      <c r="ADO475" s="4"/>
      <c r="ADP475" s="4"/>
      <c r="ADQ475" s="4"/>
      <c r="ADR475" s="4"/>
      <c r="ADS475" s="4"/>
      <c r="ADT475" s="4"/>
      <c r="ADU475" s="4"/>
      <c r="ADV475" s="4"/>
      <c r="ADW475" s="4"/>
      <c r="ADX475" s="4"/>
      <c r="ADY475" s="4"/>
      <c r="ADZ475" s="4"/>
      <c r="AEA475" s="4"/>
      <c r="AEB475" s="4"/>
      <c r="AEC475" s="4"/>
      <c r="AED475" s="4"/>
      <c r="AEE475" s="4"/>
      <c r="AEF475" s="4"/>
      <c r="AEG475" s="4"/>
      <c r="AEH475" s="4"/>
      <c r="AEI475" s="4"/>
      <c r="AEJ475" s="4"/>
      <c r="AEK475" s="4"/>
      <c r="AEL475" s="4"/>
      <c r="AEM475" s="4"/>
      <c r="AEN475" s="4"/>
      <c r="AEO475" s="4"/>
      <c r="AEP475" s="4"/>
      <c r="AEQ475" s="4"/>
      <c r="AER475" s="4"/>
      <c r="AES475" s="4"/>
      <c r="AET475" s="4"/>
      <c r="AEU475" s="4"/>
      <c r="AEV475" s="4"/>
      <c r="AEW475" s="4"/>
      <c r="AEX475" s="4"/>
      <c r="AEY475" s="4"/>
      <c r="AEZ475" s="4"/>
      <c r="AFA475" s="4"/>
      <c r="AFB475" s="4"/>
      <c r="AFC475" s="4"/>
      <c r="AFD475" s="4"/>
      <c r="AFE475" s="4"/>
      <c r="AFF475" s="4"/>
      <c r="AFG475" s="4"/>
      <c r="AFH475" s="4"/>
      <c r="AFI475" s="4"/>
      <c r="AFJ475" s="4"/>
      <c r="AFK475" s="4"/>
      <c r="AFL475" s="4"/>
      <c r="AFM475" s="4"/>
      <c r="AFN475" s="4"/>
      <c r="AFO475" s="4"/>
      <c r="AFP475" s="4"/>
      <c r="AFQ475" s="4"/>
      <c r="AFR475" s="4"/>
      <c r="AFS475" s="4"/>
      <c r="AFT475" s="4"/>
      <c r="AFU475" s="4"/>
      <c r="AFV475" s="4"/>
      <c r="AFW475" s="4"/>
      <c r="AFX475" s="4"/>
      <c r="AFY475" s="4"/>
      <c r="AFZ475" s="4"/>
      <c r="AGA475" s="4"/>
      <c r="AGB475" s="4"/>
      <c r="AGC475" s="4"/>
      <c r="AGD475" s="4"/>
      <c r="AGE475" s="4"/>
      <c r="AGF475" s="4"/>
      <c r="AGG475" s="4"/>
      <c r="AGH475" s="4"/>
      <c r="AGI475" s="4"/>
      <c r="AGJ475" s="4"/>
      <c r="AGK475" s="4"/>
      <c r="AGL475" s="4"/>
      <c r="AGM475" s="4"/>
      <c r="AGN475" s="4"/>
      <c r="AGO475" s="4"/>
      <c r="AGP475" s="4"/>
      <c r="AGQ475" s="4"/>
      <c r="AGR475" s="4"/>
      <c r="AGS475" s="4"/>
      <c r="AGT475" s="4"/>
      <c r="AGU475" s="4"/>
      <c r="AGV475" s="4"/>
      <c r="AGW475" s="4"/>
      <c r="AGX475" s="4"/>
      <c r="AGY475" s="4"/>
      <c r="AGZ475" s="4"/>
      <c r="AHA475" s="4"/>
      <c r="AHB475" s="4"/>
      <c r="AHC475" s="4"/>
      <c r="AHD475" s="4"/>
      <c r="AHE475" s="4"/>
      <c r="AHF475" s="4"/>
      <c r="AHG475" s="4"/>
      <c r="AHH475" s="4"/>
      <c r="AHI475" s="4"/>
      <c r="AHJ475" s="4"/>
      <c r="AHK475" s="4"/>
      <c r="AHL475" s="4"/>
      <c r="AHM475" s="4"/>
      <c r="AHN475" s="4"/>
      <c r="AHO475" s="4"/>
      <c r="AHP475" s="4"/>
      <c r="AHQ475" s="4"/>
      <c r="AHR475" s="4"/>
      <c r="AHS475" s="4"/>
      <c r="AHT475" s="4"/>
      <c r="AHU475" s="4"/>
      <c r="AHV475" s="4"/>
      <c r="AHW475" s="4"/>
      <c r="AHX475" s="4"/>
      <c r="AHY475" s="4"/>
      <c r="AHZ475" s="4"/>
      <c r="AIA475" s="4"/>
      <c r="AIB475" s="4"/>
      <c r="AIC475" s="4"/>
      <c r="AID475" s="4"/>
      <c r="AIE475" s="4"/>
      <c r="AIF475" s="4"/>
      <c r="AIG475" s="4"/>
      <c r="AIH475" s="4"/>
      <c r="AII475" s="4"/>
      <c r="AIJ475" s="4"/>
      <c r="AIK475" s="4"/>
      <c r="AIL475" s="4"/>
      <c r="AIM475" s="4"/>
      <c r="AIN475" s="4"/>
      <c r="AIO475" s="4"/>
      <c r="AIP475" s="4"/>
      <c r="AIQ475" s="4"/>
      <c r="AIR475" s="4"/>
      <c r="AIS475" s="4"/>
      <c r="AIT475" s="4"/>
      <c r="AIU475" s="4"/>
      <c r="AIV475" s="4"/>
      <c r="AIW475" s="4"/>
      <c r="AIX475" s="4"/>
      <c r="AIY475" s="4"/>
      <c r="AIZ475" s="4"/>
      <c r="AJA475" s="4"/>
      <c r="AJB475" s="4"/>
      <c r="AJC475" s="4"/>
      <c r="AJD475" s="4"/>
      <c r="AJE475" s="4"/>
      <c r="AJF475" s="4"/>
      <c r="AJG475" s="4"/>
      <c r="AJH475" s="4"/>
      <c r="AJI475" s="4"/>
      <c r="AJJ475" s="4"/>
      <c r="AJK475" s="4"/>
      <c r="AJL475" s="4"/>
      <c r="AJM475" s="4"/>
      <c r="AJN475" s="4"/>
      <c r="AJO475" s="4"/>
      <c r="AJP475" s="4"/>
      <c r="AJQ475" s="4"/>
      <c r="AJR475" s="4"/>
      <c r="AJS475" s="4"/>
      <c r="AJT475" s="4"/>
      <c r="AJU475" s="4"/>
      <c r="AJV475" s="4"/>
      <c r="AJW475" s="4"/>
      <c r="AJX475" s="4"/>
      <c r="AJY475" s="4"/>
      <c r="AJZ475" s="4"/>
      <c r="AKA475" s="4"/>
      <c r="AKB475" s="4"/>
      <c r="AKC475" s="4"/>
      <c r="AKD475" s="4"/>
      <c r="AKE475" s="4"/>
      <c r="AKF475" s="4"/>
      <c r="AKG475" s="4"/>
      <c r="AKH475" s="4"/>
      <c r="AKI475" s="4"/>
      <c r="AKJ475" s="4"/>
      <c r="AKK475" s="4"/>
      <c r="AKL475" s="4"/>
      <c r="AKM475" s="4"/>
      <c r="AKN475" s="4"/>
      <c r="AKO475" s="4"/>
      <c r="AKP475" s="4"/>
      <c r="AKQ475" s="4"/>
      <c r="AKR475" s="4"/>
      <c r="AKS475" s="4"/>
      <c r="AKT475" s="4"/>
      <c r="AKU475" s="4"/>
      <c r="AKV475" s="4"/>
      <c r="AKW475" s="4"/>
      <c r="AKX475" s="4"/>
      <c r="AKY475" s="4"/>
      <c r="AKZ475" s="4"/>
      <c r="ALA475" s="4"/>
      <c r="ALB475" s="4"/>
      <c r="ALC475" s="4"/>
      <c r="ALD475" s="4"/>
      <c r="ALE475" s="4"/>
      <c r="ALF475" s="4"/>
      <c r="ALG475" s="4"/>
      <c r="ALH475" s="4"/>
      <c r="ALI475" s="4"/>
      <c r="ALJ475" s="4"/>
      <c r="ALK475" s="4"/>
      <c r="ALL475" s="4"/>
      <c r="ALM475" s="4"/>
      <c r="ALN475" s="4"/>
      <c r="ALO475" s="4"/>
      <c r="ALP475" s="4"/>
      <c r="ALQ475" s="4"/>
      <c r="ALR475" s="4"/>
      <c r="ALS475" s="4"/>
      <c r="ALT475" s="4"/>
      <c r="ALU475" s="4"/>
      <c r="ALV475" s="4"/>
      <c r="ALW475" s="4"/>
      <c r="ALX475" s="4"/>
      <c r="ALY475" s="4"/>
      <c r="ALZ475" s="4"/>
      <c r="AMA475" s="4"/>
      <c r="AMB475" s="4"/>
      <c r="AMC475" s="4"/>
      <c r="AMD475" s="4"/>
      <c r="AME475" s="4"/>
      <c r="AMF475" s="4"/>
      <c r="AMG475" s="4"/>
      <c r="AMH475" s="4"/>
      <c r="AMI475" s="4"/>
      <c r="AMJ475" s="4"/>
      <c r="AMK475" s="4"/>
      <c r="AML475" s="4"/>
      <c r="AMM475" s="4"/>
      <c r="AMN475" s="4"/>
      <c r="AMO475" s="4"/>
      <c r="AMP475" s="4"/>
      <c r="AMQ475" s="4"/>
      <c r="AMR475" s="4"/>
      <c r="AMS475" s="4"/>
      <c r="AMT475" s="4"/>
      <c r="AMU475" s="4"/>
      <c r="AMV475" s="4"/>
      <c r="AMW475" s="4"/>
      <c r="AMX475" s="4"/>
      <c r="AMY475" s="4"/>
      <c r="AMZ475" s="4"/>
      <c r="ANA475" s="4"/>
      <c r="ANB475" s="4"/>
      <c r="ANC475" s="4"/>
      <c r="AND475" s="4"/>
      <c r="ANE475" s="4"/>
      <c r="ANF475" s="4"/>
      <c r="ANG475" s="4"/>
      <c r="ANH475" s="4"/>
      <c r="ANI475" s="4"/>
      <c r="ANJ475" s="4"/>
      <c r="ANK475" s="4"/>
      <c r="ANL475" s="4"/>
      <c r="ANM475" s="4"/>
      <c r="ANN475" s="4"/>
      <c r="ANO475" s="4"/>
      <c r="ANP475" s="4"/>
      <c r="ANQ475" s="4"/>
      <c r="ANR475" s="4"/>
      <c r="ANS475" s="4"/>
      <c r="ANT475" s="4"/>
      <c r="ANU475" s="4"/>
      <c r="ANV475" s="4"/>
      <c r="ANW475" s="4"/>
      <c r="ANX475" s="4"/>
      <c r="ANY475" s="4"/>
      <c r="ANZ475" s="4"/>
      <c r="AOA475" s="4"/>
      <c r="AOB475" s="4"/>
      <c r="AOC475" s="4"/>
    </row>
    <row r="476" spans="6:1069" x14ac:dyDescent="0.35">
      <c r="F476" s="4"/>
      <c r="H476" s="4"/>
      <c r="I476" s="4"/>
      <c r="J476" s="4"/>
      <c r="L476" s="4"/>
      <c r="M476" s="4"/>
      <c r="AJ476" s="4"/>
      <c r="AL476" s="4"/>
      <c r="AQ476" s="4"/>
      <c r="AR476" s="4"/>
      <c r="AS476" s="4"/>
      <c r="AT476" s="4"/>
      <c r="AU476" s="4"/>
      <c r="AV476" s="4"/>
      <c r="AW476" s="4"/>
      <c r="AX476" s="33"/>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c r="TV476" s="4"/>
      <c r="TW476" s="4"/>
      <c r="TX476" s="4"/>
      <c r="TY476" s="4"/>
      <c r="TZ476" s="4"/>
      <c r="UA476" s="4"/>
      <c r="UB476" s="4"/>
      <c r="UC476" s="4"/>
      <c r="UD476" s="4"/>
      <c r="UE476" s="4"/>
      <c r="UF476" s="4"/>
      <c r="UG476" s="4"/>
      <c r="UH476" s="4"/>
      <c r="UI476" s="4"/>
      <c r="UJ476" s="4"/>
      <c r="UK476" s="4"/>
      <c r="UL476" s="4"/>
      <c r="UM476" s="4"/>
      <c r="UN476" s="4"/>
      <c r="UO476" s="4"/>
      <c r="UP476" s="4"/>
      <c r="UQ476" s="4"/>
      <c r="UR476" s="4"/>
      <c r="US476" s="4"/>
      <c r="UT476" s="4"/>
      <c r="UU476" s="4"/>
      <c r="UV476" s="4"/>
      <c r="UW476" s="4"/>
      <c r="UX476" s="4"/>
      <c r="UY476" s="4"/>
      <c r="UZ476" s="4"/>
      <c r="VA476" s="4"/>
      <c r="VB476" s="4"/>
      <c r="VC476" s="4"/>
      <c r="VD476" s="4"/>
      <c r="VE476" s="4"/>
      <c r="VF476" s="4"/>
      <c r="VG476" s="4"/>
      <c r="VH476" s="4"/>
      <c r="VI476" s="4"/>
      <c r="VJ476" s="4"/>
      <c r="VK476" s="4"/>
      <c r="VL476" s="4"/>
      <c r="VM476" s="4"/>
      <c r="VN476" s="4"/>
      <c r="VO476" s="4"/>
      <c r="VP476" s="4"/>
      <c r="VQ476" s="4"/>
      <c r="VR476" s="4"/>
      <c r="VS476" s="4"/>
      <c r="VT476" s="4"/>
      <c r="VU476" s="4"/>
      <c r="VV476" s="4"/>
      <c r="VW476" s="4"/>
      <c r="VX476" s="4"/>
      <c r="VY476" s="4"/>
      <c r="VZ476" s="4"/>
      <c r="WA476" s="4"/>
      <c r="WB476" s="4"/>
      <c r="WC476" s="4"/>
      <c r="WD476" s="4"/>
      <c r="WE476" s="4"/>
      <c r="WF476" s="4"/>
      <c r="WG476" s="4"/>
      <c r="WH476" s="4"/>
      <c r="WI476" s="4"/>
      <c r="WJ476" s="4"/>
      <c r="WK476" s="4"/>
      <c r="WL476" s="4"/>
      <c r="WM476" s="4"/>
      <c r="WN476" s="4"/>
      <c r="WO476" s="4"/>
      <c r="WP476" s="4"/>
      <c r="WQ476" s="4"/>
      <c r="WR476" s="4"/>
      <c r="WS476" s="4"/>
      <c r="WT476" s="4"/>
      <c r="WU476" s="4"/>
      <c r="WV476" s="4"/>
      <c r="WW476" s="4"/>
      <c r="WX476" s="4"/>
      <c r="WY476" s="4"/>
      <c r="WZ476" s="4"/>
      <c r="XA476" s="4"/>
      <c r="XB476" s="4"/>
      <c r="XC476" s="4"/>
      <c r="XD476" s="4"/>
      <c r="XE476" s="4"/>
      <c r="XF476" s="4"/>
      <c r="XG476" s="4"/>
      <c r="XH476" s="4"/>
      <c r="XI476" s="4"/>
      <c r="XJ476" s="4"/>
      <c r="XK476" s="4"/>
      <c r="XL476" s="4"/>
      <c r="XM476" s="4"/>
      <c r="XN476" s="4"/>
      <c r="XO476" s="4"/>
      <c r="XP476" s="4"/>
      <c r="XQ476" s="4"/>
      <c r="XR476" s="4"/>
      <c r="XS476" s="4"/>
      <c r="XT476" s="4"/>
      <c r="XU476" s="4"/>
      <c r="XV476" s="4"/>
      <c r="XW476" s="4"/>
      <c r="XX476" s="4"/>
      <c r="XY476" s="4"/>
      <c r="XZ476" s="4"/>
      <c r="YA476" s="4"/>
      <c r="YB476" s="4"/>
      <c r="YC476" s="4"/>
      <c r="YD476" s="4"/>
      <c r="YE476" s="4"/>
      <c r="YF476" s="4"/>
      <c r="YG476" s="4"/>
      <c r="YH476" s="4"/>
      <c r="YI476" s="4"/>
      <c r="YJ476" s="4"/>
      <c r="YK476" s="4"/>
      <c r="YL476" s="4"/>
      <c r="YM476" s="4"/>
      <c r="YN476" s="4"/>
      <c r="YO476" s="4"/>
      <c r="YP476" s="4"/>
      <c r="YQ476" s="4"/>
      <c r="YR476" s="4"/>
      <c r="YS476" s="4"/>
      <c r="YT476" s="4"/>
      <c r="YU476" s="4"/>
      <c r="YV476" s="4"/>
      <c r="YW476" s="4"/>
      <c r="YX476" s="4"/>
      <c r="YY476" s="4"/>
      <c r="YZ476" s="4"/>
      <c r="ZA476" s="4"/>
      <c r="ZB476" s="4"/>
      <c r="ZC476" s="4"/>
      <c r="ZD476" s="4"/>
      <c r="ZE476" s="4"/>
      <c r="ZF476" s="4"/>
      <c r="ZG476" s="4"/>
      <c r="ZH476" s="4"/>
      <c r="ZI476" s="4"/>
      <c r="ZJ476" s="4"/>
      <c r="ZK476" s="4"/>
      <c r="ZL476" s="4"/>
      <c r="ZM476" s="4"/>
      <c r="ZN476" s="4"/>
      <c r="ZO476" s="4"/>
      <c r="ZP476" s="4"/>
      <c r="ZQ476" s="4"/>
      <c r="ZR476" s="4"/>
      <c r="ZS476" s="4"/>
      <c r="ZT476" s="4"/>
      <c r="ZU476" s="4"/>
      <c r="ZV476" s="4"/>
      <c r="ZW476" s="4"/>
      <c r="ZX476" s="4"/>
      <c r="ZY476" s="4"/>
      <c r="ZZ476" s="4"/>
      <c r="AAA476" s="4"/>
      <c r="AAB476" s="4"/>
      <c r="AAC476" s="4"/>
      <c r="AAD476" s="4"/>
      <c r="AAE476" s="4"/>
      <c r="AAF476" s="4"/>
      <c r="AAG476" s="4"/>
      <c r="AAH476" s="4"/>
      <c r="AAI476" s="4"/>
      <c r="AAJ476" s="4"/>
      <c r="AAK476" s="4"/>
      <c r="AAL476" s="4"/>
      <c r="AAM476" s="4"/>
      <c r="AAN476" s="4"/>
      <c r="AAO476" s="4"/>
      <c r="AAP476" s="4"/>
      <c r="AAQ476" s="4"/>
      <c r="AAR476" s="4"/>
      <c r="AAS476" s="4"/>
      <c r="AAT476" s="4"/>
      <c r="AAU476" s="4"/>
      <c r="AAV476" s="4"/>
      <c r="AAW476" s="4"/>
      <c r="AAX476" s="4"/>
      <c r="AAY476" s="4"/>
      <c r="AAZ476" s="4"/>
      <c r="ABA476" s="4"/>
      <c r="ABB476" s="4"/>
      <c r="ABC476" s="4"/>
      <c r="ABD476" s="4"/>
      <c r="ABE476" s="4"/>
      <c r="ABF476" s="4"/>
      <c r="ABG476" s="4"/>
      <c r="ABH476" s="4"/>
      <c r="ABI476" s="4"/>
      <c r="ABJ476" s="4"/>
      <c r="ABK476" s="4"/>
      <c r="ABL476" s="4"/>
      <c r="ABM476" s="4"/>
      <c r="ABN476" s="4"/>
      <c r="ABO476" s="4"/>
      <c r="ABP476" s="4"/>
      <c r="ABQ476" s="4"/>
      <c r="ABR476" s="4"/>
      <c r="ABS476" s="4"/>
      <c r="ABT476" s="4"/>
      <c r="ABU476" s="4"/>
      <c r="ABV476" s="4"/>
      <c r="ABW476" s="4"/>
      <c r="ABX476" s="4"/>
      <c r="ABY476" s="4"/>
      <c r="ABZ476" s="4"/>
      <c r="ACA476" s="4"/>
      <c r="ACB476" s="4"/>
      <c r="ACC476" s="4"/>
      <c r="ACD476" s="4"/>
      <c r="ACE476" s="4"/>
      <c r="ACF476" s="4"/>
      <c r="ACG476" s="4"/>
      <c r="ACH476" s="4"/>
      <c r="ACI476" s="4"/>
      <c r="ACJ476" s="4"/>
      <c r="ACK476" s="4"/>
      <c r="ACL476" s="4"/>
      <c r="ACM476" s="4"/>
      <c r="ACN476" s="4"/>
      <c r="ACO476" s="4"/>
      <c r="ACP476" s="4"/>
      <c r="ACQ476" s="4"/>
      <c r="ACR476" s="4"/>
      <c r="ACS476" s="4"/>
      <c r="ACT476" s="4"/>
      <c r="ACU476" s="4"/>
      <c r="ACV476" s="4"/>
      <c r="ACW476" s="4"/>
      <c r="ACX476" s="4"/>
      <c r="ACY476" s="4"/>
      <c r="ACZ476" s="4"/>
      <c r="ADA476" s="4"/>
      <c r="ADB476" s="4"/>
      <c r="ADC476" s="4"/>
      <c r="ADD476" s="4"/>
      <c r="ADE476" s="4"/>
      <c r="ADF476" s="4"/>
      <c r="ADG476" s="4"/>
      <c r="ADH476" s="4"/>
      <c r="ADI476" s="4"/>
      <c r="ADJ476" s="4"/>
      <c r="ADK476" s="4"/>
      <c r="ADL476" s="4"/>
      <c r="ADM476" s="4"/>
      <c r="ADN476" s="4"/>
      <c r="ADO476" s="4"/>
      <c r="ADP476" s="4"/>
      <c r="ADQ476" s="4"/>
      <c r="ADR476" s="4"/>
      <c r="ADS476" s="4"/>
      <c r="ADT476" s="4"/>
      <c r="ADU476" s="4"/>
      <c r="ADV476" s="4"/>
      <c r="ADW476" s="4"/>
      <c r="ADX476" s="4"/>
      <c r="ADY476" s="4"/>
      <c r="ADZ476" s="4"/>
      <c r="AEA476" s="4"/>
      <c r="AEB476" s="4"/>
      <c r="AEC476" s="4"/>
      <c r="AED476" s="4"/>
      <c r="AEE476" s="4"/>
      <c r="AEF476" s="4"/>
      <c r="AEG476" s="4"/>
      <c r="AEH476" s="4"/>
      <c r="AEI476" s="4"/>
      <c r="AEJ476" s="4"/>
      <c r="AEK476" s="4"/>
      <c r="AEL476" s="4"/>
      <c r="AEM476" s="4"/>
      <c r="AEN476" s="4"/>
      <c r="AEO476" s="4"/>
      <c r="AEP476" s="4"/>
      <c r="AEQ476" s="4"/>
      <c r="AER476" s="4"/>
      <c r="AES476" s="4"/>
      <c r="AET476" s="4"/>
      <c r="AEU476" s="4"/>
      <c r="AEV476" s="4"/>
      <c r="AEW476" s="4"/>
      <c r="AEX476" s="4"/>
      <c r="AEY476" s="4"/>
      <c r="AEZ476" s="4"/>
      <c r="AFA476" s="4"/>
      <c r="AFB476" s="4"/>
      <c r="AFC476" s="4"/>
      <c r="AFD476" s="4"/>
      <c r="AFE476" s="4"/>
      <c r="AFF476" s="4"/>
      <c r="AFG476" s="4"/>
      <c r="AFH476" s="4"/>
      <c r="AFI476" s="4"/>
      <c r="AFJ476" s="4"/>
      <c r="AFK476" s="4"/>
      <c r="AFL476" s="4"/>
      <c r="AFM476" s="4"/>
      <c r="AFN476" s="4"/>
      <c r="AFO476" s="4"/>
      <c r="AFP476" s="4"/>
      <c r="AFQ476" s="4"/>
      <c r="AFR476" s="4"/>
      <c r="AFS476" s="4"/>
      <c r="AFT476" s="4"/>
      <c r="AFU476" s="4"/>
      <c r="AFV476" s="4"/>
      <c r="AFW476" s="4"/>
      <c r="AFX476" s="4"/>
      <c r="AFY476" s="4"/>
      <c r="AFZ476" s="4"/>
      <c r="AGA476" s="4"/>
      <c r="AGB476" s="4"/>
      <c r="AGC476" s="4"/>
      <c r="AGD476" s="4"/>
      <c r="AGE476" s="4"/>
      <c r="AGF476" s="4"/>
      <c r="AGG476" s="4"/>
      <c r="AGH476" s="4"/>
      <c r="AGI476" s="4"/>
      <c r="AGJ476" s="4"/>
      <c r="AGK476" s="4"/>
      <c r="AGL476" s="4"/>
      <c r="AGM476" s="4"/>
      <c r="AGN476" s="4"/>
      <c r="AGO476" s="4"/>
      <c r="AGP476" s="4"/>
      <c r="AGQ476" s="4"/>
      <c r="AGR476" s="4"/>
      <c r="AGS476" s="4"/>
      <c r="AGT476" s="4"/>
      <c r="AGU476" s="4"/>
      <c r="AGV476" s="4"/>
      <c r="AGW476" s="4"/>
      <c r="AGX476" s="4"/>
      <c r="AGY476" s="4"/>
      <c r="AGZ476" s="4"/>
      <c r="AHA476" s="4"/>
      <c r="AHB476" s="4"/>
      <c r="AHC476" s="4"/>
      <c r="AHD476" s="4"/>
      <c r="AHE476" s="4"/>
      <c r="AHF476" s="4"/>
      <c r="AHG476" s="4"/>
      <c r="AHH476" s="4"/>
      <c r="AHI476" s="4"/>
      <c r="AHJ476" s="4"/>
      <c r="AHK476" s="4"/>
      <c r="AHL476" s="4"/>
      <c r="AHM476" s="4"/>
      <c r="AHN476" s="4"/>
      <c r="AHO476" s="4"/>
      <c r="AHP476" s="4"/>
      <c r="AHQ476" s="4"/>
      <c r="AHR476" s="4"/>
      <c r="AHS476" s="4"/>
      <c r="AHT476" s="4"/>
      <c r="AHU476" s="4"/>
      <c r="AHV476" s="4"/>
      <c r="AHW476" s="4"/>
      <c r="AHX476" s="4"/>
      <c r="AHY476" s="4"/>
      <c r="AHZ476" s="4"/>
      <c r="AIA476" s="4"/>
      <c r="AIB476" s="4"/>
      <c r="AIC476" s="4"/>
      <c r="AID476" s="4"/>
      <c r="AIE476" s="4"/>
      <c r="AIF476" s="4"/>
      <c r="AIG476" s="4"/>
      <c r="AIH476" s="4"/>
      <c r="AII476" s="4"/>
      <c r="AIJ476" s="4"/>
      <c r="AIK476" s="4"/>
      <c r="AIL476" s="4"/>
      <c r="AIM476" s="4"/>
      <c r="AIN476" s="4"/>
      <c r="AIO476" s="4"/>
      <c r="AIP476" s="4"/>
      <c r="AIQ476" s="4"/>
      <c r="AIR476" s="4"/>
      <c r="AIS476" s="4"/>
      <c r="AIT476" s="4"/>
      <c r="AIU476" s="4"/>
      <c r="AIV476" s="4"/>
      <c r="AIW476" s="4"/>
      <c r="AIX476" s="4"/>
      <c r="AIY476" s="4"/>
      <c r="AIZ476" s="4"/>
      <c r="AJA476" s="4"/>
      <c r="AJB476" s="4"/>
      <c r="AJC476" s="4"/>
      <c r="AJD476" s="4"/>
      <c r="AJE476" s="4"/>
      <c r="AJF476" s="4"/>
      <c r="AJG476" s="4"/>
      <c r="AJH476" s="4"/>
      <c r="AJI476" s="4"/>
      <c r="AJJ476" s="4"/>
      <c r="AJK476" s="4"/>
      <c r="AJL476" s="4"/>
      <c r="AJM476" s="4"/>
      <c r="AJN476" s="4"/>
      <c r="AJO476" s="4"/>
      <c r="AJP476" s="4"/>
      <c r="AJQ476" s="4"/>
      <c r="AJR476" s="4"/>
      <c r="AJS476" s="4"/>
      <c r="AJT476" s="4"/>
      <c r="AJU476" s="4"/>
      <c r="AJV476" s="4"/>
      <c r="AJW476" s="4"/>
      <c r="AJX476" s="4"/>
      <c r="AJY476" s="4"/>
      <c r="AJZ476" s="4"/>
      <c r="AKA476" s="4"/>
      <c r="AKB476" s="4"/>
      <c r="AKC476" s="4"/>
      <c r="AKD476" s="4"/>
      <c r="AKE476" s="4"/>
      <c r="AKF476" s="4"/>
      <c r="AKG476" s="4"/>
      <c r="AKH476" s="4"/>
      <c r="AKI476" s="4"/>
      <c r="AKJ476" s="4"/>
      <c r="AKK476" s="4"/>
      <c r="AKL476" s="4"/>
      <c r="AKM476" s="4"/>
      <c r="AKN476" s="4"/>
      <c r="AKO476" s="4"/>
      <c r="AKP476" s="4"/>
      <c r="AKQ476" s="4"/>
      <c r="AKR476" s="4"/>
      <c r="AKS476" s="4"/>
      <c r="AKT476" s="4"/>
      <c r="AKU476" s="4"/>
      <c r="AKV476" s="4"/>
      <c r="AKW476" s="4"/>
      <c r="AKX476" s="4"/>
      <c r="AKY476" s="4"/>
      <c r="AKZ476" s="4"/>
      <c r="ALA476" s="4"/>
      <c r="ALB476" s="4"/>
      <c r="ALC476" s="4"/>
      <c r="ALD476" s="4"/>
      <c r="ALE476" s="4"/>
      <c r="ALF476" s="4"/>
      <c r="ALG476" s="4"/>
      <c r="ALH476" s="4"/>
      <c r="ALI476" s="4"/>
      <c r="ALJ476" s="4"/>
      <c r="ALK476" s="4"/>
      <c r="ALL476" s="4"/>
      <c r="ALM476" s="4"/>
      <c r="ALN476" s="4"/>
      <c r="ALO476" s="4"/>
      <c r="ALP476" s="4"/>
      <c r="ALQ476" s="4"/>
      <c r="ALR476" s="4"/>
      <c r="ALS476" s="4"/>
      <c r="ALT476" s="4"/>
      <c r="ALU476" s="4"/>
      <c r="ALV476" s="4"/>
      <c r="ALW476" s="4"/>
      <c r="ALX476" s="4"/>
      <c r="ALY476" s="4"/>
      <c r="ALZ476" s="4"/>
      <c r="AMA476" s="4"/>
      <c r="AMB476" s="4"/>
      <c r="AMC476" s="4"/>
      <c r="AMD476" s="4"/>
      <c r="AME476" s="4"/>
      <c r="AMF476" s="4"/>
      <c r="AMG476" s="4"/>
      <c r="AMH476" s="4"/>
      <c r="AMI476" s="4"/>
      <c r="AMJ476" s="4"/>
      <c r="AMK476" s="4"/>
      <c r="AML476" s="4"/>
      <c r="AMM476" s="4"/>
      <c r="AMN476" s="4"/>
      <c r="AMO476" s="4"/>
      <c r="AMP476" s="4"/>
      <c r="AMQ476" s="4"/>
      <c r="AMR476" s="4"/>
      <c r="AMS476" s="4"/>
      <c r="AMT476" s="4"/>
      <c r="AMU476" s="4"/>
      <c r="AMV476" s="4"/>
      <c r="AMW476" s="4"/>
      <c r="AMX476" s="4"/>
      <c r="AMY476" s="4"/>
      <c r="AMZ476" s="4"/>
      <c r="ANA476" s="4"/>
      <c r="ANB476" s="4"/>
      <c r="ANC476" s="4"/>
      <c r="AND476" s="4"/>
      <c r="ANE476" s="4"/>
      <c r="ANF476" s="4"/>
      <c r="ANG476" s="4"/>
      <c r="ANH476" s="4"/>
      <c r="ANI476" s="4"/>
      <c r="ANJ476" s="4"/>
      <c r="ANK476" s="4"/>
      <c r="ANL476" s="4"/>
      <c r="ANM476" s="4"/>
      <c r="ANN476" s="4"/>
      <c r="ANO476" s="4"/>
      <c r="ANP476" s="4"/>
      <c r="ANQ476" s="4"/>
      <c r="ANR476" s="4"/>
      <c r="ANS476" s="4"/>
      <c r="ANT476" s="4"/>
      <c r="ANU476" s="4"/>
      <c r="ANV476" s="4"/>
      <c r="ANW476" s="4"/>
      <c r="ANX476" s="4"/>
      <c r="ANY476" s="4"/>
      <c r="ANZ476" s="4"/>
      <c r="AOA476" s="4"/>
      <c r="AOB476" s="4"/>
      <c r="AOC476" s="4"/>
    </row>
    <row r="477" spans="6:1069" x14ac:dyDescent="0.35">
      <c r="F477" s="4"/>
      <c r="H477" s="4"/>
      <c r="I477" s="4"/>
      <c r="J477" s="4"/>
      <c r="L477" s="4"/>
      <c r="M477" s="4"/>
      <c r="AJ477" s="4"/>
      <c r="AL477" s="4"/>
      <c r="AQ477" s="4"/>
      <c r="AR477" s="4"/>
      <c r="AS477" s="4"/>
      <c r="AT477" s="4"/>
      <c r="AU477" s="4"/>
      <c r="AV477" s="4"/>
      <c r="AW477" s="4"/>
      <c r="AX477" s="33"/>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c r="TO477" s="4"/>
      <c r="TP477" s="4"/>
      <c r="TQ477" s="4"/>
      <c r="TR477" s="4"/>
      <c r="TS477" s="4"/>
      <c r="TT477" s="4"/>
      <c r="TU477" s="4"/>
      <c r="TV477" s="4"/>
      <c r="TW477" s="4"/>
      <c r="TX477" s="4"/>
      <c r="TY477" s="4"/>
      <c r="TZ477" s="4"/>
      <c r="UA477" s="4"/>
      <c r="UB477" s="4"/>
      <c r="UC477" s="4"/>
      <c r="UD477" s="4"/>
      <c r="UE477" s="4"/>
      <c r="UF477" s="4"/>
      <c r="UG477" s="4"/>
      <c r="UH477" s="4"/>
      <c r="UI477" s="4"/>
      <c r="UJ477" s="4"/>
      <c r="UK477" s="4"/>
      <c r="UL477" s="4"/>
      <c r="UM477" s="4"/>
      <c r="UN477" s="4"/>
      <c r="UO477" s="4"/>
      <c r="UP477" s="4"/>
      <c r="UQ477" s="4"/>
      <c r="UR477" s="4"/>
      <c r="US477" s="4"/>
      <c r="UT477" s="4"/>
      <c r="UU477" s="4"/>
      <c r="UV477" s="4"/>
      <c r="UW477" s="4"/>
      <c r="UX477" s="4"/>
      <c r="UY477" s="4"/>
      <c r="UZ477" s="4"/>
      <c r="VA477" s="4"/>
      <c r="VB477" s="4"/>
      <c r="VC477" s="4"/>
      <c r="VD477" s="4"/>
      <c r="VE477" s="4"/>
      <c r="VF477" s="4"/>
      <c r="VG477" s="4"/>
      <c r="VH477" s="4"/>
      <c r="VI477" s="4"/>
      <c r="VJ477" s="4"/>
      <c r="VK477" s="4"/>
      <c r="VL477" s="4"/>
      <c r="VM477" s="4"/>
      <c r="VN477" s="4"/>
      <c r="VO477" s="4"/>
      <c r="VP477" s="4"/>
      <c r="VQ477" s="4"/>
      <c r="VR477" s="4"/>
      <c r="VS477" s="4"/>
      <c r="VT477" s="4"/>
      <c r="VU477" s="4"/>
      <c r="VV477" s="4"/>
      <c r="VW477" s="4"/>
      <c r="VX477" s="4"/>
      <c r="VY477" s="4"/>
      <c r="VZ477" s="4"/>
      <c r="WA477" s="4"/>
      <c r="WB477" s="4"/>
      <c r="WC477" s="4"/>
      <c r="WD477" s="4"/>
      <c r="WE477" s="4"/>
      <c r="WF477" s="4"/>
      <c r="WG477" s="4"/>
      <c r="WH477" s="4"/>
      <c r="WI477" s="4"/>
      <c r="WJ477" s="4"/>
      <c r="WK477" s="4"/>
      <c r="WL477" s="4"/>
      <c r="WM477" s="4"/>
      <c r="WN477" s="4"/>
      <c r="WO477" s="4"/>
      <c r="WP477" s="4"/>
      <c r="WQ477" s="4"/>
      <c r="WR477" s="4"/>
      <c r="WS477" s="4"/>
      <c r="WT477" s="4"/>
      <c r="WU477" s="4"/>
      <c r="WV477" s="4"/>
      <c r="WW477" s="4"/>
      <c r="WX477" s="4"/>
      <c r="WY477" s="4"/>
      <c r="WZ477" s="4"/>
      <c r="XA477" s="4"/>
      <c r="XB477" s="4"/>
      <c r="XC477" s="4"/>
      <c r="XD477" s="4"/>
      <c r="XE477" s="4"/>
      <c r="XF477" s="4"/>
      <c r="XG477" s="4"/>
      <c r="XH477" s="4"/>
      <c r="XI477" s="4"/>
      <c r="XJ477" s="4"/>
      <c r="XK477" s="4"/>
      <c r="XL477" s="4"/>
      <c r="XM477" s="4"/>
      <c r="XN477" s="4"/>
      <c r="XO477" s="4"/>
      <c r="XP477" s="4"/>
      <c r="XQ477" s="4"/>
      <c r="XR477" s="4"/>
      <c r="XS477" s="4"/>
      <c r="XT477" s="4"/>
      <c r="XU477" s="4"/>
      <c r="XV477" s="4"/>
      <c r="XW477" s="4"/>
      <c r="XX477" s="4"/>
      <c r="XY477" s="4"/>
      <c r="XZ477" s="4"/>
      <c r="YA477" s="4"/>
      <c r="YB477" s="4"/>
      <c r="YC477" s="4"/>
      <c r="YD477" s="4"/>
      <c r="YE477" s="4"/>
      <c r="YF477" s="4"/>
      <c r="YG477" s="4"/>
      <c r="YH477" s="4"/>
      <c r="YI477" s="4"/>
      <c r="YJ477" s="4"/>
      <c r="YK477" s="4"/>
      <c r="YL477" s="4"/>
      <c r="YM477" s="4"/>
      <c r="YN477" s="4"/>
      <c r="YO477" s="4"/>
      <c r="YP477" s="4"/>
      <c r="YQ477" s="4"/>
      <c r="YR477" s="4"/>
      <c r="YS477" s="4"/>
      <c r="YT477" s="4"/>
      <c r="YU477" s="4"/>
      <c r="YV477" s="4"/>
      <c r="YW477" s="4"/>
      <c r="YX477" s="4"/>
      <c r="YY477" s="4"/>
      <c r="YZ477" s="4"/>
      <c r="ZA477" s="4"/>
      <c r="ZB477" s="4"/>
      <c r="ZC477" s="4"/>
      <c r="ZD477" s="4"/>
      <c r="ZE477" s="4"/>
      <c r="ZF477" s="4"/>
      <c r="ZG477" s="4"/>
      <c r="ZH477" s="4"/>
      <c r="ZI477" s="4"/>
      <c r="ZJ477" s="4"/>
      <c r="ZK477" s="4"/>
      <c r="ZL477" s="4"/>
      <c r="ZM477" s="4"/>
      <c r="ZN477" s="4"/>
      <c r="ZO477" s="4"/>
      <c r="ZP477" s="4"/>
      <c r="ZQ477" s="4"/>
      <c r="ZR477" s="4"/>
      <c r="ZS477" s="4"/>
      <c r="ZT477" s="4"/>
      <c r="ZU477" s="4"/>
      <c r="ZV477" s="4"/>
      <c r="ZW477" s="4"/>
      <c r="ZX477" s="4"/>
      <c r="ZY477" s="4"/>
      <c r="ZZ477" s="4"/>
      <c r="AAA477" s="4"/>
      <c r="AAB477" s="4"/>
      <c r="AAC477" s="4"/>
      <c r="AAD477" s="4"/>
      <c r="AAE477" s="4"/>
      <c r="AAF477" s="4"/>
      <c r="AAG477" s="4"/>
      <c r="AAH477" s="4"/>
      <c r="AAI477" s="4"/>
      <c r="AAJ477" s="4"/>
      <c r="AAK477" s="4"/>
      <c r="AAL477" s="4"/>
      <c r="AAM477" s="4"/>
      <c r="AAN477" s="4"/>
      <c r="AAO477" s="4"/>
      <c r="AAP477" s="4"/>
      <c r="AAQ477" s="4"/>
      <c r="AAR477" s="4"/>
      <c r="AAS477" s="4"/>
      <c r="AAT477" s="4"/>
      <c r="AAU477" s="4"/>
      <c r="AAV477" s="4"/>
      <c r="AAW477" s="4"/>
      <c r="AAX477" s="4"/>
      <c r="AAY477" s="4"/>
      <c r="AAZ477" s="4"/>
      <c r="ABA477" s="4"/>
      <c r="ABB477" s="4"/>
      <c r="ABC477" s="4"/>
      <c r="ABD477" s="4"/>
      <c r="ABE477" s="4"/>
      <c r="ABF477" s="4"/>
      <c r="ABG477" s="4"/>
      <c r="ABH477" s="4"/>
      <c r="ABI477" s="4"/>
      <c r="ABJ477" s="4"/>
      <c r="ABK477" s="4"/>
      <c r="ABL477" s="4"/>
      <c r="ABM477" s="4"/>
      <c r="ABN477" s="4"/>
      <c r="ABO477" s="4"/>
      <c r="ABP477" s="4"/>
      <c r="ABQ477" s="4"/>
      <c r="ABR477" s="4"/>
      <c r="ABS477" s="4"/>
      <c r="ABT477" s="4"/>
      <c r="ABU477" s="4"/>
      <c r="ABV477" s="4"/>
      <c r="ABW477" s="4"/>
      <c r="ABX477" s="4"/>
      <c r="ABY477" s="4"/>
      <c r="ABZ477" s="4"/>
      <c r="ACA477" s="4"/>
      <c r="ACB477" s="4"/>
      <c r="ACC477" s="4"/>
      <c r="ACD477" s="4"/>
      <c r="ACE477" s="4"/>
      <c r="ACF477" s="4"/>
      <c r="ACG477" s="4"/>
      <c r="ACH477" s="4"/>
      <c r="ACI477" s="4"/>
      <c r="ACJ477" s="4"/>
      <c r="ACK477" s="4"/>
      <c r="ACL477" s="4"/>
      <c r="ACM477" s="4"/>
      <c r="ACN477" s="4"/>
      <c r="ACO477" s="4"/>
      <c r="ACP477" s="4"/>
      <c r="ACQ477" s="4"/>
      <c r="ACR477" s="4"/>
      <c r="ACS477" s="4"/>
      <c r="ACT477" s="4"/>
      <c r="ACU477" s="4"/>
      <c r="ACV477" s="4"/>
      <c r="ACW477" s="4"/>
      <c r="ACX477" s="4"/>
      <c r="ACY477" s="4"/>
      <c r="ACZ477" s="4"/>
      <c r="ADA477" s="4"/>
      <c r="ADB477" s="4"/>
      <c r="ADC477" s="4"/>
      <c r="ADD477" s="4"/>
      <c r="ADE477" s="4"/>
      <c r="ADF477" s="4"/>
      <c r="ADG477" s="4"/>
      <c r="ADH477" s="4"/>
      <c r="ADI477" s="4"/>
      <c r="ADJ477" s="4"/>
      <c r="ADK477" s="4"/>
      <c r="ADL477" s="4"/>
      <c r="ADM477" s="4"/>
      <c r="ADN477" s="4"/>
      <c r="ADO477" s="4"/>
      <c r="ADP477" s="4"/>
      <c r="ADQ477" s="4"/>
      <c r="ADR477" s="4"/>
      <c r="ADS477" s="4"/>
      <c r="ADT477" s="4"/>
      <c r="ADU477" s="4"/>
      <c r="ADV477" s="4"/>
      <c r="ADW477" s="4"/>
      <c r="ADX477" s="4"/>
      <c r="ADY477" s="4"/>
      <c r="ADZ477" s="4"/>
      <c r="AEA477" s="4"/>
      <c r="AEB477" s="4"/>
      <c r="AEC477" s="4"/>
      <c r="AED477" s="4"/>
      <c r="AEE477" s="4"/>
      <c r="AEF477" s="4"/>
      <c r="AEG477" s="4"/>
      <c r="AEH477" s="4"/>
      <c r="AEI477" s="4"/>
      <c r="AEJ477" s="4"/>
      <c r="AEK477" s="4"/>
      <c r="AEL477" s="4"/>
      <c r="AEM477" s="4"/>
      <c r="AEN477" s="4"/>
      <c r="AEO477" s="4"/>
      <c r="AEP477" s="4"/>
      <c r="AEQ477" s="4"/>
      <c r="AER477" s="4"/>
      <c r="AES477" s="4"/>
      <c r="AET477" s="4"/>
      <c r="AEU477" s="4"/>
      <c r="AEV477" s="4"/>
      <c r="AEW477" s="4"/>
      <c r="AEX477" s="4"/>
      <c r="AEY477" s="4"/>
      <c r="AEZ477" s="4"/>
      <c r="AFA477" s="4"/>
      <c r="AFB477" s="4"/>
      <c r="AFC477" s="4"/>
      <c r="AFD477" s="4"/>
      <c r="AFE477" s="4"/>
      <c r="AFF477" s="4"/>
      <c r="AFG477" s="4"/>
      <c r="AFH477" s="4"/>
      <c r="AFI477" s="4"/>
      <c r="AFJ477" s="4"/>
      <c r="AFK477" s="4"/>
      <c r="AFL477" s="4"/>
      <c r="AFM477" s="4"/>
      <c r="AFN477" s="4"/>
      <c r="AFO477" s="4"/>
      <c r="AFP477" s="4"/>
      <c r="AFQ477" s="4"/>
      <c r="AFR477" s="4"/>
      <c r="AFS477" s="4"/>
      <c r="AFT477" s="4"/>
      <c r="AFU477" s="4"/>
      <c r="AFV477" s="4"/>
      <c r="AFW477" s="4"/>
      <c r="AFX477" s="4"/>
      <c r="AFY477" s="4"/>
      <c r="AFZ477" s="4"/>
      <c r="AGA477" s="4"/>
      <c r="AGB477" s="4"/>
      <c r="AGC477" s="4"/>
      <c r="AGD477" s="4"/>
      <c r="AGE477" s="4"/>
      <c r="AGF477" s="4"/>
      <c r="AGG477" s="4"/>
      <c r="AGH477" s="4"/>
      <c r="AGI477" s="4"/>
      <c r="AGJ477" s="4"/>
      <c r="AGK477" s="4"/>
      <c r="AGL477" s="4"/>
      <c r="AGM477" s="4"/>
      <c r="AGN477" s="4"/>
      <c r="AGO477" s="4"/>
      <c r="AGP477" s="4"/>
      <c r="AGQ477" s="4"/>
      <c r="AGR477" s="4"/>
      <c r="AGS477" s="4"/>
      <c r="AGT477" s="4"/>
      <c r="AGU477" s="4"/>
      <c r="AGV477" s="4"/>
      <c r="AGW477" s="4"/>
      <c r="AGX477" s="4"/>
      <c r="AGY477" s="4"/>
      <c r="AGZ477" s="4"/>
      <c r="AHA477" s="4"/>
      <c r="AHB477" s="4"/>
      <c r="AHC477" s="4"/>
      <c r="AHD477" s="4"/>
      <c r="AHE477" s="4"/>
      <c r="AHF477" s="4"/>
      <c r="AHG477" s="4"/>
      <c r="AHH477" s="4"/>
      <c r="AHI477" s="4"/>
      <c r="AHJ477" s="4"/>
      <c r="AHK477" s="4"/>
      <c r="AHL477" s="4"/>
      <c r="AHM477" s="4"/>
      <c r="AHN477" s="4"/>
      <c r="AHO477" s="4"/>
      <c r="AHP477" s="4"/>
      <c r="AHQ477" s="4"/>
      <c r="AHR477" s="4"/>
      <c r="AHS477" s="4"/>
      <c r="AHT477" s="4"/>
      <c r="AHU477" s="4"/>
      <c r="AHV477" s="4"/>
      <c r="AHW477" s="4"/>
      <c r="AHX477" s="4"/>
      <c r="AHY477" s="4"/>
      <c r="AHZ477" s="4"/>
      <c r="AIA477" s="4"/>
      <c r="AIB477" s="4"/>
      <c r="AIC477" s="4"/>
      <c r="AID477" s="4"/>
      <c r="AIE477" s="4"/>
      <c r="AIF477" s="4"/>
      <c r="AIG477" s="4"/>
      <c r="AIH477" s="4"/>
      <c r="AII477" s="4"/>
      <c r="AIJ477" s="4"/>
      <c r="AIK477" s="4"/>
      <c r="AIL477" s="4"/>
      <c r="AIM477" s="4"/>
      <c r="AIN477" s="4"/>
      <c r="AIO477" s="4"/>
      <c r="AIP477" s="4"/>
      <c r="AIQ477" s="4"/>
      <c r="AIR477" s="4"/>
      <c r="AIS477" s="4"/>
      <c r="AIT477" s="4"/>
      <c r="AIU477" s="4"/>
      <c r="AIV477" s="4"/>
      <c r="AIW477" s="4"/>
      <c r="AIX477" s="4"/>
      <c r="AIY477" s="4"/>
      <c r="AIZ477" s="4"/>
      <c r="AJA477" s="4"/>
      <c r="AJB477" s="4"/>
      <c r="AJC477" s="4"/>
      <c r="AJD477" s="4"/>
      <c r="AJE477" s="4"/>
      <c r="AJF477" s="4"/>
      <c r="AJG477" s="4"/>
      <c r="AJH477" s="4"/>
      <c r="AJI477" s="4"/>
      <c r="AJJ477" s="4"/>
      <c r="AJK477" s="4"/>
      <c r="AJL477" s="4"/>
      <c r="AJM477" s="4"/>
      <c r="AJN477" s="4"/>
      <c r="AJO477" s="4"/>
      <c r="AJP477" s="4"/>
      <c r="AJQ477" s="4"/>
      <c r="AJR477" s="4"/>
      <c r="AJS477" s="4"/>
      <c r="AJT477" s="4"/>
      <c r="AJU477" s="4"/>
      <c r="AJV477" s="4"/>
      <c r="AJW477" s="4"/>
      <c r="AJX477" s="4"/>
      <c r="AJY477" s="4"/>
      <c r="AJZ477" s="4"/>
      <c r="AKA477" s="4"/>
      <c r="AKB477" s="4"/>
      <c r="AKC477" s="4"/>
      <c r="AKD477" s="4"/>
      <c r="AKE477" s="4"/>
      <c r="AKF477" s="4"/>
      <c r="AKG477" s="4"/>
      <c r="AKH477" s="4"/>
      <c r="AKI477" s="4"/>
      <c r="AKJ477" s="4"/>
      <c r="AKK477" s="4"/>
      <c r="AKL477" s="4"/>
      <c r="AKM477" s="4"/>
      <c r="AKN477" s="4"/>
      <c r="AKO477" s="4"/>
      <c r="AKP477" s="4"/>
      <c r="AKQ477" s="4"/>
      <c r="AKR477" s="4"/>
      <c r="AKS477" s="4"/>
      <c r="AKT477" s="4"/>
      <c r="AKU477" s="4"/>
      <c r="AKV477" s="4"/>
      <c r="AKW477" s="4"/>
      <c r="AKX477" s="4"/>
      <c r="AKY477" s="4"/>
      <c r="AKZ477" s="4"/>
      <c r="ALA477" s="4"/>
      <c r="ALB477" s="4"/>
      <c r="ALC477" s="4"/>
      <c r="ALD477" s="4"/>
      <c r="ALE477" s="4"/>
      <c r="ALF477" s="4"/>
      <c r="ALG477" s="4"/>
      <c r="ALH477" s="4"/>
      <c r="ALI477" s="4"/>
      <c r="ALJ477" s="4"/>
      <c r="ALK477" s="4"/>
      <c r="ALL477" s="4"/>
      <c r="ALM477" s="4"/>
      <c r="ALN477" s="4"/>
      <c r="ALO477" s="4"/>
      <c r="ALP477" s="4"/>
      <c r="ALQ477" s="4"/>
      <c r="ALR477" s="4"/>
      <c r="ALS477" s="4"/>
      <c r="ALT477" s="4"/>
      <c r="ALU477" s="4"/>
      <c r="ALV477" s="4"/>
      <c r="ALW477" s="4"/>
      <c r="ALX477" s="4"/>
      <c r="ALY477" s="4"/>
      <c r="ALZ477" s="4"/>
      <c r="AMA477" s="4"/>
      <c r="AMB477" s="4"/>
      <c r="AMC477" s="4"/>
      <c r="AMD477" s="4"/>
      <c r="AME477" s="4"/>
      <c r="AMF477" s="4"/>
      <c r="AMG477" s="4"/>
      <c r="AMH477" s="4"/>
      <c r="AMI477" s="4"/>
      <c r="AMJ477" s="4"/>
      <c r="AMK477" s="4"/>
      <c r="AML477" s="4"/>
      <c r="AMM477" s="4"/>
      <c r="AMN477" s="4"/>
      <c r="AMO477" s="4"/>
      <c r="AMP477" s="4"/>
      <c r="AMQ477" s="4"/>
      <c r="AMR477" s="4"/>
      <c r="AMS477" s="4"/>
      <c r="AMT477" s="4"/>
      <c r="AMU477" s="4"/>
      <c r="AMV477" s="4"/>
      <c r="AMW477" s="4"/>
      <c r="AMX477" s="4"/>
      <c r="AMY477" s="4"/>
      <c r="AMZ477" s="4"/>
      <c r="ANA477" s="4"/>
      <c r="ANB477" s="4"/>
      <c r="ANC477" s="4"/>
      <c r="AND477" s="4"/>
      <c r="ANE477" s="4"/>
      <c r="ANF477" s="4"/>
      <c r="ANG477" s="4"/>
      <c r="ANH477" s="4"/>
      <c r="ANI477" s="4"/>
      <c r="ANJ477" s="4"/>
      <c r="ANK477" s="4"/>
      <c r="ANL477" s="4"/>
      <c r="ANM477" s="4"/>
      <c r="ANN477" s="4"/>
      <c r="ANO477" s="4"/>
      <c r="ANP477" s="4"/>
      <c r="ANQ477" s="4"/>
      <c r="ANR477" s="4"/>
      <c r="ANS477" s="4"/>
      <c r="ANT477" s="4"/>
      <c r="ANU477" s="4"/>
      <c r="ANV477" s="4"/>
      <c r="ANW477" s="4"/>
      <c r="ANX477" s="4"/>
      <c r="ANY477" s="4"/>
      <c r="ANZ477" s="4"/>
      <c r="AOA477" s="4"/>
      <c r="AOB477" s="4"/>
      <c r="AOC477" s="4"/>
    </row>
    <row r="478" spans="6:1069" x14ac:dyDescent="0.35">
      <c r="F478" s="4"/>
      <c r="H478" s="4"/>
      <c r="I478" s="4"/>
      <c r="J478" s="4"/>
      <c r="L478" s="4"/>
      <c r="M478" s="4"/>
      <c r="AJ478" s="4"/>
      <c r="AL478" s="4"/>
      <c r="AQ478" s="4"/>
      <c r="AR478" s="4"/>
      <c r="AS478" s="4"/>
      <c r="AT478" s="4"/>
      <c r="AU478" s="4"/>
      <c r="AV478" s="4"/>
      <c r="AW478" s="4"/>
      <c r="AX478" s="33"/>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c r="TV478" s="4"/>
      <c r="TW478" s="4"/>
      <c r="TX478" s="4"/>
      <c r="TY478" s="4"/>
      <c r="TZ478" s="4"/>
      <c r="UA478" s="4"/>
      <c r="UB478" s="4"/>
      <c r="UC478" s="4"/>
      <c r="UD478" s="4"/>
      <c r="UE478" s="4"/>
      <c r="UF478" s="4"/>
      <c r="UG478" s="4"/>
      <c r="UH478" s="4"/>
      <c r="UI478" s="4"/>
      <c r="UJ478" s="4"/>
      <c r="UK478" s="4"/>
      <c r="UL478" s="4"/>
      <c r="UM478" s="4"/>
      <c r="UN478" s="4"/>
      <c r="UO478" s="4"/>
      <c r="UP478" s="4"/>
      <c r="UQ478" s="4"/>
      <c r="UR478" s="4"/>
      <c r="US478" s="4"/>
      <c r="UT478" s="4"/>
      <c r="UU478" s="4"/>
      <c r="UV478" s="4"/>
      <c r="UW478" s="4"/>
      <c r="UX478" s="4"/>
      <c r="UY478" s="4"/>
      <c r="UZ478" s="4"/>
      <c r="VA478" s="4"/>
      <c r="VB478" s="4"/>
      <c r="VC478" s="4"/>
      <c r="VD478" s="4"/>
      <c r="VE478" s="4"/>
      <c r="VF478" s="4"/>
      <c r="VG478" s="4"/>
      <c r="VH478" s="4"/>
      <c r="VI478" s="4"/>
      <c r="VJ478" s="4"/>
      <c r="VK478" s="4"/>
      <c r="VL478" s="4"/>
      <c r="VM478" s="4"/>
      <c r="VN478" s="4"/>
      <c r="VO478" s="4"/>
      <c r="VP478" s="4"/>
      <c r="VQ478" s="4"/>
      <c r="VR478" s="4"/>
      <c r="VS478" s="4"/>
      <c r="VT478" s="4"/>
      <c r="VU478" s="4"/>
      <c r="VV478" s="4"/>
      <c r="VW478" s="4"/>
      <c r="VX478" s="4"/>
      <c r="VY478" s="4"/>
      <c r="VZ478" s="4"/>
      <c r="WA478" s="4"/>
      <c r="WB478" s="4"/>
      <c r="WC478" s="4"/>
      <c r="WD478" s="4"/>
      <c r="WE478" s="4"/>
      <c r="WF478" s="4"/>
      <c r="WG478" s="4"/>
      <c r="WH478" s="4"/>
      <c r="WI478" s="4"/>
      <c r="WJ478" s="4"/>
      <c r="WK478" s="4"/>
      <c r="WL478" s="4"/>
      <c r="WM478" s="4"/>
      <c r="WN478" s="4"/>
      <c r="WO478" s="4"/>
      <c r="WP478" s="4"/>
      <c r="WQ478" s="4"/>
      <c r="WR478" s="4"/>
      <c r="WS478" s="4"/>
      <c r="WT478" s="4"/>
      <c r="WU478" s="4"/>
      <c r="WV478" s="4"/>
      <c r="WW478" s="4"/>
      <c r="WX478" s="4"/>
      <c r="WY478" s="4"/>
      <c r="WZ478" s="4"/>
      <c r="XA478" s="4"/>
      <c r="XB478" s="4"/>
      <c r="XC478" s="4"/>
      <c r="XD478" s="4"/>
      <c r="XE478" s="4"/>
      <c r="XF478" s="4"/>
      <c r="XG478" s="4"/>
      <c r="XH478" s="4"/>
      <c r="XI478" s="4"/>
      <c r="XJ478" s="4"/>
      <c r="XK478" s="4"/>
      <c r="XL478" s="4"/>
      <c r="XM478" s="4"/>
      <c r="XN478" s="4"/>
      <c r="XO478" s="4"/>
      <c r="XP478" s="4"/>
      <c r="XQ478" s="4"/>
      <c r="XR478" s="4"/>
      <c r="XS478" s="4"/>
      <c r="XT478" s="4"/>
      <c r="XU478" s="4"/>
      <c r="XV478" s="4"/>
      <c r="XW478" s="4"/>
      <c r="XX478" s="4"/>
      <c r="XY478" s="4"/>
      <c r="XZ478" s="4"/>
      <c r="YA478" s="4"/>
      <c r="YB478" s="4"/>
      <c r="YC478" s="4"/>
      <c r="YD478" s="4"/>
      <c r="YE478" s="4"/>
      <c r="YF478" s="4"/>
      <c r="YG478" s="4"/>
      <c r="YH478" s="4"/>
      <c r="YI478" s="4"/>
      <c r="YJ478" s="4"/>
      <c r="YK478" s="4"/>
      <c r="YL478" s="4"/>
      <c r="YM478" s="4"/>
      <c r="YN478" s="4"/>
      <c r="YO478" s="4"/>
      <c r="YP478" s="4"/>
      <c r="YQ478" s="4"/>
      <c r="YR478" s="4"/>
      <c r="YS478" s="4"/>
      <c r="YT478" s="4"/>
      <c r="YU478" s="4"/>
      <c r="YV478" s="4"/>
      <c r="YW478" s="4"/>
      <c r="YX478" s="4"/>
      <c r="YY478" s="4"/>
      <c r="YZ478" s="4"/>
      <c r="ZA478" s="4"/>
      <c r="ZB478" s="4"/>
      <c r="ZC478" s="4"/>
      <c r="ZD478" s="4"/>
      <c r="ZE478" s="4"/>
      <c r="ZF478" s="4"/>
      <c r="ZG478" s="4"/>
      <c r="ZH478" s="4"/>
      <c r="ZI478" s="4"/>
      <c r="ZJ478" s="4"/>
      <c r="ZK478" s="4"/>
      <c r="ZL478" s="4"/>
      <c r="ZM478" s="4"/>
      <c r="ZN478" s="4"/>
      <c r="ZO478" s="4"/>
      <c r="ZP478" s="4"/>
      <c r="ZQ478" s="4"/>
      <c r="ZR478" s="4"/>
      <c r="ZS478" s="4"/>
      <c r="ZT478" s="4"/>
      <c r="ZU478" s="4"/>
      <c r="ZV478" s="4"/>
      <c r="ZW478" s="4"/>
      <c r="ZX478" s="4"/>
      <c r="ZY478" s="4"/>
      <c r="ZZ478" s="4"/>
      <c r="AAA478" s="4"/>
      <c r="AAB478" s="4"/>
      <c r="AAC478" s="4"/>
      <c r="AAD478" s="4"/>
      <c r="AAE478" s="4"/>
      <c r="AAF478" s="4"/>
      <c r="AAG478" s="4"/>
      <c r="AAH478" s="4"/>
      <c r="AAI478" s="4"/>
      <c r="AAJ478" s="4"/>
      <c r="AAK478" s="4"/>
      <c r="AAL478" s="4"/>
      <c r="AAM478" s="4"/>
      <c r="AAN478" s="4"/>
      <c r="AAO478" s="4"/>
      <c r="AAP478" s="4"/>
      <c r="AAQ478" s="4"/>
      <c r="AAR478" s="4"/>
      <c r="AAS478" s="4"/>
      <c r="AAT478" s="4"/>
      <c r="AAU478" s="4"/>
      <c r="AAV478" s="4"/>
      <c r="AAW478" s="4"/>
      <c r="AAX478" s="4"/>
      <c r="AAY478" s="4"/>
      <c r="AAZ478" s="4"/>
      <c r="ABA478" s="4"/>
      <c r="ABB478" s="4"/>
      <c r="ABC478" s="4"/>
      <c r="ABD478" s="4"/>
      <c r="ABE478" s="4"/>
      <c r="ABF478" s="4"/>
      <c r="ABG478" s="4"/>
      <c r="ABH478" s="4"/>
      <c r="ABI478" s="4"/>
      <c r="ABJ478" s="4"/>
      <c r="ABK478" s="4"/>
      <c r="ABL478" s="4"/>
      <c r="ABM478" s="4"/>
      <c r="ABN478" s="4"/>
      <c r="ABO478" s="4"/>
      <c r="ABP478" s="4"/>
      <c r="ABQ478" s="4"/>
      <c r="ABR478" s="4"/>
      <c r="ABS478" s="4"/>
      <c r="ABT478" s="4"/>
      <c r="ABU478" s="4"/>
      <c r="ABV478" s="4"/>
      <c r="ABW478" s="4"/>
      <c r="ABX478" s="4"/>
      <c r="ABY478" s="4"/>
      <c r="ABZ478" s="4"/>
      <c r="ACA478" s="4"/>
      <c r="ACB478" s="4"/>
      <c r="ACC478" s="4"/>
      <c r="ACD478" s="4"/>
      <c r="ACE478" s="4"/>
      <c r="ACF478" s="4"/>
      <c r="ACG478" s="4"/>
      <c r="ACH478" s="4"/>
      <c r="ACI478" s="4"/>
      <c r="ACJ478" s="4"/>
      <c r="ACK478" s="4"/>
      <c r="ACL478" s="4"/>
      <c r="ACM478" s="4"/>
      <c r="ACN478" s="4"/>
      <c r="ACO478" s="4"/>
      <c r="ACP478" s="4"/>
      <c r="ACQ478" s="4"/>
      <c r="ACR478" s="4"/>
      <c r="ACS478" s="4"/>
      <c r="ACT478" s="4"/>
      <c r="ACU478" s="4"/>
      <c r="ACV478" s="4"/>
      <c r="ACW478" s="4"/>
      <c r="ACX478" s="4"/>
      <c r="ACY478" s="4"/>
      <c r="ACZ478" s="4"/>
      <c r="ADA478" s="4"/>
      <c r="ADB478" s="4"/>
      <c r="ADC478" s="4"/>
      <c r="ADD478" s="4"/>
      <c r="ADE478" s="4"/>
      <c r="ADF478" s="4"/>
      <c r="ADG478" s="4"/>
      <c r="ADH478" s="4"/>
      <c r="ADI478" s="4"/>
      <c r="ADJ478" s="4"/>
      <c r="ADK478" s="4"/>
      <c r="ADL478" s="4"/>
      <c r="ADM478" s="4"/>
      <c r="ADN478" s="4"/>
      <c r="ADO478" s="4"/>
      <c r="ADP478" s="4"/>
      <c r="ADQ478" s="4"/>
      <c r="ADR478" s="4"/>
      <c r="ADS478" s="4"/>
      <c r="ADT478" s="4"/>
      <c r="ADU478" s="4"/>
      <c r="ADV478" s="4"/>
      <c r="ADW478" s="4"/>
      <c r="ADX478" s="4"/>
      <c r="ADY478" s="4"/>
      <c r="ADZ478" s="4"/>
      <c r="AEA478" s="4"/>
      <c r="AEB478" s="4"/>
      <c r="AEC478" s="4"/>
      <c r="AED478" s="4"/>
      <c r="AEE478" s="4"/>
      <c r="AEF478" s="4"/>
      <c r="AEG478" s="4"/>
      <c r="AEH478" s="4"/>
      <c r="AEI478" s="4"/>
      <c r="AEJ478" s="4"/>
      <c r="AEK478" s="4"/>
      <c r="AEL478" s="4"/>
      <c r="AEM478" s="4"/>
      <c r="AEN478" s="4"/>
      <c r="AEO478" s="4"/>
      <c r="AEP478" s="4"/>
      <c r="AEQ478" s="4"/>
      <c r="AER478" s="4"/>
      <c r="AES478" s="4"/>
      <c r="AET478" s="4"/>
      <c r="AEU478" s="4"/>
      <c r="AEV478" s="4"/>
      <c r="AEW478" s="4"/>
      <c r="AEX478" s="4"/>
      <c r="AEY478" s="4"/>
      <c r="AEZ478" s="4"/>
      <c r="AFA478" s="4"/>
      <c r="AFB478" s="4"/>
      <c r="AFC478" s="4"/>
      <c r="AFD478" s="4"/>
      <c r="AFE478" s="4"/>
      <c r="AFF478" s="4"/>
      <c r="AFG478" s="4"/>
      <c r="AFH478" s="4"/>
      <c r="AFI478" s="4"/>
      <c r="AFJ478" s="4"/>
      <c r="AFK478" s="4"/>
      <c r="AFL478" s="4"/>
      <c r="AFM478" s="4"/>
      <c r="AFN478" s="4"/>
      <c r="AFO478" s="4"/>
      <c r="AFP478" s="4"/>
      <c r="AFQ478" s="4"/>
      <c r="AFR478" s="4"/>
      <c r="AFS478" s="4"/>
      <c r="AFT478" s="4"/>
      <c r="AFU478" s="4"/>
      <c r="AFV478" s="4"/>
      <c r="AFW478" s="4"/>
      <c r="AFX478" s="4"/>
      <c r="AFY478" s="4"/>
      <c r="AFZ478" s="4"/>
      <c r="AGA478" s="4"/>
      <c r="AGB478" s="4"/>
      <c r="AGC478" s="4"/>
      <c r="AGD478" s="4"/>
      <c r="AGE478" s="4"/>
      <c r="AGF478" s="4"/>
      <c r="AGG478" s="4"/>
      <c r="AGH478" s="4"/>
      <c r="AGI478" s="4"/>
      <c r="AGJ478" s="4"/>
      <c r="AGK478" s="4"/>
      <c r="AGL478" s="4"/>
      <c r="AGM478" s="4"/>
      <c r="AGN478" s="4"/>
      <c r="AGO478" s="4"/>
      <c r="AGP478" s="4"/>
      <c r="AGQ478" s="4"/>
      <c r="AGR478" s="4"/>
      <c r="AGS478" s="4"/>
      <c r="AGT478" s="4"/>
      <c r="AGU478" s="4"/>
      <c r="AGV478" s="4"/>
      <c r="AGW478" s="4"/>
      <c r="AGX478" s="4"/>
      <c r="AGY478" s="4"/>
      <c r="AGZ478" s="4"/>
      <c r="AHA478" s="4"/>
      <c r="AHB478" s="4"/>
      <c r="AHC478" s="4"/>
      <c r="AHD478" s="4"/>
      <c r="AHE478" s="4"/>
      <c r="AHF478" s="4"/>
      <c r="AHG478" s="4"/>
      <c r="AHH478" s="4"/>
      <c r="AHI478" s="4"/>
      <c r="AHJ478" s="4"/>
      <c r="AHK478" s="4"/>
      <c r="AHL478" s="4"/>
      <c r="AHM478" s="4"/>
      <c r="AHN478" s="4"/>
      <c r="AHO478" s="4"/>
      <c r="AHP478" s="4"/>
      <c r="AHQ478" s="4"/>
      <c r="AHR478" s="4"/>
      <c r="AHS478" s="4"/>
      <c r="AHT478" s="4"/>
      <c r="AHU478" s="4"/>
      <c r="AHV478" s="4"/>
      <c r="AHW478" s="4"/>
      <c r="AHX478" s="4"/>
      <c r="AHY478" s="4"/>
      <c r="AHZ478" s="4"/>
      <c r="AIA478" s="4"/>
      <c r="AIB478" s="4"/>
      <c r="AIC478" s="4"/>
      <c r="AID478" s="4"/>
      <c r="AIE478" s="4"/>
      <c r="AIF478" s="4"/>
      <c r="AIG478" s="4"/>
      <c r="AIH478" s="4"/>
      <c r="AII478" s="4"/>
      <c r="AIJ478" s="4"/>
      <c r="AIK478" s="4"/>
      <c r="AIL478" s="4"/>
      <c r="AIM478" s="4"/>
      <c r="AIN478" s="4"/>
      <c r="AIO478" s="4"/>
      <c r="AIP478" s="4"/>
      <c r="AIQ478" s="4"/>
      <c r="AIR478" s="4"/>
      <c r="AIS478" s="4"/>
      <c r="AIT478" s="4"/>
      <c r="AIU478" s="4"/>
      <c r="AIV478" s="4"/>
      <c r="AIW478" s="4"/>
      <c r="AIX478" s="4"/>
      <c r="AIY478" s="4"/>
      <c r="AIZ478" s="4"/>
      <c r="AJA478" s="4"/>
      <c r="AJB478" s="4"/>
      <c r="AJC478" s="4"/>
      <c r="AJD478" s="4"/>
      <c r="AJE478" s="4"/>
      <c r="AJF478" s="4"/>
      <c r="AJG478" s="4"/>
      <c r="AJH478" s="4"/>
      <c r="AJI478" s="4"/>
      <c r="AJJ478" s="4"/>
      <c r="AJK478" s="4"/>
      <c r="AJL478" s="4"/>
      <c r="AJM478" s="4"/>
      <c r="AJN478" s="4"/>
      <c r="AJO478" s="4"/>
      <c r="AJP478" s="4"/>
      <c r="AJQ478" s="4"/>
      <c r="AJR478" s="4"/>
      <c r="AJS478" s="4"/>
      <c r="AJT478" s="4"/>
      <c r="AJU478" s="4"/>
      <c r="AJV478" s="4"/>
      <c r="AJW478" s="4"/>
      <c r="AJX478" s="4"/>
      <c r="AJY478" s="4"/>
      <c r="AJZ478" s="4"/>
      <c r="AKA478" s="4"/>
      <c r="AKB478" s="4"/>
      <c r="AKC478" s="4"/>
      <c r="AKD478" s="4"/>
      <c r="AKE478" s="4"/>
      <c r="AKF478" s="4"/>
      <c r="AKG478" s="4"/>
      <c r="AKH478" s="4"/>
      <c r="AKI478" s="4"/>
      <c r="AKJ478" s="4"/>
      <c r="AKK478" s="4"/>
      <c r="AKL478" s="4"/>
      <c r="AKM478" s="4"/>
      <c r="AKN478" s="4"/>
      <c r="AKO478" s="4"/>
      <c r="AKP478" s="4"/>
      <c r="AKQ478" s="4"/>
      <c r="AKR478" s="4"/>
      <c r="AKS478" s="4"/>
      <c r="AKT478" s="4"/>
      <c r="AKU478" s="4"/>
      <c r="AKV478" s="4"/>
      <c r="AKW478" s="4"/>
      <c r="AKX478" s="4"/>
      <c r="AKY478" s="4"/>
      <c r="AKZ478" s="4"/>
      <c r="ALA478" s="4"/>
      <c r="ALB478" s="4"/>
      <c r="ALC478" s="4"/>
      <c r="ALD478" s="4"/>
      <c r="ALE478" s="4"/>
      <c r="ALF478" s="4"/>
      <c r="ALG478" s="4"/>
      <c r="ALH478" s="4"/>
      <c r="ALI478" s="4"/>
      <c r="ALJ478" s="4"/>
      <c r="ALK478" s="4"/>
      <c r="ALL478" s="4"/>
      <c r="ALM478" s="4"/>
      <c r="ALN478" s="4"/>
      <c r="ALO478" s="4"/>
      <c r="ALP478" s="4"/>
      <c r="ALQ478" s="4"/>
      <c r="ALR478" s="4"/>
      <c r="ALS478" s="4"/>
      <c r="ALT478" s="4"/>
      <c r="ALU478" s="4"/>
      <c r="ALV478" s="4"/>
      <c r="ALW478" s="4"/>
      <c r="ALX478" s="4"/>
      <c r="ALY478" s="4"/>
      <c r="ALZ478" s="4"/>
      <c r="AMA478" s="4"/>
      <c r="AMB478" s="4"/>
      <c r="AMC478" s="4"/>
      <c r="AMD478" s="4"/>
      <c r="AME478" s="4"/>
      <c r="AMF478" s="4"/>
      <c r="AMG478" s="4"/>
      <c r="AMH478" s="4"/>
      <c r="AMI478" s="4"/>
      <c r="AMJ478" s="4"/>
      <c r="AMK478" s="4"/>
      <c r="AML478" s="4"/>
      <c r="AMM478" s="4"/>
      <c r="AMN478" s="4"/>
      <c r="AMO478" s="4"/>
      <c r="AMP478" s="4"/>
      <c r="AMQ478" s="4"/>
      <c r="AMR478" s="4"/>
      <c r="AMS478" s="4"/>
      <c r="AMT478" s="4"/>
      <c r="AMU478" s="4"/>
      <c r="AMV478" s="4"/>
      <c r="AMW478" s="4"/>
      <c r="AMX478" s="4"/>
      <c r="AMY478" s="4"/>
      <c r="AMZ478" s="4"/>
      <c r="ANA478" s="4"/>
      <c r="ANB478" s="4"/>
      <c r="ANC478" s="4"/>
      <c r="AND478" s="4"/>
      <c r="ANE478" s="4"/>
      <c r="ANF478" s="4"/>
      <c r="ANG478" s="4"/>
      <c r="ANH478" s="4"/>
      <c r="ANI478" s="4"/>
      <c r="ANJ478" s="4"/>
      <c r="ANK478" s="4"/>
      <c r="ANL478" s="4"/>
      <c r="ANM478" s="4"/>
      <c r="ANN478" s="4"/>
      <c r="ANO478" s="4"/>
      <c r="ANP478" s="4"/>
      <c r="ANQ478" s="4"/>
      <c r="ANR478" s="4"/>
      <c r="ANS478" s="4"/>
      <c r="ANT478" s="4"/>
      <c r="ANU478" s="4"/>
      <c r="ANV478" s="4"/>
      <c r="ANW478" s="4"/>
      <c r="ANX478" s="4"/>
      <c r="ANY478" s="4"/>
      <c r="ANZ478" s="4"/>
      <c r="AOA478" s="4"/>
      <c r="AOB478" s="4"/>
      <c r="AOC478" s="4"/>
    </row>
    <row r="479" spans="6:1069" x14ac:dyDescent="0.35">
      <c r="F479" s="4"/>
      <c r="H479" s="4"/>
      <c r="I479" s="4"/>
      <c r="J479" s="4"/>
      <c r="L479" s="4"/>
      <c r="M479" s="4"/>
      <c r="AJ479" s="4"/>
      <c r="AL479" s="4"/>
      <c r="AQ479" s="4"/>
      <c r="AR479" s="4"/>
      <c r="AS479" s="4"/>
      <c r="AT479" s="4"/>
      <c r="AU479" s="4"/>
      <c r="AV479" s="4"/>
      <c r="AW479" s="4"/>
      <c r="AX479" s="33"/>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c r="TV479" s="4"/>
      <c r="TW479" s="4"/>
      <c r="TX479" s="4"/>
      <c r="TY479" s="4"/>
      <c r="TZ479" s="4"/>
      <c r="UA479" s="4"/>
      <c r="UB479" s="4"/>
      <c r="UC479" s="4"/>
      <c r="UD479" s="4"/>
      <c r="UE479" s="4"/>
      <c r="UF479" s="4"/>
      <c r="UG479" s="4"/>
      <c r="UH479" s="4"/>
      <c r="UI479" s="4"/>
      <c r="UJ479" s="4"/>
      <c r="UK479" s="4"/>
      <c r="UL479" s="4"/>
      <c r="UM479" s="4"/>
      <c r="UN479" s="4"/>
      <c r="UO479" s="4"/>
      <c r="UP479" s="4"/>
      <c r="UQ479" s="4"/>
      <c r="UR479" s="4"/>
      <c r="US479" s="4"/>
      <c r="UT479" s="4"/>
      <c r="UU479" s="4"/>
      <c r="UV479" s="4"/>
      <c r="UW479" s="4"/>
      <c r="UX479" s="4"/>
      <c r="UY479" s="4"/>
      <c r="UZ479" s="4"/>
      <c r="VA479" s="4"/>
      <c r="VB479" s="4"/>
      <c r="VC479" s="4"/>
      <c r="VD479" s="4"/>
      <c r="VE479" s="4"/>
      <c r="VF479" s="4"/>
      <c r="VG479" s="4"/>
      <c r="VH479" s="4"/>
      <c r="VI479" s="4"/>
      <c r="VJ479" s="4"/>
      <c r="VK479" s="4"/>
      <c r="VL479" s="4"/>
      <c r="VM479" s="4"/>
      <c r="VN479" s="4"/>
      <c r="VO479" s="4"/>
      <c r="VP479" s="4"/>
      <c r="VQ479" s="4"/>
      <c r="VR479" s="4"/>
      <c r="VS479" s="4"/>
      <c r="VT479" s="4"/>
      <c r="VU479" s="4"/>
      <c r="VV479" s="4"/>
      <c r="VW479" s="4"/>
      <c r="VX479" s="4"/>
      <c r="VY479" s="4"/>
      <c r="VZ479" s="4"/>
      <c r="WA479" s="4"/>
      <c r="WB479" s="4"/>
      <c r="WC479" s="4"/>
      <c r="WD479" s="4"/>
      <c r="WE479" s="4"/>
      <c r="WF479" s="4"/>
      <c r="WG479" s="4"/>
      <c r="WH479" s="4"/>
      <c r="WI479" s="4"/>
      <c r="WJ479" s="4"/>
      <c r="WK479" s="4"/>
      <c r="WL479" s="4"/>
      <c r="WM479" s="4"/>
      <c r="WN479" s="4"/>
      <c r="WO479" s="4"/>
      <c r="WP479" s="4"/>
      <c r="WQ479" s="4"/>
      <c r="WR479" s="4"/>
      <c r="WS479" s="4"/>
      <c r="WT479" s="4"/>
      <c r="WU479" s="4"/>
      <c r="WV479" s="4"/>
      <c r="WW479" s="4"/>
      <c r="WX479" s="4"/>
      <c r="WY479" s="4"/>
      <c r="WZ479" s="4"/>
      <c r="XA479" s="4"/>
      <c r="XB479" s="4"/>
      <c r="XC479" s="4"/>
      <c r="XD479" s="4"/>
      <c r="XE479" s="4"/>
      <c r="XF479" s="4"/>
      <c r="XG479" s="4"/>
      <c r="XH479" s="4"/>
      <c r="XI479" s="4"/>
      <c r="XJ479" s="4"/>
      <c r="XK479" s="4"/>
      <c r="XL479" s="4"/>
      <c r="XM479" s="4"/>
      <c r="XN479" s="4"/>
      <c r="XO479" s="4"/>
      <c r="XP479" s="4"/>
      <c r="XQ479" s="4"/>
      <c r="XR479" s="4"/>
      <c r="XS479" s="4"/>
      <c r="XT479" s="4"/>
      <c r="XU479" s="4"/>
      <c r="XV479" s="4"/>
      <c r="XW479" s="4"/>
      <c r="XX479" s="4"/>
      <c r="XY479" s="4"/>
      <c r="XZ479" s="4"/>
      <c r="YA479" s="4"/>
      <c r="YB479" s="4"/>
      <c r="YC479" s="4"/>
      <c r="YD479" s="4"/>
      <c r="YE479" s="4"/>
      <c r="YF479" s="4"/>
      <c r="YG479" s="4"/>
      <c r="YH479" s="4"/>
      <c r="YI479" s="4"/>
      <c r="YJ479" s="4"/>
      <c r="YK479" s="4"/>
      <c r="YL479" s="4"/>
      <c r="YM479" s="4"/>
      <c r="YN479" s="4"/>
      <c r="YO479" s="4"/>
      <c r="YP479" s="4"/>
      <c r="YQ479" s="4"/>
      <c r="YR479" s="4"/>
      <c r="YS479" s="4"/>
      <c r="YT479" s="4"/>
      <c r="YU479" s="4"/>
      <c r="YV479" s="4"/>
      <c r="YW479" s="4"/>
      <c r="YX479" s="4"/>
      <c r="YY479" s="4"/>
      <c r="YZ479" s="4"/>
      <c r="ZA479" s="4"/>
      <c r="ZB479" s="4"/>
      <c r="ZC479" s="4"/>
      <c r="ZD479" s="4"/>
      <c r="ZE479" s="4"/>
      <c r="ZF479" s="4"/>
      <c r="ZG479" s="4"/>
      <c r="ZH479" s="4"/>
      <c r="ZI479" s="4"/>
      <c r="ZJ479" s="4"/>
      <c r="ZK479" s="4"/>
      <c r="ZL479" s="4"/>
      <c r="ZM479" s="4"/>
      <c r="ZN479" s="4"/>
      <c r="ZO479" s="4"/>
      <c r="ZP479" s="4"/>
      <c r="ZQ479" s="4"/>
      <c r="ZR479" s="4"/>
      <c r="ZS479" s="4"/>
      <c r="ZT479" s="4"/>
      <c r="ZU479" s="4"/>
      <c r="ZV479" s="4"/>
      <c r="ZW479" s="4"/>
      <c r="ZX479" s="4"/>
      <c r="ZY479" s="4"/>
      <c r="ZZ479" s="4"/>
      <c r="AAA479" s="4"/>
      <c r="AAB479" s="4"/>
      <c r="AAC479" s="4"/>
      <c r="AAD479" s="4"/>
      <c r="AAE479" s="4"/>
      <c r="AAF479" s="4"/>
      <c r="AAG479" s="4"/>
      <c r="AAH479" s="4"/>
      <c r="AAI479" s="4"/>
      <c r="AAJ479" s="4"/>
      <c r="AAK479" s="4"/>
      <c r="AAL479" s="4"/>
      <c r="AAM479" s="4"/>
      <c r="AAN479" s="4"/>
      <c r="AAO479" s="4"/>
      <c r="AAP479" s="4"/>
      <c r="AAQ479" s="4"/>
      <c r="AAR479" s="4"/>
      <c r="AAS479" s="4"/>
      <c r="AAT479" s="4"/>
      <c r="AAU479" s="4"/>
      <c r="AAV479" s="4"/>
      <c r="AAW479" s="4"/>
      <c r="AAX479" s="4"/>
      <c r="AAY479" s="4"/>
      <c r="AAZ479" s="4"/>
      <c r="ABA479" s="4"/>
      <c r="ABB479" s="4"/>
      <c r="ABC479" s="4"/>
      <c r="ABD479" s="4"/>
      <c r="ABE479" s="4"/>
      <c r="ABF479" s="4"/>
      <c r="ABG479" s="4"/>
      <c r="ABH479" s="4"/>
      <c r="ABI479" s="4"/>
      <c r="ABJ479" s="4"/>
      <c r="ABK479" s="4"/>
      <c r="ABL479" s="4"/>
      <c r="ABM479" s="4"/>
      <c r="ABN479" s="4"/>
      <c r="ABO479" s="4"/>
      <c r="ABP479" s="4"/>
      <c r="ABQ479" s="4"/>
      <c r="ABR479" s="4"/>
      <c r="ABS479" s="4"/>
      <c r="ABT479" s="4"/>
      <c r="ABU479" s="4"/>
      <c r="ABV479" s="4"/>
      <c r="ABW479" s="4"/>
      <c r="ABX479" s="4"/>
      <c r="ABY479" s="4"/>
      <c r="ABZ479" s="4"/>
      <c r="ACA479" s="4"/>
      <c r="ACB479" s="4"/>
      <c r="ACC479" s="4"/>
      <c r="ACD479" s="4"/>
      <c r="ACE479" s="4"/>
      <c r="ACF479" s="4"/>
      <c r="ACG479" s="4"/>
      <c r="ACH479" s="4"/>
      <c r="ACI479" s="4"/>
      <c r="ACJ479" s="4"/>
      <c r="ACK479" s="4"/>
      <c r="ACL479" s="4"/>
      <c r="ACM479" s="4"/>
      <c r="ACN479" s="4"/>
      <c r="ACO479" s="4"/>
      <c r="ACP479" s="4"/>
      <c r="ACQ479" s="4"/>
      <c r="ACR479" s="4"/>
      <c r="ACS479" s="4"/>
      <c r="ACT479" s="4"/>
      <c r="ACU479" s="4"/>
      <c r="ACV479" s="4"/>
      <c r="ACW479" s="4"/>
      <c r="ACX479" s="4"/>
      <c r="ACY479" s="4"/>
      <c r="ACZ479" s="4"/>
      <c r="ADA479" s="4"/>
      <c r="ADB479" s="4"/>
      <c r="ADC479" s="4"/>
      <c r="ADD479" s="4"/>
      <c r="ADE479" s="4"/>
      <c r="ADF479" s="4"/>
      <c r="ADG479" s="4"/>
      <c r="ADH479" s="4"/>
      <c r="ADI479" s="4"/>
      <c r="ADJ479" s="4"/>
      <c r="ADK479" s="4"/>
      <c r="ADL479" s="4"/>
      <c r="ADM479" s="4"/>
      <c r="ADN479" s="4"/>
      <c r="ADO479" s="4"/>
      <c r="ADP479" s="4"/>
      <c r="ADQ479" s="4"/>
      <c r="ADR479" s="4"/>
      <c r="ADS479" s="4"/>
      <c r="ADT479" s="4"/>
      <c r="ADU479" s="4"/>
      <c r="ADV479" s="4"/>
      <c r="ADW479" s="4"/>
      <c r="ADX479" s="4"/>
      <c r="ADY479" s="4"/>
      <c r="ADZ479" s="4"/>
      <c r="AEA479" s="4"/>
      <c r="AEB479" s="4"/>
      <c r="AEC479" s="4"/>
      <c r="AED479" s="4"/>
      <c r="AEE479" s="4"/>
      <c r="AEF479" s="4"/>
      <c r="AEG479" s="4"/>
      <c r="AEH479" s="4"/>
      <c r="AEI479" s="4"/>
      <c r="AEJ479" s="4"/>
      <c r="AEK479" s="4"/>
      <c r="AEL479" s="4"/>
      <c r="AEM479" s="4"/>
      <c r="AEN479" s="4"/>
      <c r="AEO479" s="4"/>
      <c r="AEP479" s="4"/>
      <c r="AEQ479" s="4"/>
      <c r="AER479" s="4"/>
      <c r="AES479" s="4"/>
      <c r="AET479" s="4"/>
      <c r="AEU479" s="4"/>
      <c r="AEV479" s="4"/>
      <c r="AEW479" s="4"/>
      <c r="AEX479" s="4"/>
      <c r="AEY479" s="4"/>
      <c r="AEZ479" s="4"/>
      <c r="AFA479" s="4"/>
      <c r="AFB479" s="4"/>
      <c r="AFC479" s="4"/>
      <c r="AFD479" s="4"/>
      <c r="AFE479" s="4"/>
      <c r="AFF479" s="4"/>
      <c r="AFG479" s="4"/>
      <c r="AFH479" s="4"/>
      <c r="AFI479" s="4"/>
      <c r="AFJ479" s="4"/>
      <c r="AFK479" s="4"/>
      <c r="AFL479" s="4"/>
      <c r="AFM479" s="4"/>
      <c r="AFN479" s="4"/>
      <c r="AFO479" s="4"/>
      <c r="AFP479" s="4"/>
      <c r="AFQ479" s="4"/>
      <c r="AFR479" s="4"/>
      <c r="AFS479" s="4"/>
      <c r="AFT479" s="4"/>
      <c r="AFU479" s="4"/>
      <c r="AFV479" s="4"/>
      <c r="AFW479" s="4"/>
      <c r="AFX479" s="4"/>
      <c r="AFY479" s="4"/>
      <c r="AFZ479" s="4"/>
      <c r="AGA479" s="4"/>
      <c r="AGB479" s="4"/>
      <c r="AGC479" s="4"/>
      <c r="AGD479" s="4"/>
      <c r="AGE479" s="4"/>
      <c r="AGF479" s="4"/>
      <c r="AGG479" s="4"/>
      <c r="AGH479" s="4"/>
      <c r="AGI479" s="4"/>
      <c r="AGJ479" s="4"/>
      <c r="AGK479" s="4"/>
      <c r="AGL479" s="4"/>
      <c r="AGM479" s="4"/>
      <c r="AGN479" s="4"/>
      <c r="AGO479" s="4"/>
      <c r="AGP479" s="4"/>
      <c r="AGQ479" s="4"/>
      <c r="AGR479" s="4"/>
      <c r="AGS479" s="4"/>
      <c r="AGT479" s="4"/>
      <c r="AGU479" s="4"/>
      <c r="AGV479" s="4"/>
      <c r="AGW479" s="4"/>
      <c r="AGX479" s="4"/>
      <c r="AGY479" s="4"/>
      <c r="AGZ479" s="4"/>
      <c r="AHA479" s="4"/>
      <c r="AHB479" s="4"/>
      <c r="AHC479" s="4"/>
      <c r="AHD479" s="4"/>
      <c r="AHE479" s="4"/>
      <c r="AHF479" s="4"/>
      <c r="AHG479" s="4"/>
      <c r="AHH479" s="4"/>
      <c r="AHI479" s="4"/>
      <c r="AHJ479" s="4"/>
      <c r="AHK479" s="4"/>
      <c r="AHL479" s="4"/>
      <c r="AHM479" s="4"/>
      <c r="AHN479" s="4"/>
      <c r="AHO479" s="4"/>
      <c r="AHP479" s="4"/>
      <c r="AHQ479" s="4"/>
      <c r="AHR479" s="4"/>
      <c r="AHS479" s="4"/>
      <c r="AHT479" s="4"/>
      <c r="AHU479" s="4"/>
      <c r="AHV479" s="4"/>
      <c r="AHW479" s="4"/>
      <c r="AHX479" s="4"/>
      <c r="AHY479" s="4"/>
      <c r="AHZ479" s="4"/>
      <c r="AIA479" s="4"/>
      <c r="AIB479" s="4"/>
      <c r="AIC479" s="4"/>
      <c r="AID479" s="4"/>
      <c r="AIE479" s="4"/>
      <c r="AIF479" s="4"/>
      <c r="AIG479" s="4"/>
      <c r="AIH479" s="4"/>
      <c r="AII479" s="4"/>
      <c r="AIJ479" s="4"/>
      <c r="AIK479" s="4"/>
      <c r="AIL479" s="4"/>
      <c r="AIM479" s="4"/>
      <c r="AIN479" s="4"/>
      <c r="AIO479" s="4"/>
      <c r="AIP479" s="4"/>
      <c r="AIQ479" s="4"/>
      <c r="AIR479" s="4"/>
      <c r="AIS479" s="4"/>
      <c r="AIT479" s="4"/>
      <c r="AIU479" s="4"/>
      <c r="AIV479" s="4"/>
      <c r="AIW479" s="4"/>
      <c r="AIX479" s="4"/>
      <c r="AIY479" s="4"/>
      <c r="AIZ479" s="4"/>
      <c r="AJA479" s="4"/>
      <c r="AJB479" s="4"/>
      <c r="AJC479" s="4"/>
      <c r="AJD479" s="4"/>
      <c r="AJE479" s="4"/>
      <c r="AJF479" s="4"/>
      <c r="AJG479" s="4"/>
      <c r="AJH479" s="4"/>
      <c r="AJI479" s="4"/>
      <c r="AJJ479" s="4"/>
      <c r="AJK479" s="4"/>
      <c r="AJL479" s="4"/>
      <c r="AJM479" s="4"/>
      <c r="AJN479" s="4"/>
      <c r="AJO479" s="4"/>
      <c r="AJP479" s="4"/>
      <c r="AJQ479" s="4"/>
      <c r="AJR479" s="4"/>
      <c r="AJS479" s="4"/>
      <c r="AJT479" s="4"/>
      <c r="AJU479" s="4"/>
      <c r="AJV479" s="4"/>
      <c r="AJW479" s="4"/>
      <c r="AJX479" s="4"/>
      <c r="AJY479" s="4"/>
      <c r="AJZ479" s="4"/>
      <c r="AKA479" s="4"/>
      <c r="AKB479" s="4"/>
      <c r="AKC479" s="4"/>
      <c r="AKD479" s="4"/>
      <c r="AKE479" s="4"/>
      <c r="AKF479" s="4"/>
      <c r="AKG479" s="4"/>
      <c r="AKH479" s="4"/>
      <c r="AKI479" s="4"/>
      <c r="AKJ479" s="4"/>
      <c r="AKK479" s="4"/>
      <c r="AKL479" s="4"/>
      <c r="AKM479" s="4"/>
      <c r="AKN479" s="4"/>
      <c r="AKO479" s="4"/>
      <c r="AKP479" s="4"/>
      <c r="AKQ479" s="4"/>
      <c r="AKR479" s="4"/>
      <c r="AKS479" s="4"/>
      <c r="AKT479" s="4"/>
      <c r="AKU479" s="4"/>
      <c r="AKV479" s="4"/>
      <c r="AKW479" s="4"/>
      <c r="AKX479" s="4"/>
      <c r="AKY479" s="4"/>
      <c r="AKZ479" s="4"/>
      <c r="ALA479" s="4"/>
      <c r="ALB479" s="4"/>
      <c r="ALC479" s="4"/>
      <c r="ALD479" s="4"/>
      <c r="ALE479" s="4"/>
      <c r="ALF479" s="4"/>
      <c r="ALG479" s="4"/>
      <c r="ALH479" s="4"/>
      <c r="ALI479" s="4"/>
      <c r="ALJ479" s="4"/>
      <c r="ALK479" s="4"/>
      <c r="ALL479" s="4"/>
      <c r="ALM479" s="4"/>
      <c r="ALN479" s="4"/>
      <c r="ALO479" s="4"/>
      <c r="ALP479" s="4"/>
      <c r="ALQ479" s="4"/>
      <c r="ALR479" s="4"/>
      <c r="ALS479" s="4"/>
      <c r="ALT479" s="4"/>
      <c r="ALU479" s="4"/>
      <c r="ALV479" s="4"/>
      <c r="ALW479" s="4"/>
      <c r="ALX479" s="4"/>
      <c r="ALY479" s="4"/>
      <c r="ALZ479" s="4"/>
      <c r="AMA479" s="4"/>
      <c r="AMB479" s="4"/>
      <c r="AMC479" s="4"/>
      <c r="AMD479" s="4"/>
      <c r="AME479" s="4"/>
      <c r="AMF479" s="4"/>
      <c r="AMG479" s="4"/>
      <c r="AMH479" s="4"/>
      <c r="AMI479" s="4"/>
      <c r="AMJ479" s="4"/>
      <c r="AMK479" s="4"/>
      <c r="AML479" s="4"/>
      <c r="AMM479" s="4"/>
      <c r="AMN479" s="4"/>
      <c r="AMO479" s="4"/>
      <c r="AMP479" s="4"/>
      <c r="AMQ479" s="4"/>
      <c r="AMR479" s="4"/>
      <c r="AMS479" s="4"/>
      <c r="AMT479" s="4"/>
      <c r="AMU479" s="4"/>
      <c r="AMV479" s="4"/>
      <c r="AMW479" s="4"/>
      <c r="AMX479" s="4"/>
      <c r="AMY479" s="4"/>
      <c r="AMZ479" s="4"/>
      <c r="ANA479" s="4"/>
      <c r="ANB479" s="4"/>
      <c r="ANC479" s="4"/>
      <c r="AND479" s="4"/>
      <c r="ANE479" s="4"/>
      <c r="ANF479" s="4"/>
      <c r="ANG479" s="4"/>
      <c r="ANH479" s="4"/>
      <c r="ANI479" s="4"/>
      <c r="ANJ479" s="4"/>
      <c r="ANK479" s="4"/>
      <c r="ANL479" s="4"/>
      <c r="ANM479" s="4"/>
      <c r="ANN479" s="4"/>
      <c r="ANO479" s="4"/>
      <c r="ANP479" s="4"/>
      <c r="ANQ479" s="4"/>
      <c r="ANR479" s="4"/>
      <c r="ANS479" s="4"/>
      <c r="ANT479" s="4"/>
      <c r="ANU479" s="4"/>
      <c r="ANV479" s="4"/>
      <c r="ANW479" s="4"/>
      <c r="ANX479" s="4"/>
      <c r="ANY479" s="4"/>
      <c r="ANZ479" s="4"/>
      <c r="AOA479" s="4"/>
      <c r="AOB479" s="4"/>
      <c r="AOC479" s="4"/>
    </row>
    <row r="480" spans="6:1069" x14ac:dyDescent="0.35">
      <c r="F480" s="4"/>
      <c r="H480" s="4"/>
      <c r="I480" s="4"/>
      <c r="J480" s="4"/>
      <c r="L480" s="4"/>
      <c r="M480" s="4"/>
      <c r="AJ480" s="4"/>
      <c r="AL480" s="4"/>
      <c r="AQ480" s="4"/>
      <c r="AR480" s="4"/>
      <c r="AS480" s="4"/>
      <c r="AT480" s="4"/>
      <c r="AU480" s="4"/>
      <c r="AV480" s="4"/>
      <c r="AW480" s="4"/>
      <c r="AX480" s="33"/>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c r="TV480" s="4"/>
      <c r="TW480" s="4"/>
      <c r="TX480" s="4"/>
      <c r="TY480" s="4"/>
      <c r="TZ480" s="4"/>
      <c r="UA480" s="4"/>
      <c r="UB480" s="4"/>
      <c r="UC480" s="4"/>
      <c r="UD480" s="4"/>
      <c r="UE480" s="4"/>
      <c r="UF480" s="4"/>
      <c r="UG480" s="4"/>
      <c r="UH480" s="4"/>
      <c r="UI480" s="4"/>
      <c r="UJ480" s="4"/>
      <c r="UK480" s="4"/>
      <c r="UL480" s="4"/>
      <c r="UM480" s="4"/>
      <c r="UN480" s="4"/>
      <c r="UO480" s="4"/>
      <c r="UP480" s="4"/>
      <c r="UQ480" s="4"/>
      <c r="UR480" s="4"/>
      <c r="US480" s="4"/>
      <c r="UT480" s="4"/>
      <c r="UU480" s="4"/>
      <c r="UV480" s="4"/>
      <c r="UW480" s="4"/>
      <c r="UX480" s="4"/>
      <c r="UY480" s="4"/>
      <c r="UZ480" s="4"/>
      <c r="VA480" s="4"/>
      <c r="VB480" s="4"/>
      <c r="VC480" s="4"/>
      <c r="VD480" s="4"/>
      <c r="VE480" s="4"/>
      <c r="VF480" s="4"/>
      <c r="VG480" s="4"/>
      <c r="VH480" s="4"/>
      <c r="VI480" s="4"/>
      <c r="VJ480" s="4"/>
      <c r="VK480" s="4"/>
      <c r="VL480" s="4"/>
      <c r="VM480" s="4"/>
      <c r="VN480" s="4"/>
      <c r="VO480" s="4"/>
      <c r="VP480" s="4"/>
      <c r="VQ480" s="4"/>
      <c r="VR480" s="4"/>
      <c r="VS480" s="4"/>
      <c r="VT480" s="4"/>
      <c r="VU480" s="4"/>
      <c r="VV480" s="4"/>
      <c r="VW480" s="4"/>
      <c r="VX480" s="4"/>
      <c r="VY480" s="4"/>
      <c r="VZ480" s="4"/>
      <c r="WA480" s="4"/>
      <c r="WB480" s="4"/>
      <c r="WC480" s="4"/>
      <c r="WD480" s="4"/>
      <c r="WE480" s="4"/>
      <c r="WF480" s="4"/>
      <c r="WG480" s="4"/>
      <c r="WH480" s="4"/>
      <c r="WI480" s="4"/>
      <c r="WJ480" s="4"/>
      <c r="WK480" s="4"/>
      <c r="WL480" s="4"/>
      <c r="WM480" s="4"/>
      <c r="WN480" s="4"/>
      <c r="WO480" s="4"/>
      <c r="WP480" s="4"/>
      <c r="WQ480" s="4"/>
      <c r="WR480" s="4"/>
      <c r="WS480" s="4"/>
      <c r="WT480" s="4"/>
      <c r="WU480" s="4"/>
      <c r="WV480" s="4"/>
      <c r="WW480" s="4"/>
      <c r="WX480" s="4"/>
      <c r="WY480" s="4"/>
      <c r="WZ480" s="4"/>
      <c r="XA480" s="4"/>
      <c r="XB480" s="4"/>
      <c r="XC480" s="4"/>
      <c r="XD480" s="4"/>
      <c r="XE480" s="4"/>
      <c r="XF480" s="4"/>
      <c r="XG480" s="4"/>
      <c r="XH480" s="4"/>
      <c r="XI480" s="4"/>
      <c r="XJ480" s="4"/>
      <c r="XK480" s="4"/>
      <c r="XL480" s="4"/>
      <c r="XM480" s="4"/>
      <c r="XN480" s="4"/>
      <c r="XO480" s="4"/>
      <c r="XP480" s="4"/>
      <c r="XQ480" s="4"/>
      <c r="XR480" s="4"/>
      <c r="XS480" s="4"/>
      <c r="XT480" s="4"/>
      <c r="XU480" s="4"/>
      <c r="XV480" s="4"/>
      <c r="XW480" s="4"/>
      <c r="XX480" s="4"/>
      <c r="XY480" s="4"/>
      <c r="XZ480" s="4"/>
      <c r="YA480" s="4"/>
      <c r="YB480" s="4"/>
      <c r="YC480" s="4"/>
      <c r="YD480" s="4"/>
      <c r="YE480" s="4"/>
      <c r="YF480" s="4"/>
      <c r="YG480" s="4"/>
      <c r="YH480" s="4"/>
      <c r="YI480" s="4"/>
      <c r="YJ480" s="4"/>
      <c r="YK480" s="4"/>
      <c r="YL480" s="4"/>
      <c r="YM480" s="4"/>
      <c r="YN480" s="4"/>
      <c r="YO480" s="4"/>
      <c r="YP480" s="4"/>
      <c r="YQ480" s="4"/>
      <c r="YR480" s="4"/>
      <c r="YS480" s="4"/>
      <c r="YT480" s="4"/>
      <c r="YU480" s="4"/>
      <c r="YV480" s="4"/>
      <c r="YW480" s="4"/>
      <c r="YX480" s="4"/>
      <c r="YY480" s="4"/>
      <c r="YZ480" s="4"/>
      <c r="ZA480" s="4"/>
      <c r="ZB480" s="4"/>
      <c r="ZC480" s="4"/>
      <c r="ZD480" s="4"/>
      <c r="ZE480" s="4"/>
      <c r="ZF480" s="4"/>
      <c r="ZG480" s="4"/>
      <c r="ZH480" s="4"/>
      <c r="ZI480" s="4"/>
      <c r="ZJ480" s="4"/>
      <c r="ZK480" s="4"/>
      <c r="ZL480" s="4"/>
      <c r="ZM480" s="4"/>
      <c r="ZN480" s="4"/>
      <c r="ZO480" s="4"/>
      <c r="ZP480" s="4"/>
      <c r="ZQ480" s="4"/>
      <c r="ZR480" s="4"/>
      <c r="ZS480" s="4"/>
      <c r="ZT480" s="4"/>
      <c r="ZU480" s="4"/>
      <c r="ZV480" s="4"/>
      <c r="ZW480" s="4"/>
      <c r="ZX480" s="4"/>
      <c r="ZY480" s="4"/>
      <c r="ZZ480" s="4"/>
      <c r="AAA480" s="4"/>
      <c r="AAB480" s="4"/>
      <c r="AAC480" s="4"/>
      <c r="AAD480" s="4"/>
      <c r="AAE480" s="4"/>
      <c r="AAF480" s="4"/>
      <c r="AAG480" s="4"/>
      <c r="AAH480" s="4"/>
      <c r="AAI480" s="4"/>
      <c r="AAJ480" s="4"/>
      <c r="AAK480" s="4"/>
      <c r="AAL480" s="4"/>
      <c r="AAM480" s="4"/>
      <c r="AAN480" s="4"/>
      <c r="AAO480" s="4"/>
      <c r="AAP480" s="4"/>
      <c r="AAQ480" s="4"/>
      <c r="AAR480" s="4"/>
      <c r="AAS480" s="4"/>
      <c r="AAT480" s="4"/>
      <c r="AAU480" s="4"/>
      <c r="AAV480" s="4"/>
      <c r="AAW480" s="4"/>
      <c r="AAX480" s="4"/>
      <c r="AAY480" s="4"/>
      <c r="AAZ480" s="4"/>
      <c r="ABA480" s="4"/>
      <c r="ABB480" s="4"/>
      <c r="ABC480" s="4"/>
      <c r="ABD480" s="4"/>
      <c r="ABE480" s="4"/>
      <c r="ABF480" s="4"/>
      <c r="ABG480" s="4"/>
      <c r="ABH480" s="4"/>
      <c r="ABI480" s="4"/>
      <c r="ABJ480" s="4"/>
      <c r="ABK480" s="4"/>
      <c r="ABL480" s="4"/>
      <c r="ABM480" s="4"/>
      <c r="ABN480" s="4"/>
      <c r="ABO480" s="4"/>
      <c r="ABP480" s="4"/>
      <c r="ABQ480" s="4"/>
      <c r="ABR480" s="4"/>
      <c r="ABS480" s="4"/>
      <c r="ABT480" s="4"/>
      <c r="ABU480" s="4"/>
      <c r="ABV480" s="4"/>
      <c r="ABW480" s="4"/>
      <c r="ABX480" s="4"/>
      <c r="ABY480" s="4"/>
      <c r="ABZ480" s="4"/>
      <c r="ACA480" s="4"/>
      <c r="ACB480" s="4"/>
      <c r="ACC480" s="4"/>
      <c r="ACD480" s="4"/>
      <c r="ACE480" s="4"/>
      <c r="ACF480" s="4"/>
      <c r="ACG480" s="4"/>
      <c r="ACH480" s="4"/>
      <c r="ACI480" s="4"/>
      <c r="ACJ480" s="4"/>
      <c r="ACK480" s="4"/>
      <c r="ACL480" s="4"/>
      <c r="ACM480" s="4"/>
      <c r="ACN480" s="4"/>
      <c r="ACO480" s="4"/>
      <c r="ACP480" s="4"/>
      <c r="ACQ480" s="4"/>
      <c r="ACR480" s="4"/>
      <c r="ACS480" s="4"/>
      <c r="ACT480" s="4"/>
      <c r="ACU480" s="4"/>
      <c r="ACV480" s="4"/>
      <c r="ACW480" s="4"/>
      <c r="ACX480" s="4"/>
      <c r="ACY480" s="4"/>
      <c r="ACZ480" s="4"/>
      <c r="ADA480" s="4"/>
      <c r="ADB480" s="4"/>
      <c r="ADC480" s="4"/>
      <c r="ADD480" s="4"/>
      <c r="ADE480" s="4"/>
      <c r="ADF480" s="4"/>
      <c r="ADG480" s="4"/>
      <c r="ADH480" s="4"/>
      <c r="ADI480" s="4"/>
      <c r="ADJ480" s="4"/>
      <c r="ADK480" s="4"/>
      <c r="ADL480" s="4"/>
      <c r="ADM480" s="4"/>
      <c r="ADN480" s="4"/>
      <c r="ADO480" s="4"/>
      <c r="ADP480" s="4"/>
      <c r="ADQ480" s="4"/>
      <c r="ADR480" s="4"/>
      <c r="ADS480" s="4"/>
      <c r="ADT480" s="4"/>
      <c r="ADU480" s="4"/>
      <c r="ADV480" s="4"/>
      <c r="ADW480" s="4"/>
      <c r="ADX480" s="4"/>
      <c r="ADY480" s="4"/>
      <c r="ADZ480" s="4"/>
      <c r="AEA480" s="4"/>
      <c r="AEB480" s="4"/>
      <c r="AEC480" s="4"/>
      <c r="AED480" s="4"/>
      <c r="AEE480" s="4"/>
      <c r="AEF480" s="4"/>
      <c r="AEG480" s="4"/>
      <c r="AEH480" s="4"/>
      <c r="AEI480" s="4"/>
      <c r="AEJ480" s="4"/>
      <c r="AEK480" s="4"/>
      <c r="AEL480" s="4"/>
      <c r="AEM480" s="4"/>
      <c r="AEN480" s="4"/>
      <c r="AEO480" s="4"/>
      <c r="AEP480" s="4"/>
      <c r="AEQ480" s="4"/>
      <c r="AER480" s="4"/>
      <c r="AES480" s="4"/>
      <c r="AET480" s="4"/>
      <c r="AEU480" s="4"/>
      <c r="AEV480" s="4"/>
      <c r="AEW480" s="4"/>
      <c r="AEX480" s="4"/>
      <c r="AEY480" s="4"/>
      <c r="AEZ480" s="4"/>
      <c r="AFA480" s="4"/>
      <c r="AFB480" s="4"/>
      <c r="AFC480" s="4"/>
      <c r="AFD480" s="4"/>
      <c r="AFE480" s="4"/>
      <c r="AFF480" s="4"/>
      <c r="AFG480" s="4"/>
      <c r="AFH480" s="4"/>
      <c r="AFI480" s="4"/>
      <c r="AFJ480" s="4"/>
      <c r="AFK480" s="4"/>
      <c r="AFL480" s="4"/>
      <c r="AFM480" s="4"/>
      <c r="AFN480" s="4"/>
      <c r="AFO480" s="4"/>
      <c r="AFP480" s="4"/>
      <c r="AFQ480" s="4"/>
      <c r="AFR480" s="4"/>
      <c r="AFS480" s="4"/>
      <c r="AFT480" s="4"/>
      <c r="AFU480" s="4"/>
      <c r="AFV480" s="4"/>
      <c r="AFW480" s="4"/>
      <c r="AFX480" s="4"/>
      <c r="AFY480" s="4"/>
      <c r="AFZ480" s="4"/>
      <c r="AGA480" s="4"/>
      <c r="AGB480" s="4"/>
      <c r="AGC480" s="4"/>
      <c r="AGD480" s="4"/>
      <c r="AGE480" s="4"/>
      <c r="AGF480" s="4"/>
      <c r="AGG480" s="4"/>
      <c r="AGH480" s="4"/>
      <c r="AGI480" s="4"/>
      <c r="AGJ480" s="4"/>
      <c r="AGK480" s="4"/>
      <c r="AGL480" s="4"/>
      <c r="AGM480" s="4"/>
      <c r="AGN480" s="4"/>
      <c r="AGO480" s="4"/>
      <c r="AGP480" s="4"/>
      <c r="AGQ480" s="4"/>
      <c r="AGR480" s="4"/>
      <c r="AGS480" s="4"/>
      <c r="AGT480" s="4"/>
      <c r="AGU480" s="4"/>
      <c r="AGV480" s="4"/>
      <c r="AGW480" s="4"/>
      <c r="AGX480" s="4"/>
      <c r="AGY480" s="4"/>
      <c r="AGZ480" s="4"/>
      <c r="AHA480" s="4"/>
      <c r="AHB480" s="4"/>
      <c r="AHC480" s="4"/>
      <c r="AHD480" s="4"/>
      <c r="AHE480" s="4"/>
      <c r="AHF480" s="4"/>
      <c r="AHG480" s="4"/>
      <c r="AHH480" s="4"/>
      <c r="AHI480" s="4"/>
      <c r="AHJ480" s="4"/>
      <c r="AHK480" s="4"/>
      <c r="AHL480" s="4"/>
      <c r="AHM480" s="4"/>
      <c r="AHN480" s="4"/>
      <c r="AHO480" s="4"/>
      <c r="AHP480" s="4"/>
      <c r="AHQ480" s="4"/>
      <c r="AHR480" s="4"/>
      <c r="AHS480" s="4"/>
      <c r="AHT480" s="4"/>
      <c r="AHU480" s="4"/>
      <c r="AHV480" s="4"/>
      <c r="AHW480" s="4"/>
      <c r="AHX480" s="4"/>
      <c r="AHY480" s="4"/>
      <c r="AHZ480" s="4"/>
      <c r="AIA480" s="4"/>
      <c r="AIB480" s="4"/>
      <c r="AIC480" s="4"/>
      <c r="AID480" s="4"/>
      <c r="AIE480" s="4"/>
      <c r="AIF480" s="4"/>
      <c r="AIG480" s="4"/>
      <c r="AIH480" s="4"/>
      <c r="AII480" s="4"/>
      <c r="AIJ480" s="4"/>
      <c r="AIK480" s="4"/>
      <c r="AIL480" s="4"/>
      <c r="AIM480" s="4"/>
      <c r="AIN480" s="4"/>
      <c r="AIO480" s="4"/>
      <c r="AIP480" s="4"/>
      <c r="AIQ480" s="4"/>
      <c r="AIR480" s="4"/>
      <c r="AIS480" s="4"/>
      <c r="AIT480" s="4"/>
      <c r="AIU480" s="4"/>
      <c r="AIV480" s="4"/>
      <c r="AIW480" s="4"/>
      <c r="AIX480" s="4"/>
      <c r="AIY480" s="4"/>
      <c r="AIZ480" s="4"/>
      <c r="AJA480" s="4"/>
      <c r="AJB480" s="4"/>
      <c r="AJC480" s="4"/>
      <c r="AJD480" s="4"/>
      <c r="AJE480" s="4"/>
      <c r="AJF480" s="4"/>
      <c r="AJG480" s="4"/>
      <c r="AJH480" s="4"/>
      <c r="AJI480" s="4"/>
      <c r="AJJ480" s="4"/>
      <c r="AJK480" s="4"/>
      <c r="AJL480" s="4"/>
      <c r="AJM480" s="4"/>
      <c r="AJN480" s="4"/>
      <c r="AJO480" s="4"/>
      <c r="AJP480" s="4"/>
      <c r="AJQ480" s="4"/>
      <c r="AJR480" s="4"/>
      <c r="AJS480" s="4"/>
      <c r="AJT480" s="4"/>
      <c r="AJU480" s="4"/>
      <c r="AJV480" s="4"/>
      <c r="AJW480" s="4"/>
      <c r="AJX480" s="4"/>
      <c r="AJY480" s="4"/>
      <c r="AJZ480" s="4"/>
      <c r="AKA480" s="4"/>
      <c r="AKB480" s="4"/>
      <c r="AKC480" s="4"/>
      <c r="AKD480" s="4"/>
      <c r="AKE480" s="4"/>
      <c r="AKF480" s="4"/>
      <c r="AKG480" s="4"/>
      <c r="AKH480" s="4"/>
      <c r="AKI480" s="4"/>
      <c r="AKJ480" s="4"/>
      <c r="AKK480" s="4"/>
      <c r="AKL480" s="4"/>
      <c r="AKM480" s="4"/>
      <c r="AKN480" s="4"/>
      <c r="AKO480" s="4"/>
      <c r="AKP480" s="4"/>
      <c r="AKQ480" s="4"/>
      <c r="AKR480" s="4"/>
      <c r="AKS480" s="4"/>
      <c r="AKT480" s="4"/>
      <c r="AKU480" s="4"/>
      <c r="AKV480" s="4"/>
      <c r="AKW480" s="4"/>
      <c r="AKX480" s="4"/>
      <c r="AKY480" s="4"/>
      <c r="AKZ480" s="4"/>
      <c r="ALA480" s="4"/>
      <c r="ALB480" s="4"/>
      <c r="ALC480" s="4"/>
      <c r="ALD480" s="4"/>
      <c r="ALE480" s="4"/>
      <c r="ALF480" s="4"/>
      <c r="ALG480" s="4"/>
      <c r="ALH480" s="4"/>
      <c r="ALI480" s="4"/>
      <c r="ALJ480" s="4"/>
      <c r="ALK480" s="4"/>
      <c r="ALL480" s="4"/>
      <c r="ALM480" s="4"/>
      <c r="ALN480" s="4"/>
      <c r="ALO480" s="4"/>
      <c r="ALP480" s="4"/>
      <c r="ALQ480" s="4"/>
      <c r="ALR480" s="4"/>
      <c r="ALS480" s="4"/>
      <c r="ALT480" s="4"/>
      <c r="ALU480" s="4"/>
      <c r="ALV480" s="4"/>
      <c r="ALW480" s="4"/>
      <c r="ALX480" s="4"/>
      <c r="ALY480" s="4"/>
      <c r="ALZ480" s="4"/>
      <c r="AMA480" s="4"/>
      <c r="AMB480" s="4"/>
      <c r="AMC480" s="4"/>
      <c r="AMD480" s="4"/>
      <c r="AME480" s="4"/>
      <c r="AMF480" s="4"/>
      <c r="AMG480" s="4"/>
      <c r="AMH480" s="4"/>
      <c r="AMI480" s="4"/>
      <c r="AMJ480" s="4"/>
      <c r="AMK480" s="4"/>
      <c r="AML480" s="4"/>
      <c r="AMM480" s="4"/>
      <c r="AMN480" s="4"/>
      <c r="AMO480" s="4"/>
      <c r="AMP480" s="4"/>
      <c r="AMQ480" s="4"/>
      <c r="AMR480" s="4"/>
      <c r="AMS480" s="4"/>
      <c r="AMT480" s="4"/>
      <c r="AMU480" s="4"/>
      <c r="AMV480" s="4"/>
      <c r="AMW480" s="4"/>
      <c r="AMX480" s="4"/>
      <c r="AMY480" s="4"/>
      <c r="AMZ480" s="4"/>
      <c r="ANA480" s="4"/>
      <c r="ANB480" s="4"/>
      <c r="ANC480" s="4"/>
      <c r="AND480" s="4"/>
      <c r="ANE480" s="4"/>
      <c r="ANF480" s="4"/>
      <c r="ANG480" s="4"/>
      <c r="ANH480" s="4"/>
      <c r="ANI480" s="4"/>
      <c r="ANJ480" s="4"/>
      <c r="ANK480" s="4"/>
      <c r="ANL480" s="4"/>
      <c r="ANM480" s="4"/>
      <c r="ANN480" s="4"/>
      <c r="ANO480" s="4"/>
      <c r="ANP480" s="4"/>
      <c r="ANQ480" s="4"/>
      <c r="ANR480" s="4"/>
      <c r="ANS480" s="4"/>
      <c r="ANT480" s="4"/>
      <c r="ANU480" s="4"/>
      <c r="ANV480" s="4"/>
      <c r="ANW480" s="4"/>
      <c r="ANX480" s="4"/>
      <c r="ANY480" s="4"/>
      <c r="ANZ480" s="4"/>
      <c r="AOA480" s="4"/>
      <c r="AOB480" s="4"/>
      <c r="AOC480" s="4"/>
    </row>
    <row r="481" spans="6:1069" x14ac:dyDescent="0.35">
      <c r="F481" s="4"/>
      <c r="H481" s="4"/>
      <c r="I481" s="4"/>
      <c r="J481" s="4"/>
      <c r="L481" s="4"/>
      <c r="M481" s="4"/>
      <c r="AJ481" s="4"/>
      <c r="AL481" s="4"/>
      <c r="AQ481" s="4"/>
      <c r="AR481" s="4"/>
      <c r="AS481" s="4"/>
      <c r="AT481" s="4"/>
      <c r="AU481" s="4"/>
      <c r="AV481" s="4"/>
      <c r="AW481" s="4"/>
      <c r="AX481" s="33"/>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c r="TV481" s="4"/>
      <c r="TW481" s="4"/>
      <c r="TX481" s="4"/>
      <c r="TY481" s="4"/>
      <c r="TZ481" s="4"/>
      <c r="UA481" s="4"/>
      <c r="UB481" s="4"/>
      <c r="UC481" s="4"/>
      <c r="UD481" s="4"/>
      <c r="UE481" s="4"/>
      <c r="UF481" s="4"/>
      <c r="UG481" s="4"/>
      <c r="UH481" s="4"/>
      <c r="UI481" s="4"/>
      <c r="UJ481" s="4"/>
      <c r="UK481" s="4"/>
      <c r="UL481" s="4"/>
      <c r="UM481" s="4"/>
      <c r="UN481" s="4"/>
      <c r="UO481" s="4"/>
      <c r="UP481" s="4"/>
      <c r="UQ481" s="4"/>
      <c r="UR481" s="4"/>
      <c r="US481" s="4"/>
      <c r="UT481" s="4"/>
      <c r="UU481" s="4"/>
      <c r="UV481" s="4"/>
      <c r="UW481" s="4"/>
      <c r="UX481" s="4"/>
      <c r="UY481" s="4"/>
      <c r="UZ481" s="4"/>
      <c r="VA481" s="4"/>
      <c r="VB481" s="4"/>
      <c r="VC481" s="4"/>
      <c r="VD481" s="4"/>
      <c r="VE481" s="4"/>
      <c r="VF481" s="4"/>
      <c r="VG481" s="4"/>
      <c r="VH481" s="4"/>
      <c r="VI481" s="4"/>
      <c r="VJ481" s="4"/>
      <c r="VK481" s="4"/>
      <c r="VL481" s="4"/>
      <c r="VM481" s="4"/>
      <c r="VN481" s="4"/>
      <c r="VO481" s="4"/>
      <c r="VP481" s="4"/>
      <c r="VQ481" s="4"/>
      <c r="VR481" s="4"/>
      <c r="VS481" s="4"/>
      <c r="VT481" s="4"/>
      <c r="VU481" s="4"/>
      <c r="VV481" s="4"/>
      <c r="VW481" s="4"/>
      <c r="VX481" s="4"/>
      <c r="VY481" s="4"/>
      <c r="VZ481" s="4"/>
      <c r="WA481" s="4"/>
      <c r="WB481" s="4"/>
      <c r="WC481" s="4"/>
      <c r="WD481" s="4"/>
      <c r="WE481" s="4"/>
      <c r="WF481" s="4"/>
      <c r="WG481" s="4"/>
      <c r="WH481" s="4"/>
      <c r="WI481" s="4"/>
      <c r="WJ481" s="4"/>
      <c r="WK481" s="4"/>
      <c r="WL481" s="4"/>
      <c r="WM481" s="4"/>
      <c r="WN481" s="4"/>
      <c r="WO481" s="4"/>
      <c r="WP481" s="4"/>
      <c r="WQ481" s="4"/>
      <c r="WR481" s="4"/>
      <c r="WS481" s="4"/>
      <c r="WT481" s="4"/>
      <c r="WU481" s="4"/>
      <c r="WV481" s="4"/>
      <c r="WW481" s="4"/>
      <c r="WX481" s="4"/>
      <c r="WY481" s="4"/>
      <c r="WZ481" s="4"/>
      <c r="XA481" s="4"/>
      <c r="XB481" s="4"/>
      <c r="XC481" s="4"/>
      <c r="XD481" s="4"/>
      <c r="XE481" s="4"/>
      <c r="XF481" s="4"/>
      <c r="XG481" s="4"/>
      <c r="XH481" s="4"/>
      <c r="XI481" s="4"/>
      <c r="XJ481" s="4"/>
      <c r="XK481" s="4"/>
      <c r="XL481" s="4"/>
      <c r="XM481" s="4"/>
      <c r="XN481" s="4"/>
      <c r="XO481" s="4"/>
      <c r="XP481" s="4"/>
      <c r="XQ481" s="4"/>
      <c r="XR481" s="4"/>
      <c r="XS481" s="4"/>
      <c r="XT481" s="4"/>
      <c r="XU481" s="4"/>
      <c r="XV481" s="4"/>
      <c r="XW481" s="4"/>
      <c r="XX481" s="4"/>
      <c r="XY481" s="4"/>
      <c r="XZ481" s="4"/>
      <c r="YA481" s="4"/>
      <c r="YB481" s="4"/>
      <c r="YC481" s="4"/>
      <c r="YD481" s="4"/>
      <c r="YE481" s="4"/>
      <c r="YF481" s="4"/>
      <c r="YG481" s="4"/>
      <c r="YH481" s="4"/>
      <c r="YI481" s="4"/>
      <c r="YJ481" s="4"/>
      <c r="YK481" s="4"/>
      <c r="YL481" s="4"/>
      <c r="YM481" s="4"/>
      <c r="YN481" s="4"/>
      <c r="YO481" s="4"/>
      <c r="YP481" s="4"/>
      <c r="YQ481" s="4"/>
      <c r="YR481" s="4"/>
      <c r="YS481" s="4"/>
      <c r="YT481" s="4"/>
      <c r="YU481" s="4"/>
      <c r="YV481" s="4"/>
      <c r="YW481" s="4"/>
      <c r="YX481" s="4"/>
      <c r="YY481" s="4"/>
      <c r="YZ481" s="4"/>
      <c r="ZA481" s="4"/>
      <c r="ZB481" s="4"/>
      <c r="ZC481" s="4"/>
      <c r="ZD481" s="4"/>
      <c r="ZE481" s="4"/>
      <c r="ZF481" s="4"/>
      <c r="ZG481" s="4"/>
      <c r="ZH481" s="4"/>
      <c r="ZI481" s="4"/>
      <c r="ZJ481" s="4"/>
      <c r="ZK481" s="4"/>
      <c r="ZL481" s="4"/>
      <c r="ZM481" s="4"/>
      <c r="ZN481" s="4"/>
      <c r="ZO481" s="4"/>
      <c r="ZP481" s="4"/>
      <c r="ZQ481" s="4"/>
      <c r="ZR481" s="4"/>
      <c r="ZS481" s="4"/>
      <c r="ZT481" s="4"/>
      <c r="ZU481" s="4"/>
      <c r="ZV481" s="4"/>
      <c r="ZW481" s="4"/>
      <c r="ZX481" s="4"/>
      <c r="ZY481" s="4"/>
      <c r="ZZ481" s="4"/>
      <c r="AAA481" s="4"/>
      <c r="AAB481" s="4"/>
      <c r="AAC481" s="4"/>
      <c r="AAD481" s="4"/>
      <c r="AAE481" s="4"/>
      <c r="AAF481" s="4"/>
      <c r="AAG481" s="4"/>
      <c r="AAH481" s="4"/>
      <c r="AAI481" s="4"/>
      <c r="AAJ481" s="4"/>
      <c r="AAK481" s="4"/>
      <c r="AAL481" s="4"/>
      <c r="AAM481" s="4"/>
      <c r="AAN481" s="4"/>
      <c r="AAO481" s="4"/>
      <c r="AAP481" s="4"/>
      <c r="AAQ481" s="4"/>
      <c r="AAR481" s="4"/>
      <c r="AAS481" s="4"/>
      <c r="AAT481" s="4"/>
      <c r="AAU481" s="4"/>
      <c r="AAV481" s="4"/>
      <c r="AAW481" s="4"/>
      <c r="AAX481" s="4"/>
      <c r="AAY481" s="4"/>
      <c r="AAZ481" s="4"/>
      <c r="ABA481" s="4"/>
      <c r="ABB481" s="4"/>
      <c r="ABC481" s="4"/>
      <c r="ABD481" s="4"/>
      <c r="ABE481" s="4"/>
      <c r="ABF481" s="4"/>
      <c r="ABG481" s="4"/>
      <c r="ABH481" s="4"/>
      <c r="ABI481" s="4"/>
      <c r="ABJ481" s="4"/>
      <c r="ABK481" s="4"/>
      <c r="ABL481" s="4"/>
      <c r="ABM481" s="4"/>
      <c r="ABN481" s="4"/>
      <c r="ABO481" s="4"/>
      <c r="ABP481" s="4"/>
      <c r="ABQ481" s="4"/>
      <c r="ABR481" s="4"/>
      <c r="ABS481" s="4"/>
      <c r="ABT481" s="4"/>
      <c r="ABU481" s="4"/>
      <c r="ABV481" s="4"/>
      <c r="ABW481" s="4"/>
      <c r="ABX481" s="4"/>
      <c r="ABY481" s="4"/>
      <c r="ABZ481" s="4"/>
      <c r="ACA481" s="4"/>
      <c r="ACB481" s="4"/>
      <c r="ACC481" s="4"/>
      <c r="ACD481" s="4"/>
      <c r="ACE481" s="4"/>
      <c r="ACF481" s="4"/>
      <c r="ACG481" s="4"/>
      <c r="ACH481" s="4"/>
      <c r="ACI481" s="4"/>
      <c r="ACJ481" s="4"/>
      <c r="ACK481" s="4"/>
      <c r="ACL481" s="4"/>
      <c r="ACM481" s="4"/>
      <c r="ACN481" s="4"/>
      <c r="ACO481" s="4"/>
      <c r="ACP481" s="4"/>
      <c r="ACQ481" s="4"/>
      <c r="ACR481" s="4"/>
      <c r="ACS481" s="4"/>
      <c r="ACT481" s="4"/>
      <c r="ACU481" s="4"/>
      <c r="ACV481" s="4"/>
      <c r="ACW481" s="4"/>
      <c r="ACX481" s="4"/>
      <c r="ACY481" s="4"/>
      <c r="ACZ481" s="4"/>
      <c r="ADA481" s="4"/>
      <c r="ADB481" s="4"/>
      <c r="ADC481" s="4"/>
      <c r="ADD481" s="4"/>
      <c r="ADE481" s="4"/>
      <c r="ADF481" s="4"/>
      <c r="ADG481" s="4"/>
      <c r="ADH481" s="4"/>
      <c r="ADI481" s="4"/>
      <c r="ADJ481" s="4"/>
      <c r="ADK481" s="4"/>
      <c r="ADL481" s="4"/>
      <c r="ADM481" s="4"/>
      <c r="ADN481" s="4"/>
      <c r="ADO481" s="4"/>
      <c r="ADP481" s="4"/>
      <c r="ADQ481" s="4"/>
      <c r="ADR481" s="4"/>
      <c r="ADS481" s="4"/>
      <c r="ADT481" s="4"/>
      <c r="ADU481" s="4"/>
      <c r="ADV481" s="4"/>
      <c r="ADW481" s="4"/>
      <c r="ADX481" s="4"/>
      <c r="ADY481" s="4"/>
      <c r="ADZ481" s="4"/>
      <c r="AEA481" s="4"/>
      <c r="AEB481" s="4"/>
      <c r="AEC481" s="4"/>
      <c r="AED481" s="4"/>
      <c r="AEE481" s="4"/>
      <c r="AEF481" s="4"/>
      <c r="AEG481" s="4"/>
      <c r="AEH481" s="4"/>
      <c r="AEI481" s="4"/>
      <c r="AEJ481" s="4"/>
      <c r="AEK481" s="4"/>
      <c r="AEL481" s="4"/>
      <c r="AEM481" s="4"/>
      <c r="AEN481" s="4"/>
      <c r="AEO481" s="4"/>
      <c r="AEP481" s="4"/>
      <c r="AEQ481" s="4"/>
      <c r="AER481" s="4"/>
      <c r="AES481" s="4"/>
      <c r="AET481" s="4"/>
      <c r="AEU481" s="4"/>
      <c r="AEV481" s="4"/>
      <c r="AEW481" s="4"/>
      <c r="AEX481" s="4"/>
      <c r="AEY481" s="4"/>
      <c r="AEZ481" s="4"/>
      <c r="AFA481" s="4"/>
      <c r="AFB481" s="4"/>
      <c r="AFC481" s="4"/>
      <c r="AFD481" s="4"/>
      <c r="AFE481" s="4"/>
      <c r="AFF481" s="4"/>
      <c r="AFG481" s="4"/>
      <c r="AFH481" s="4"/>
      <c r="AFI481" s="4"/>
      <c r="AFJ481" s="4"/>
      <c r="AFK481" s="4"/>
      <c r="AFL481" s="4"/>
      <c r="AFM481" s="4"/>
      <c r="AFN481" s="4"/>
      <c r="AFO481" s="4"/>
      <c r="AFP481" s="4"/>
      <c r="AFQ481" s="4"/>
      <c r="AFR481" s="4"/>
      <c r="AFS481" s="4"/>
      <c r="AFT481" s="4"/>
      <c r="AFU481" s="4"/>
      <c r="AFV481" s="4"/>
      <c r="AFW481" s="4"/>
      <c r="AFX481" s="4"/>
      <c r="AFY481" s="4"/>
      <c r="AFZ481" s="4"/>
      <c r="AGA481" s="4"/>
      <c r="AGB481" s="4"/>
      <c r="AGC481" s="4"/>
      <c r="AGD481" s="4"/>
      <c r="AGE481" s="4"/>
      <c r="AGF481" s="4"/>
      <c r="AGG481" s="4"/>
      <c r="AGH481" s="4"/>
      <c r="AGI481" s="4"/>
      <c r="AGJ481" s="4"/>
      <c r="AGK481" s="4"/>
      <c r="AGL481" s="4"/>
      <c r="AGM481" s="4"/>
      <c r="AGN481" s="4"/>
      <c r="AGO481" s="4"/>
      <c r="AGP481" s="4"/>
      <c r="AGQ481" s="4"/>
      <c r="AGR481" s="4"/>
      <c r="AGS481" s="4"/>
      <c r="AGT481" s="4"/>
      <c r="AGU481" s="4"/>
      <c r="AGV481" s="4"/>
      <c r="AGW481" s="4"/>
      <c r="AGX481" s="4"/>
      <c r="AGY481" s="4"/>
      <c r="AGZ481" s="4"/>
      <c r="AHA481" s="4"/>
      <c r="AHB481" s="4"/>
      <c r="AHC481" s="4"/>
      <c r="AHD481" s="4"/>
      <c r="AHE481" s="4"/>
      <c r="AHF481" s="4"/>
      <c r="AHG481" s="4"/>
      <c r="AHH481" s="4"/>
      <c r="AHI481" s="4"/>
      <c r="AHJ481" s="4"/>
      <c r="AHK481" s="4"/>
      <c r="AHL481" s="4"/>
      <c r="AHM481" s="4"/>
      <c r="AHN481" s="4"/>
      <c r="AHO481" s="4"/>
      <c r="AHP481" s="4"/>
      <c r="AHQ481" s="4"/>
      <c r="AHR481" s="4"/>
      <c r="AHS481" s="4"/>
      <c r="AHT481" s="4"/>
      <c r="AHU481" s="4"/>
      <c r="AHV481" s="4"/>
      <c r="AHW481" s="4"/>
      <c r="AHX481" s="4"/>
      <c r="AHY481" s="4"/>
      <c r="AHZ481" s="4"/>
      <c r="AIA481" s="4"/>
      <c r="AIB481" s="4"/>
      <c r="AIC481" s="4"/>
      <c r="AID481" s="4"/>
      <c r="AIE481" s="4"/>
      <c r="AIF481" s="4"/>
      <c r="AIG481" s="4"/>
      <c r="AIH481" s="4"/>
      <c r="AII481" s="4"/>
      <c r="AIJ481" s="4"/>
      <c r="AIK481" s="4"/>
      <c r="AIL481" s="4"/>
      <c r="AIM481" s="4"/>
      <c r="AIN481" s="4"/>
      <c r="AIO481" s="4"/>
      <c r="AIP481" s="4"/>
      <c r="AIQ481" s="4"/>
      <c r="AIR481" s="4"/>
      <c r="AIS481" s="4"/>
      <c r="AIT481" s="4"/>
      <c r="AIU481" s="4"/>
      <c r="AIV481" s="4"/>
      <c r="AIW481" s="4"/>
      <c r="AIX481" s="4"/>
      <c r="AIY481" s="4"/>
      <c r="AIZ481" s="4"/>
      <c r="AJA481" s="4"/>
      <c r="AJB481" s="4"/>
      <c r="AJC481" s="4"/>
      <c r="AJD481" s="4"/>
      <c r="AJE481" s="4"/>
      <c r="AJF481" s="4"/>
      <c r="AJG481" s="4"/>
      <c r="AJH481" s="4"/>
      <c r="AJI481" s="4"/>
      <c r="AJJ481" s="4"/>
      <c r="AJK481" s="4"/>
      <c r="AJL481" s="4"/>
      <c r="AJM481" s="4"/>
      <c r="AJN481" s="4"/>
      <c r="AJO481" s="4"/>
      <c r="AJP481" s="4"/>
      <c r="AJQ481" s="4"/>
      <c r="AJR481" s="4"/>
      <c r="AJS481" s="4"/>
      <c r="AJT481" s="4"/>
      <c r="AJU481" s="4"/>
      <c r="AJV481" s="4"/>
      <c r="AJW481" s="4"/>
      <c r="AJX481" s="4"/>
      <c r="AJY481" s="4"/>
      <c r="AJZ481" s="4"/>
      <c r="AKA481" s="4"/>
      <c r="AKB481" s="4"/>
      <c r="AKC481" s="4"/>
      <c r="AKD481" s="4"/>
      <c r="AKE481" s="4"/>
      <c r="AKF481" s="4"/>
      <c r="AKG481" s="4"/>
      <c r="AKH481" s="4"/>
      <c r="AKI481" s="4"/>
      <c r="AKJ481" s="4"/>
      <c r="AKK481" s="4"/>
      <c r="AKL481" s="4"/>
      <c r="AKM481" s="4"/>
      <c r="AKN481" s="4"/>
      <c r="AKO481" s="4"/>
      <c r="AKP481" s="4"/>
      <c r="AKQ481" s="4"/>
      <c r="AKR481" s="4"/>
      <c r="AKS481" s="4"/>
      <c r="AKT481" s="4"/>
      <c r="AKU481" s="4"/>
      <c r="AKV481" s="4"/>
      <c r="AKW481" s="4"/>
      <c r="AKX481" s="4"/>
      <c r="AKY481" s="4"/>
      <c r="AKZ481" s="4"/>
      <c r="ALA481" s="4"/>
      <c r="ALB481" s="4"/>
      <c r="ALC481" s="4"/>
      <c r="ALD481" s="4"/>
      <c r="ALE481" s="4"/>
      <c r="ALF481" s="4"/>
      <c r="ALG481" s="4"/>
      <c r="ALH481" s="4"/>
      <c r="ALI481" s="4"/>
      <c r="ALJ481" s="4"/>
      <c r="ALK481" s="4"/>
      <c r="ALL481" s="4"/>
      <c r="ALM481" s="4"/>
      <c r="ALN481" s="4"/>
      <c r="ALO481" s="4"/>
      <c r="ALP481" s="4"/>
      <c r="ALQ481" s="4"/>
      <c r="ALR481" s="4"/>
      <c r="ALS481" s="4"/>
      <c r="ALT481" s="4"/>
      <c r="ALU481" s="4"/>
      <c r="ALV481" s="4"/>
      <c r="ALW481" s="4"/>
      <c r="ALX481" s="4"/>
      <c r="ALY481" s="4"/>
      <c r="ALZ481" s="4"/>
      <c r="AMA481" s="4"/>
      <c r="AMB481" s="4"/>
      <c r="AMC481" s="4"/>
      <c r="AMD481" s="4"/>
      <c r="AME481" s="4"/>
      <c r="AMF481" s="4"/>
      <c r="AMG481" s="4"/>
      <c r="AMH481" s="4"/>
      <c r="AMI481" s="4"/>
      <c r="AMJ481" s="4"/>
      <c r="AMK481" s="4"/>
      <c r="AML481" s="4"/>
      <c r="AMM481" s="4"/>
      <c r="AMN481" s="4"/>
      <c r="AMO481" s="4"/>
      <c r="AMP481" s="4"/>
      <c r="AMQ481" s="4"/>
      <c r="AMR481" s="4"/>
      <c r="AMS481" s="4"/>
      <c r="AMT481" s="4"/>
      <c r="AMU481" s="4"/>
      <c r="AMV481" s="4"/>
      <c r="AMW481" s="4"/>
      <c r="AMX481" s="4"/>
      <c r="AMY481" s="4"/>
      <c r="AMZ481" s="4"/>
      <c r="ANA481" s="4"/>
      <c r="ANB481" s="4"/>
      <c r="ANC481" s="4"/>
      <c r="AND481" s="4"/>
      <c r="ANE481" s="4"/>
      <c r="ANF481" s="4"/>
      <c r="ANG481" s="4"/>
      <c r="ANH481" s="4"/>
      <c r="ANI481" s="4"/>
      <c r="ANJ481" s="4"/>
      <c r="ANK481" s="4"/>
      <c r="ANL481" s="4"/>
      <c r="ANM481" s="4"/>
      <c r="ANN481" s="4"/>
      <c r="ANO481" s="4"/>
      <c r="ANP481" s="4"/>
      <c r="ANQ481" s="4"/>
      <c r="ANR481" s="4"/>
      <c r="ANS481" s="4"/>
      <c r="ANT481" s="4"/>
      <c r="ANU481" s="4"/>
      <c r="ANV481" s="4"/>
      <c r="ANW481" s="4"/>
      <c r="ANX481" s="4"/>
      <c r="ANY481" s="4"/>
      <c r="ANZ481" s="4"/>
      <c r="AOA481" s="4"/>
      <c r="AOB481" s="4"/>
      <c r="AOC481" s="4"/>
    </row>
    <row r="482" spans="6:1069" x14ac:dyDescent="0.35">
      <c r="F482" s="4"/>
      <c r="H482" s="4"/>
      <c r="I482" s="4"/>
      <c r="J482" s="4"/>
      <c r="L482" s="4"/>
      <c r="M482" s="4"/>
      <c r="AJ482" s="4"/>
      <c r="AL482" s="4"/>
      <c r="AQ482" s="4"/>
      <c r="AR482" s="4"/>
      <c r="AS482" s="4"/>
      <c r="AT482" s="4"/>
      <c r="AU482" s="4"/>
      <c r="AV482" s="4"/>
      <c r="AW482" s="4"/>
      <c r="AX482" s="33"/>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c r="TO482" s="4"/>
      <c r="TP482" s="4"/>
      <c r="TQ482" s="4"/>
      <c r="TR482" s="4"/>
      <c r="TS482" s="4"/>
      <c r="TT482" s="4"/>
      <c r="TU482" s="4"/>
      <c r="TV482" s="4"/>
      <c r="TW482" s="4"/>
      <c r="TX482" s="4"/>
      <c r="TY482" s="4"/>
      <c r="TZ482" s="4"/>
      <c r="UA482" s="4"/>
      <c r="UB482" s="4"/>
      <c r="UC482" s="4"/>
      <c r="UD482" s="4"/>
      <c r="UE482" s="4"/>
      <c r="UF482" s="4"/>
      <c r="UG482" s="4"/>
      <c r="UH482" s="4"/>
      <c r="UI482" s="4"/>
      <c r="UJ482" s="4"/>
      <c r="UK482" s="4"/>
      <c r="UL482" s="4"/>
      <c r="UM482" s="4"/>
      <c r="UN482" s="4"/>
      <c r="UO482" s="4"/>
      <c r="UP482" s="4"/>
      <c r="UQ482" s="4"/>
      <c r="UR482" s="4"/>
      <c r="US482" s="4"/>
      <c r="UT482" s="4"/>
      <c r="UU482" s="4"/>
      <c r="UV482" s="4"/>
      <c r="UW482" s="4"/>
      <c r="UX482" s="4"/>
      <c r="UY482" s="4"/>
      <c r="UZ482" s="4"/>
      <c r="VA482" s="4"/>
      <c r="VB482" s="4"/>
      <c r="VC482" s="4"/>
      <c r="VD482" s="4"/>
      <c r="VE482" s="4"/>
      <c r="VF482" s="4"/>
      <c r="VG482" s="4"/>
      <c r="VH482" s="4"/>
      <c r="VI482" s="4"/>
      <c r="VJ482" s="4"/>
      <c r="VK482" s="4"/>
      <c r="VL482" s="4"/>
      <c r="VM482" s="4"/>
      <c r="VN482" s="4"/>
      <c r="VO482" s="4"/>
      <c r="VP482" s="4"/>
      <c r="VQ482" s="4"/>
      <c r="VR482" s="4"/>
      <c r="VS482" s="4"/>
      <c r="VT482" s="4"/>
      <c r="VU482" s="4"/>
      <c r="VV482" s="4"/>
      <c r="VW482" s="4"/>
      <c r="VX482" s="4"/>
      <c r="VY482" s="4"/>
      <c r="VZ482" s="4"/>
      <c r="WA482" s="4"/>
      <c r="WB482" s="4"/>
      <c r="WC482" s="4"/>
      <c r="WD482" s="4"/>
      <c r="WE482" s="4"/>
      <c r="WF482" s="4"/>
      <c r="WG482" s="4"/>
      <c r="WH482" s="4"/>
      <c r="WI482" s="4"/>
      <c r="WJ482" s="4"/>
      <c r="WK482" s="4"/>
      <c r="WL482" s="4"/>
      <c r="WM482" s="4"/>
      <c r="WN482" s="4"/>
      <c r="WO482" s="4"/>
      <c r="WP482" s="4"/>
      <c r="WQ482" s="4"/>
      <c r="WR482" s="4"/>
      <c r="WS482" s="4"/>
      <c r="WT482" s="4"/>
      <c r="WU482" s="4"/>
      <c r="WV482" s="4"/>
      <c r="WW482" s="4"/>
      <c r="WX482" s="4"/>
      <c r="WY482" s="4"/>
      <c r="WZ482" s="4"/>
      <c r="XA482" s="4"/>
      <c r="XB482" s="4"/>
      <c r="XC482" s="4"/>
      <c r="XD482" s="4"/>
      <c r="XE482" s="4"/>
      <c r="XF482" s="4"/>
      <c r="XG482" s="4"/>
      <c r="XH482" s="4"/>
      <c r="XI482" s="4"/>
      <c r="XJ482" s="4"/>
      <c r="XK482" s="4"/>
      <c r="XL482" s="4"/>
      <c r="XM482" s="4"/>
      <c r="XN482" s="4"/>
      <c r="XO482" s="4"/>
      <c r="XP482" s="4"/>
      <c r="XQ482" s="4"/>
      <c r="XR482" s="4"/>
      <c r="XS482" s="4"/>
      <c r="XT482" s="4"/>
      <c r="XU482" s="4"/>
      <c r="XV482" s="4"/>
      <c r="XW482" s="4"/>
      <c r="XX482" s="4"/>
      <c r="XY482" s="4"/>
      <c r="XZ482" s="4"/>
      <c r="YA482" s="4"/>
      <c r="YB482" s="4"/>
      <c r="YC482" s="4"/>
      <c r="YD482" s="4"/>
      <c r="YE482" s="4"/>
      <c r="YF482" s="4"/>
      <c r="YG482" s="4"/>
      <c r="YH482" s="4"/>
      <c r="YI482" s="4"/>
      <c r="YJ482" s="4"/>
      <c r="YK482" s="4"/>
      <c r="YL482" s="4"/>
      <c r="YM482" s="4"/>
      <c r="YN482" s="4"/>
      <c r="YO482" s="4"/>
      <c r="YP482" s="4"/>
      <c r="YQ482" s="4"/>
      <c r="YR482" s="4"/>
      <c r="YS482" s="4"/>
      <c r="YT482" s="4"/>
      <c r="YU482" s="4"/>
      <c r="YV482" s="4"/>
      <c r="YW482" s="4"/>
      <c r="YX482" s="4"/>
      <c r="YY482" s="4"/>
      <c r="YZ482" s="4"/>
      <c r="ZA482" s="4"/>
      <c r="ZB482" s="4"/>
      <c r="ZC482" s="4"/>
      <c r="ZD482" s="4"/>
      <c r="ZE482" s="4"/>
      <c r="ZF482" s="4"/>
      <c r="ZG482" s="4"/>
      <c r="ZH482" s="4"/>
      <c r="ZI482" s="4"/>
      <c r="ZJ482" s="4"/>
      <c r="ZK482" s="4"/>
      <c r="ZL482" s="4"/>
      <c r="ZM482" s="4"/>
      <c r="ZN482" s="4"/>
      <c r="ZO482" s="4"/>
      <c r="ZP482" s="4"/>
      <c r="ZQ482" s="4"/>
      <c r="ZR482" s="4"/>
      <c r="ZS482" s="4"/>
      <c r="ZT482" s="4"/>
      <c r="ZU482" s="4"/>
      <c r="ZV482" s="4"/>
      <c r="ZW482" s="4"/>
      <c r="ZX482" s="4"/>
      <c r="ZY482" s="4"/>
      <c r="ZZ482" s="4"/>
      <c r="AAA482" s="4"/>
      <c r="AAB482" s="4"/>
      <c r="AAC482" s="4"/>
      <c r="AAD482" s="4"/>
      <c r="AAE482" s="4"/>
      <c r="AAF482" s="4"/>
      <c r="AAG482" s="4"/>
      <c r="AAH482" s="4"/>
      <c r="AAI482" s="4"/>
      <c r="AAJ482" s="4"/>
      <c r="AAK482" s="4"/>
      <c r="AAL482" s="4"/>
      <c r="AAM482" s="4"/>
      <c r="AAN482" s="4"/>
      <c r="AAO482" s="4"/>
      <c r="AAP482" s="4"/>
      <c r="AAQ482" s="4"/>
      <c r="AAR482" s="4"/>
      <c r="AAS482" s="4"/>
      <c r="AAT482" s="4"/>
      <c r="AAU482" s="4"/>
      <c r="AAV482" s="4"/>
      <c r="AAW482" s="4"/>
      <c r="AAX482" s="4"/>
      <c r="AAY482" s="4"/>
      <c r="AAZ482" s="4"/>
      <c r="ABA482" s="4"/>
      <c r="ABB482" s="4"/>
      <c r="ABC482" s="4"/>
      <c r="ABD482" s="4"/>
      <c r="ABE482" s="4"/>
      <c r="ABF482" s="4"/>
      <c r="ABG482" s="4"/>
      <c r="ABH482" s="4"/>
      <c r="ABI482" s="4"/>
      <c r="ABJ482" s="4"/>
      <c r="ABK482" s="4"/>
      <c r="ABL482" s="4"/>
      <c r="ABM482" s="4"/>
      <c r="ABN482" s="4"/>
      <c r="ABO482" s="4"/>
      <c r="ABP482" s="4"/>
      <c r="ABQ482" s="4"/>
      <c r="ABR482" s="4"/>
      <c r="ABS482" s="4"/>
      <c r="ABT482" s="4"/>
      <c r="ABU482" s="4"/>
      <c r="ABV482" s="4"/>
      <c r="ABW482" s="4"/>
      <c r="ABX482" s="4"/>
      <c r="ABY482" s="4"/>
      <c r="ABZ482" s="4"/>
      <c r="ACA482" s="4"/>
      <c r="ACB482" s="4"/>
      <c r="ACC482" s="4"/>
      <c r="ACD482" s="4"/>
      <c r="ACE482" s="4"/>
      <c r="ACF482" s="4"/>
      <c r="ACG482" s="4"/>
      <c r="ACH482" s="4"/>
      <c r="ACI482" s="4"/>
      <c r="ACJ482" s="4"/>
      <c r="ACK482" s="4"/>
      <c r="ACL482" s="4"/>
      <c r="ACM482" s="4"/>
      <c r="ACN482" s="4"/>
      <c r="ACO482" s="4"/>
      <c r="ACP482" s="4"/>
      <c r="ACQ482" s="4"/>
      <c r="ACR482" s="4"/>
      <c r="ACS482" s="4"/>
      <c r="ACT482" s="4"/>
      <c r="ACU482" s="4"/>
      <c r="ACV482" s="4"/>
      <c r="ACW482" s="4"/>
      <c r="ACX482" s="4"/>
      <c r="ACY482" s="4"/>
      <c r="ACZ482" s="4"/>
      <c r="ADA482" s="4"/>
      <c r="ADB482" s="4"/>
      <c r="ADC482" s="4"/>
      <c r="ADD482" s="4"/>
      <c r="ADE482" s="4"/>
      <c r="ADF482" s="4"/>
      <c r="ADG482" s="4"/>
      <c r="ADH482" s="4"/>
      <c r="ADI482" s="4"/>
      <c r="ADJ482" s="4"/>
      <c r="ADK482" s="4"/>
      <c r="ADL482" s="4"/>
      <c r="ADM482" s="4"/>
      <c r="ADN482" s="4"/>
      <c r="ADO482" s="4"/>
      <c r="ADP482" s="4"/>
      <c r="ADQ482" s="4"/>
      <c r="ADR482" s="4"/>
      <c r="ADS482" s="4"/>
      <c r="ADT482" s="4"/>
      <c r="ADU482" s="4"/>
      <c r="ADV482" s="4"/>
      <c r="ADW482" s="4"/>
      <c r="ADX482" s="4"/>
      <c r="ADY482" s="4"/>
      <c r="ADZ482" s="4"/>
      <c r="AEA482" s="4"/>
      <c r="AEB482" s="4"/>
      <c r="AEC482" s="4"/>
      <c r="AED482" s="4"/>
      <c r="AEE482" s="4"/>
      <c r="AEF482" s="4"/>
      <c r="AEG482" s="4"/>
      <c r="AEH482" s="4"/>
      <c r="AEI482" s="4"/>
      <c r="AEJ482" s="4"/>
      <c r="AEK482" s="4"/>
      <c r="AEL482" s="4"/>
      <c r="AEM482" s="4"/>
      <c r="AEN482" s="4"/>
      <c r="AEO482" s="4"/>
      <c r="AEP482" s="4"/>
      <c r="AEQ482" s="4"/>
      <c r="AER482" s="4"/>
      <c r="AES482" s="4"/>
      <c r="AET482" s="4"/>
      <c r="AEU482" s="4"/>
      <c r="AEV482" s="4"/>
      <c r="AEW482" s="4"/>
      <c r="AEX482" s="4"/>
      <c r="AEY482" s="4"/>
      <c r="AEZ482" s="4"/>
      <c r="AFA482" s="4"/>
      <c r="AFB482" s="4"/>
      <c r="AFC482" s="4"/>
      <c r="AFD482" s="4"/>
      <c r="AFE482" s="4"/>
      <c r="AFF482" s="4"/>
      <c r="AFG482" s="4"/>
      <c r="AFH482" s="4"/>
      <c r="AFI482" s="4"/>
      <c r="AFJ482" s="4"/>
      <c r="AFK482" s="4"/>
      <c r="AFL482" s="4"/>
      <c r="AFM482" s="4"/>
      <c r="AFN482" s="4"/>
      <c r="AFO482" s="4"/>
      <c r="AFP482" s="4"/>
      <c r="AFQ482" s="4"/>
      <c r="AFR482" s="4"/>
      <c r="AFS482" s="4"/>
      <c r="AFT482" s="4"/>
      <c r="AFU482" s="4"/>
      <c r="AFV482" s="4"/>
      <c r="AFW482" s="4"/>
      <c r="AFX482" s="4"/>
      <c r="AFY482" s="4"/>
      <c r="AFZ482" s="4"/>
      <c r="AGA482" s="4"/>
      <c r="AGB482" s="4"/>
      <c r="AGC482" s="4"/>
      <c r="AGD482" s="4"/>
      <c r="AGE482" s="4"/>
      <c r="AGF482" s="4"/>
      <c r="AGG482" s="4"/>
      <c r="AGH482" s="4"/>
      <c r="AGI482" s="4"/>
      <c r="AGJ482" s="4"/>
      <c r="AGK482" s="4"/>
      <c r="AGL482" s="4"/>
      <c r="AGM482" s="4"/>
      <c r="AGN482" s="4"/>
      <c r="AGO482" s="4"/>
      <c r="AGP482" s="4"/>
      <c r="AGQ482" s="4"/>
      <c r="AGR482" s="4"/>
      <c r="AGS482" s="4"/>
      <c r="AGT482" s="4"/>
      <c r="AGU482" s="4"/>
      <c r="AGV482" s="4"/>
      <c r="AGW482" s="4"/>
      <c r="AGX482" s="4"/>
      <c r="AGY482" s="4"/>
      <c r="AGZ482" s="4"/>
      <c r="AHA482" s="4"/>
      <c r="AHB482" s="4"/>
      <c r="AHC482" s="4"/>
      <c r="AHD482" s="4"/>
      <c r="AHE482" s="4"/>
      <c r="AHF482" s="4"/>
      <c r="AHG482" s="4"/>
      <c r="AHH482" s="4"/>
      <c r="AHI482" s="4"/>
      <c r="AHJ482" s="4"/>
      <c r="AHK482" s="4"/>
      <c r="AHL482" s="4"/>
      <c r="AHM482" s="4"/>
      <c r="AHN482" s="4"/>
      <c r="AHO482" s="4"/>
      <c r="AHP482" s="4"/>
      <c r="AHQ482" s="4"/>
      <c r="AHR482" s="4"/>
      <c r="AHS482" s="4"/>
      <c r="AHT482" s="4"/>
      <c r="AHU482" s="4"/>
      <c r="AHV482" s="4"/>
      <c r="AHW482" s="4"/>
      <c r="AHX482" s="4"/>
      <c r="AHY482" s="4"/>
      <c r="AHZ482" s="4"/>
      <c r="AIA482" s="4"/>
      <c r="AIB482" s="4"/>
      <c r="AIC482" s="4"/>
      <c r="AID482" s="4"/>
      <c r="AIE482" s="4"/>
      <c r="AIF482" s="4"/>
      <c r="AIG482" s="4"/>
      <c r="AIH482" s="4"/>
      <c r="AII482" s="4"/>
      <c r="AIJ482" s="4"/>
      <c r="AIK482" s="4"/>
      <c r="AIL482" s="4"/>
      <c r="AIM482" s="4"/>
      <c r="AIN482" s="4"/>
      <c r="AIO482" s="4"/>
      <c r="AIP482" s="4"/>
      <c r="AIQ482" s="4"/>
      <c r="AIR482" s="4"/>
      <c r="AIS482" s="4"/>
      <c r="AIT482" s="4"/>
      <c r="AIU482" s="4"/>
      <c r="AIV482" s="4"/>
      <c r="AIW482" s="4"/>
      <c r="AIX482" s="4"/>
      <c r="AIY482" s="4"/>
      <c r="AIZ482" s="4"/>
      <c r="AJA482" s="4"/>
      <c r="AJB482" s="4"/>
      <c r="AJC482" s="4"/>
      <c r="AJD482" s="4"/>
      <c r="AJE482" s="4"/>
      <c r="AJF482" s="4"/>
      <c r="AJG482" s="4"/>
      <c r="AJH482" s="4"/>
      <c r="AJI482" s="4"/>
      <c r="AJJ482" s="4"/>
      <c r="AJK482" s="4"/>
      <c r="AJL482" s="4"/>
      <c r="AJM482" s="4"/>
      <c r="AJN482" s="4"/>
      <c r="AJO482" s="4"/>
      <c r="AJP482" s="4"/>
      <c r="AJQ482" s="4"/>
      <c r="AJR482" s="4"/>
      <c r="AJS482" s="4"/>
      <c r="AJT482" s="4"/>
      <c r="AJU482" s="4"/>
      <c r="AJV482" s="4"/>
      <c r="AJW482" s="4"/>
      <c r="AJX482" s="4"/>
      <c r="AJY482" s="4"/>
      <c r="AJZ482" s="4"/>
      <c r="AKA482" s="4"/>
      <c r="AKB482" s="4"/>
      <c r="AKC482" s="4"/>
      <c r="AKD482" s="4"/>
      <c r="AKE482" s="4"/>
      <c r="AKF482" s="4"/>
      <c r="AKG482" s="4"/>
      <c r="AKH482" s="4"/>
      <c r="AKI482" s="4"/>
      <c r="AKJ482" s="4"/>
      <c r="AKK482" s="4"/>
      <c r="AKL482" s="4"/>
      <c r="AKM482" s="4"/>
      <c r="AKN482" s="4"/>
      <c r="AKO482" s="4"/>
      <c r="AKP482" s="4"/>
      <c r="AKQ482" s="4"/>
      <c r="AKR482" s="4"/>
      <c r="AKS482" s="4"/>
      <c r="AKT482" s="4"/>
      <c r="AKU482" s="4"/>
      <c r="AKV482" s="4"/>
      <c r="AKW482" s="4"/>
      <c r="AKX482" s="4"/>
      <c r="AKY482" s="4"/>
      <c r="AKZ482" s="4"/>
      <c r="ALA482" s="4"/>
      <c r="ALB482" s="4"/>
      <c r="ALC482" s="4"/>
      <c r="ALD482" s="4"/>
      <c r="ALE482" s="4"/>
      <c r="ALF482" s="4"/>
      <c r="ALG482" s="4"/>
      <c r="ALH482" s="4"/>
      <c r="ALI482" s="4"/>
      <c r="ALJ482" s="4"/>
      <c r="ALK482" s="4"/>
      <c r="ALL482" s="4"/>
      <c r="ALM482" s="4"/>
      <c r="ALN482" s="4"/>
      <c r="ALO482" s="4"/>
      <c r="ALP482" s="4"/>
      <c r="ALQ482" s="4"/>
      <c r="ALR482" s="4"/>
      <c r="ALS482" s="4"/>
      <c r="ALT482" s="4"/>
      <c r="ALU482" s="4"/>
      <c r="ALV482" s="4"/>
      <c r="ALW482" s="4"/>
      <c r="ALX482" s="4"/>
      <c r="ALY482" s="4"/>
      <c r="ALZ482" s="4"/>
      <c r="AMA482" s="4"/>
      <c r="AMB482" s="4"/>
      <c r="AMC482" s="4"/>
      <c r="AMD482" s="4"/>
      <c r="AME482" s="4"/>
      <c r="AMF482" s="4"/>
      <c r="AMG482" s="4"/>
      <c r="AMH482" s="4"/>
      <c r="AMI482" s="4"/>
      <c r="AMJ482" s="4"/>
      <c r="AMK482" s="4"/>
      <c r="AML482" s="4"/>
      <c r="AMM482" s="4"/>
      <c r="AMN482" s="4"/>
      <c r="AMO482" s="4"/>
      <c r="AMP482" s="4"/>
      <c r="AMQ482" s="4"/>
      <c r="AMR482" s="4"/>
      <c r="AMS482" s="4"/>
      <c r="AMT482" s="4"/>
      <c r="AMU482" s="4"/>
      <c r="AMV482" s="4"/>
      <c r="AMW482" s="4"/>
      <c r="AMX482" s="4"/>
      <c r="AMY482" s="4"/>
      <c r="AMZ482" s="4"/>
      <c r="ANA482" s="4"/>
      <c r="ANB482" s="4"/>
      <c r="ANC482" s="4"/>
      <c r="AND482" s="4"/>
      <c r="ANE482" s="4"/>
      <c r="ANF482" s="4"/>
      <c r="ANG482" s="4"/>
      <c r="ANH482" s="4"/>
      <c r="ANI482" s="4"/>
      <c r="ANJ482" s="4"/>
      <c r="ANK482" s="4"/>
      <c r="ANL482" s="4"/>
      <c r="ANM482" s="4"/>
      <c r="ANN482" s="4"/>
      <c r="ANO482" s="4"/>
      <c r="ANP482" s="4"/>
      <c r="ANQ482" s="4"/>
      <c r="ANR482" s="4"/>
      <c r="ANS482" s="4"/>
      <c r="ANT482" s="4"/>
      <c r="ANU482" s="4"/>
      <c r="ANV482" s="4"/>
      <c r="ANW482" s="4"/>
      <c r="ANX482" s="4"/>
      <c r="ANY482" s="4"/>
      <c r="ANZ482" s="4"/>
      <c r="AOA482" s="4"/>
      <c r="AOB482" s="4"/>
      <c r="AOC482" s="4"/>
    </row>
    <row r="483" spans="6:1069" x14ac:dyDescent="0.35">
      <c r="F483" s="4"/>
      <c r="H483" s="4"/>
      <c r="I483" s="4"/>
      <c r="J483" s="4"/>
      <c r="L483" s="4"/>
      <c r="M483" s="4"/>
      <c r="AJ483" s="4"/>
      <c r="AL483" s="4"/>
      <c r="AQ483" s="4"/>
      <c r="AR483" s="4"/>
      <c r="AS483" s="4"/>
      <c r="AT483" s="4"/>
      <c r="AU483" s="4"/>
      <c r="AV483" s="4"/>
      <c r="AW483" s="4"/>
      <c r="AX483" s="33"/>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c r="TO483" s="4"/>
      <c r="TP483" s="4"/>
      <c r="TQ483" s="4"/>
      <c r="TR483" s="4"/>
      <c r="TS483" s="4"/>
      <c r="TT483" s="4"/>
      <c r="TU483" s="4"/>
      <c r="TV483" s="4"/>
      <c r="TW483" s="4"/>
      <c r="TX483" s="4"/>
      <c r="TY483" s="4"/>
      <c r="TZ483" s="4"/>
      <c r="UA483" s="4"/>
      <c r="UB483" s="4"/>
      <c r="UC483" s="4"/>
      <c r="UD483" s="4"/>
      <c r="UE483" s="4"/>
      <c r="UF483" s="4"/>
      <c r="UG483" s="4"/>
      <c r="UH483" s="4"/>
      <c r="UI483" s="4"/>
      <c r="UJ483" s="4"/>
      <c r="UK483" s="4"/>
      <c r="UL483" s="4"/>
      <c r="UM483" s="4"/>
      <c r="UN483" s="4"/>
      <c r="UO483" s="4"/>
      <c r="UP483" s="4"/>
      <c r="UQ483" s="4"/>
      <c r="UR483" s="4"/>
      <c r="US483" s="4"/>
      <c r="UT483" s="4"/>
      <c r="UU483" s="4"/>
      <c r="UV483" s="4"/>
      <c r="UW483" s="4"/>
      <c r="UX483" s="4"/>
      <c r="UY483" s="4"/>
      <c r="UZ483" s="4"/>
      <c r="VA483" s="4"/>
      <c r="VB483" s="4"/>
      <c r="VC483" s="4"/>
      <c r="VD483" s="4"/>
      <c r="VE483" s="4"/>
      <c r="VF483" s="4"/>
      <c r="VG483" s="4"/>
      <c r="VH483" s="4"/>
      <c r="VI483" s="4"/>
      <c r="VJ483" s="4"/>
      <c r="VK483" s="4"/>
      <c r="VL483" s="4"/>
      <c r="VM483" s="4"/>
      <c r="VN483" s="4"/>
      <c r="VO483" s="4"/>
      <c r="VP483" s="4"/>
      <c r="VQ483" s="4"/>
      <c r="VR483" s="4"/>
      <c r="VS483" s="4"/>
      <c r="VT483" s="4"/>
      <c r="VU483" s="4"/>
      <c r="VV483" s="4"/>
      <c r="VW483" s="4"/>
      <c r="VX483" s="4"/>
      <c r="VY483" s="4"/>
      <c r="VZ483" s="4"/>
      <c r="WA483" s="4"/>
      <c r="WB483" s="4"/>
      <c r="WC483" s="4"/>
      <c r="WD483" s="4"/>
      <c r="WE483" s="4"/>
      <c r="WF483" s="4"/>
      <c r="WG483" s="4"/>
      <c r="WH483" s="4"/>
      <c r="WI483" s="4"/>
      <c r="WJ483" s="4"/>
      <c r="WK483" s="4"/>
      <c r="WL483" s="4"/>
      <c r="WM483" s="4"/>
      <c r="WN483" s="4"/>
      <c r="WO483" s="4"/>
      <c r="WP483" s="4"/>
      <c r="WQ483" s="4"/>
      <c r="WR483" s="4"/>
      <c r="WS483" s="4"/>
      <c r="WT483" s="4"/>
      <c r="WU483" s="4"/>
      <c r="WV483" s="4"/>
      <c r="WW483" s="4"/>
      <c r="WX483" s="4"/>
      <c r="WY483" s="4"/>
      <c r="WZ483" s="4"/>
      <c r="XA483" s="4"/>
      <c r="XB483" s="4"/>
      <c r="XC483" s="4"/>
      <c r="XD483" s="4"/>
      <c r="XE483" s="4"/>
      <c r="XF483" s="4"/>
      <c r="XG483" s="4"/>
      <c r="XH483" s="4"/>
      <c r="XI483" s="4"/>
      <c r="XJ483" s="4"/>
      <c r="XK483" s="4"/>
      <c r="XL483" s="4"/>
      <c r="XM483" s="4"/>
      <c r="XN483" s="4"/>
      <c r="XO483" s="4"/>
      <c r="XP483" s="4"/>
      <c r="XQ483" s="4"/>
      <c r="XR483" s="4"/>
      <c r="XS483" s="4"/>
      <c r="XT483" s="4"/>
      <c r="XU483" s="4"/>
      <c r="XV483" s="4"/>
      <c r="XW483" s="4"/>
      <c r="XX483" s="4"/>
      <c r="XY483" s="4"/>
      <c r="XZ483" s="4"/>
      <c r="YA483" s="4"/>
      <c r="YB483" s="4"/>
      <c r="YC483" s="4"/>
      <c r="YD483" s="4"/>
      <c r="YE483" s="4"/>
      <c r="YF483" s="4"/>
      <c r="YG483" s="4"/>
      <c r="YH483" s="4"/>
      <c r="YI483" s="4"/>
      <c r="YJ483" s="4"/>
      <c r="YK483" s="4"/>
      <c r="YL483" s="4"/>
      <c r="YM483" s="4"/>
      <c r="YN483" s="4"/>
      <c r="YO483" s="4"/>
      <c r="YP483" s="4"/>
      <c r="YQ483" s="4"/>
      <c r="YR483" s="4"/>
      <c r="YS483" s="4"/>
      <c r="YT483" s="4"/>
      <c r="YU483" s="4"/>
      <c r="YV483" s="4"/>
      <c r="YW483" s="4"/>
      <c r="YX483" s="4"/>
      <c r="YY483" s="4"/>
      <c r="YZ483" s="4"/>
      <c r="ZA483" s="4"/>
      <c r="ZB483" s="4"/>
      <c r="ZC483" s="4"/>
      <c r="ZD483" s="4"/>
      <c r="ZE483" s="4"/>
      <c r="ZF483" s="4"/>
      <c r="ZG483" s="4"/>
      <c r="ZH483" s="4"/>
      <c r="ZI483" s="4"/>
      <c r="ZJ483" s="4"/>
      <c r="ZK483" s="4"/>
      <c r="ZL483" s="4"/>
      <c r="ZM483" s="4"/>
      <c r="ZN483" s="4"/>
      <c r="ZO483" s="4"/>
      <c r="ZP483" s="4"/>
      <c r="ZQ483" s="4"/>
      <c r="ZR483" s="4"/>
      <c r="ZS483" s="4"/>
      <c r="ZT483" s="4"/>
      <c r="ZU483" s="4"/>
      <c r="ZV483" s="4"/>
      <c r="ZW483" s="4"/>
      <c r="ZX483" s="4"/>
      <c r="ZY483" s="4"/>
      <c r="ZZ483" s="4"/>
      <c r="AAA483" s="4"/>
      <c r="AAB483" s="4"/>
      <c r="AAC483" s="4"/>
      <c r="AAD483" s="4"/>
      <c r="AAE483" s="4"/>
      <c r="AAF483" s="4"/>
      <c r="AAG483" s="4"/>
      <c r="AAH483" s="4"/>
      <c r="AAI483" s="4"/>
      <c r="AAJ483" s="4"/>
      <c r="AAK483" s="4"/>
      <c r="AAL483" s="4"/>
      <c r="AAM483" s="4"/>
      <c r="AAN483" s="4"/>
      <c r="AAO483" s="4"/>
      <c r="AAP483" s="4"/>
      <c r="AAQ483" s="4"/>
      <c r="AAR483" s="4"/>
      <c r="AAS483" s="4"/>
      <c r="AAT483" s="4"/>
      <c r="AAU483" s="4"/>
      <c r="AAV483" s="4"/>
      <c r="AAW483" s="4"/>
      <c r="AAX483" s="4"/>
      <c r="AAY483" s="4"/>
      <c r="AAZ483" s="4"/>
      <c r="ABA483" s="4"/>
      <c r="ABB483" s="4"/>
      <c r="ABC483" s="4"/>
      <c r="ABD483" s="4"/>
      <c r="ABE483" s="4"/>
      <c r="ABF483" s="4"/>
      <c r="ABG483" s="4"/>
      <c r="ABH483" s="4"/>
      <c r="ABI483" s="4"/>
      <c r="ABJ483" s="4"/>
      <c r="ABK483" s="4"/>
      <c r="ABL483" s="4"/>
      <c r="ABM483" s="4"/>
      <c r="ABN483" s="4"/>
      <c r="ABO483" s="4"/>
      <c r="ABP483" s="4"/>
      <c r="ABQ483" s="4"/>
      <c r="ABR483" s="4"/>
      <c r="ABS483" s="4"/>
      <c r="ABT483" s="4"/>
      <c r="ABU483" s="4"/>
      <c r="ABV483" s="4"/>
      <c r="ABW483" s="4"/>
      <c r="ABX483" s="4"/>
      <c r="ABY483" s="4"/>
      <c r="ABZ483" s="4"/>
      <c r="ACA483" s="4"/>
      <c r="ACB483" s="4"/>
      <c r="ACC483" s="4"/>
      <c r="ACD483" s="4"/>
      <c r="ACE483" s="4"/>
      <c r="ACF483" s="4"/>
      <c r="ACG483" s="4"/>
      <c r="ACH483" s="4"/>
      <c r="ACI483" s="4"/>
      <c r="ACJ483" s="4"/>
      <c r="ACK483" s="4"/>
      <c r="ACL483" s="4"/>
      <c r="ACM483" s="4"/>
      <c r="ACN483" s="4"/>
      <c r="ACO483" s="4"/>
      <c r="ACP483" s="4"/>
      <c r="ACQ483" s="4"/>
      <c r="ACR483" s="4"/>
      <c r="ACS483" s="4"/>
      <c r="ACT483" s="4"/>
      <c r="ACU483" s="4"/>
      <c r="ACV483" s="4"/>
      <c r="ACW483" s="4"/>
      <c r="ACX483" s="4"/>
      <c r="ACY483" s="4"/>
      <c r="ACZ483" s="4"/>
      <c r="ADA483" s="4"/>
      <c r="ADB483" s="4"/>
      <c r="ADC483" s="4"/>
      <c r="ADD483" s="4"/>
      <c r="ADE483" s="4"/>
      <c r="ADF483" s="4"/>
      <c r="ADG483" s="4"/>
      <c r="ADH483" s="4"/>
      <c r="ADI483" s="4"/>
      <c r="ADJ483" s="4"/>
      <c r="ADK483" s="4"/>
      <c r="ADL483" s="4"/>
      <c r="ADM483" s="4"/>
      <c r="ADN483" s="4"/>
      <c r="ADO483" s="4"/>
      <c r="ADP483" s="4"/>
      <c r="ADQ483" s="4"/>
      <c r="ADR483" s="4"/>
      <c r="ADS483" s="4"/>
      <c r="ADT483" s="4"/>
      <c r="ADU483" s="4"/>
      <c r="ADV483" s="4"/>
      <c r="ADW483" s="4"/>
      <c r="ADX483" s="4"/>
      <c r="ADY483" s="4"/>
      <c r="ADZ483" s="4"/>
      <c r="AEA483" s="4"/>
      <c r="AEB483" s="4"/>
      <c r="AEC483" s="4"/>
      <c r="AED483" s="4"/>
      <c r="AEE483" s="4"/>
      <c r="AEF483" s="4"/>
      <c r="AEG483" s="4"/>
      <c r="AEH483" s="4"/>
      <c r="AEI483" s="4"/>
      <c r="AEJ483" s="4"/>
      <c r="AEK483" s="4"/>
      <c r="AEL483" s="4"/>
      <c r="AEM483" s="4"/>
      <c r="AEN483" s="4"/>
      <c r="AEO483" s="4"/>
      <c r="AEP483" s="4"/>
      <c r="AEQ483" s="4"/>
      <c r="AER483" s="4"/>
      <c r="AES483" s="4"/>
      <c r="AET483" s="4"/>
      <c r="AEU483" s="4"/>
      <c r="AEV483" s="4"/>
      <c r="AEW483" s="4"/>
      <c r="AEX483" s="4"/>
      <c r="AEY483" s="4"/>
      <c r="AEZ483" s="4"/>
      <c r="AFA483" s="4"/>
      <c r="AFB483" s="4"/>
      <c r="AFC483" s="4"/>
      <c r="AFD483" s="4"/>
      <c r="AFE483" s="4"/>
      <c r="AFF483" s="4"/>
      <c r="AFG483" s="4"/>
      <c r="AFH483" s="4"/>
      <c r="AFI483" s="4"/>
      <c r="AFJ483" s="4"/>
      <c r="AFK483" s="4"/>
      <c r="AFL483" s="4"/>
      <c r="AFM483" s="4"/>
      <c r="AFN483" s="4"/>
      <c r="AFO483" s="4"/>
      <c r="AFP483" s="4"/>
      <c r="AFQ483" s="4"/>
      <c r="AFR483" s="4"/>
      <c r="AFS483" s="4"/>
      <c r="AFT483" s="4"/>
      <c r="AFU483" s="4"/>
      <c r="AFV483" s="4"/>
      <c r="AFW483" s="4"/>
      <c r="AFX483" s="4"/>
      <c r="AFY483" s="4"/>
      <c r="AFZ483" s="4"/>
      <c r="AGA483" s="4"/>
      <c r="AGB483" s="4"/>
      <c r="AGC483" s="4"/>
      <c r="AGD483" s="4"/>
      <c r="AGE483" s="4"/>
      <c r="AGF483" s="4"/>
      <c r="AGG483" s="4"/>
      <c r="AGH483" s="4"/>
      <c r="AGI483" s="4"/>
      <c r="AGJ483" s="4"/>
      <c r="AGK483" s="4"/>
      <c r="AGL483" s="4"/>
      <c r="AGM483" s="4"/>
      <c r="AGN483" s="4"/>
      <c r="AGO483" s="4"/>
      <c r="AGP483" s="4"/>
      <c r="AGQ483" s="4"/>
      <c r="AGR483" s="4"/>
      <c r="AGS483" s="4"/>
      <c r="AGT483" s="4"/>
      <c r="AGU483" s="4"/>
      <c r="AGV483" s="4"/>
      <c r="AGW483" s="4"/>
      <c r="AGX483" s="4"/>
      <c r="AGY483" s="4"/>
      <c r="AGZ483" s="4"/>
      <c r="AHA483" s="4"/>
      <c r="AHB483" s="4"/>
      <c r="AHC483" s="4"/>
      <c r="AHD483" s="4"/>
      <c r="AHE483" s="4"/>
      <c r="AHF483" s="4"/>
      <c r="AHG483" s="4"/>
      <c r="AHH483" s="4"/>
      <c r="AHI483" s="4"/>
      <c r="AHJ483" s="4"/>
      <c r="AHK483" s="4"/>
      <c r="AHL483" s="4"/>
      <c r="AHM483" s="4"/>
      <c r="AHN483" s="4"/>
      <c r="AHO483" s="4"/>
      <c r="AHP483" s="4"/>
      <c r="AHQ483" s="4"/>
      <c r="AHR483" s="4"/>
      <c r="AHS483" s="4"/>
      <c r="AHT483" s="4"/>
      <c r="AHU483" s="4"/>
      <c r="AHV483" s="4"/>
      <c r="AHW483" s="4"/>
      <c r="AHX483" s="4"/>
      <c r="AHY483" s="4"/>
      <c r="AHZ483" s="4"/>
      <c r="AIA483" s="4"/>
      <c r="AIB483" s="4"/>
      <c r="AIC483" s="4"/>
      <c r="AID483" s="4"/>
      <c r="AIE483" s="4"/>
      <c r="AIF483" s="4"/>
      <c r="AIG483" s="4"/>
      <c r="AIH483" s="4"/>
      <c r="AII483" s="4"/>
      <c r="AIJ483" s="4"/>
      <c r="AIK483" s="4"/>
      <c r="AIL483" s="4"/>
      <c r="AIM483" s="4"/>
      <c r="AIN483" s="4"/>
      <c r="AIO483" s="4"/>
      <c r="AIP483" s="4"/>
      <c r="AIQ483" s="4"/>
      <c r="AIR483" s="4"/>
      <c r="AIS483" s="4"/>
      <c r="AIT483" s="4"/>
      <c r="AIU483" s="4"/>
      <c r="AIV483" s="4"/>
      <c r="AIW483" s="4"/>
      <c r="AIX483" s="4"/>
      <c r="AIY483" s="4"/>
      <c r="AIZ483" s="4"/>
      <c r="AJA483" s="4"/>
      <c r="AJB483" s="4"/>
      <c r="AJC483" s="4"/>
      <c r="AJD483" s="4"/>
      <c r="AJE483" s="4"/>
      <c r="AJF483" s="4"/>
      <c r="AJG483" s="4"/>
      <c r="AJH483" s="4"/>
      <c r="AJI483" s="4"/>
      <c r="AJJ483" s="4"/>
      <c r="AJK483" s="4"/>
      <c r="AJL483" s="4"/>
      <c r="AJM483" s="4"/>
      <c r="AJN483" s="4"/>
      <c r="AJO483" s="4"/>
      <c r="AJP483" s="4"/>
      <c r="AJQ483" s="4"/>
      <c r="AJR483" s="4"/>
      <c r="AJS483" s="4"/>
      <c r="AJT483" s="4"/>
      <c r="AJU483" s="4"/>
      <c r="AJV483" s="4"/>
      <c r="AJW483" s="4"/>
      <c r="AJX483" s="4"/>
      <c r="AJY483" s="4"/>
      <c r="AJZ483" s="4"/>
      <c r="AKA483" s="4"/>
      <c r="AKB483" s="4"/>
      <c r="AKC483" s="4"/>
      <c r="AKD483" s="4"/>
      <c r="AKE483" s="4"/>
      <c r="AKF483" s="4"/>
      <c r="AKG483" s="4"/>
      <c r="AKH483" s="4"/>
      <c r="AKI483" s="4"/>
      <c r="AKJ483" s="4"/>
      <c r="AKK483" s="4"/>
      <c r="AKL483" s="4"/>
      <c r="AKM483" s="4"/>
      <c r="AKN483" s="4"/>
      <c r="AKO483" s="4"/>
      <c r="AKP483" s="4"/>
      <c r="AKQ483" s="4"/>
      <c r="AKR483" s="4"/>
      <c r="AKS483" s="4"/>
      <c r="AKT483" s="4"/>
      <c r="AKU483" s="4"/>
      <c r="AKV483" s="4"/>
      <c r="AKW483" s="4"/>
      <c r="AKX483" s="4"/>
      <c r="AKY483" s="4"/>
      <c r="AKZ483" s="4"/>
      <c r="ALA483" s="4"/>
      <c r="ALB483" s="4"/>
      <c r="ALC483" s="4"/>
      <c r="ALD483" s="4"/>
      <c r="ALE483" s="4"/>
      <c r="ALF483" s="4"/>
      <c r="ALG483" s="4"/>
      <c r="ALH483" s="4"/>
      <c r="ALI483" s="4"/>
      <c r="ALJ483" s="4"/>
      <c r="ALK483" s="4"/>
      <c r="ALL483" s="4"/>
      <c r="ALM483" s="4"/>
      <c r="ALN483" s="4"/>
      <c r="ALO483" s="4"/>
      <c r="ALP483" s="4"/>
      <c r="ALQ483" s="4"/>
      <c r="ALR483" s="4"/>
      <c r="ALS483" s="4"/>
      <c r="ALT483" s="4"/>
      <c r="ALU483" s="4"/>
      <c r="ALV483" s="4"/>
      <c r="ALW483" s="4"/>
      <c r="ALX483" s="4"/>
      <c r="ALY483" s="4"/>
      <c r="ALZ483" s="4"/>
      <c r="AMA483" s="4"/>
      <c r="AMB483" s="4"/>
      <c r="AMC483" s="4"/>
      <c r="AMD483" s="4"/>
      <c r="AME483" s="4"/>
      <c r="AMF483" s="4"/>
      <c r="AMG483" s="4"/>
      <c r="AMH483" s="4"/>
      <c r="AMI483" s="4"/>
      <c r="AMJ483" s="4"/>
      <c r="AMK483" s="4"/>
      <c r="AML483" s="4"/>
      <c r="AMM483" s="4"/>
      <c r="AMN483" s="4"/>
      <c r="AMO483" s="4"/>
      <c r="AMP483" s="4"/>
      <c r="AMQ483" s="4"/>
      <c r="AMR483" s="4"/>
      <c r="AMS483" s="4"/>
      <c r="AMT483" s="4"/>
      <c r="AMU483" s="4"/>
      <c r="AMV483" s="4"/>
      <c r="AMW483" s="4"/>
      <c r="AMX483" s="4"/>
      <c r="AMY483" s="4"/>
      <c r="AMZ483" s="4"/>
      <c r="ANA483" s="4"/>
      <c r="ANB483" s="4"/>
      <c r="ANC483" s="4"/>
      <c r="AND483" s="4"/>
      <c r="ANE483" s="4"/>
      <c r="ANF483" s="4"/>
      <c r="ANG483" s="4"/>
      <c r="ANH483" s="4"/>
      <c r="ANI483" s="4"/>
      <c r="ANJ483" s="4"/>
      <c r="ANK483" s="4"/>
      <c r="ANL483" s="4"/>
      <c r="ANM483" s="4"/>
      <c r="ANN483" s="4"/>
      <c r="ANO483" s="4"/>
      <c r="ANP483" s="4"/>
      <c r="ANQ483" s="4"/>
      <c r="ANR483" s="4"/>
      <c r="ANS483" s="4"/>
      <c r="ANT483" s="4"/>
      <c r="ANU483" s="4"/>
      <c r="ANV483" s="4"/>
      <c r="ANW483" s="4"/>
      <c r="ANX483" s="4"/>
      <c r="ANY483" s="4"/>
      <c r="ANZ483" s="4"/>
      <c r="AOA483" s="4"/>
      <c r="AOB483" s="4"/>
      <c r="AOC483" s="4"/>
    </row>
    <row r="484" spans="6:1069" x14ac:dyDescent="0.35">
      <c r="F484" s="4"/>
      <c r="H484" s="4"/>
      <c r="I484" s="4"/>
      <c r="J484" s="4"/>
      <c r="L484" s="4"/>
      <c r="M484" s="4"/>
      <c r="AJ484" s="4"/>
      <c r="AL484" s="4"/>
      <c r="AQ484" s="4"/>
      <c r="AR484" s="4"/>
      <c r="AS484" s="4"/>
      <c r="AT484" s="4"/>
      <c r="AU484" s="4"/>
      <c r="AV484" s="4"/>
      <c r="AW484" s="4"/>
      <c r="AX484" s="33"/>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c r="TO484" s="4"/>
      <c r="TP484" s="4"/>
      <c r="TQ484" s="4"/>
      <c r="TR484" s="4"/>
      <c r="TS484" s="4"/>
      <c r="TT484" s="4"/>
      <c r="TU484" s="4"/>
      <c r="TV484" s="4"/>
      <c r="TW484" s="4"/>
      <c r="TX484" s="4"/>
      <c r="TY484" s="4"/>
      <c r="TZ484" s="4"/>
      <c r="UA484" s="4"/>
      <c r="UB484" s="4"/>
      <c r="UC484" s="4"/>
      <c r="UD484" s="4"/>
      <c r="UE484" s="4"/>
      <c r="UF484" s="4"/>
      <c r="UG484" s="4"/>
      <c r="UH484" s="4"/>
      <c r="UI484" s="4"/>
      <c r="UJ484" s="4"/>
      <c r="UK484" s="4"/>
      <c r="UL484" s="4"/>
      <c r="UM484" s="4"/>
      <c r="UN484" s="4"/>
      <c r="UO484" s="4"/>
      <c r="UP484" s="4"/>
      <c r="UQ484" s="4"/>
      <c r="UR484" s="4"/>
      <c r="US484" s="4"/>
      <c r="UT484" s="4"/>
      <c r="UU484" s="4"/>
      <c r="UV484" s="4"/>
      <c r="UW484" s="4"/>
      <c r="UX484" s="4"/>
      <c r="UY484" s="4"/>
      <c r="UZ484" s="4"/>
      <c r="VA484" s="4"/>
      <c r="VB484" s="4"/>
      <c r="VC484" s="4"/>
      <c r="VD484" s="4"/>
      <c r="VE484" s="4"/>
      <c r="VF484" s="4"/>
      <c r="VG484" s="4"/>
      <c r="VH484" s="4"/>
      <c r="VI484" s="4"/>
      <c r="VJ484" s="4"/>
      <c r="VK484" s="4"/>
      <c r="VL484" s="4"/>
      <c r="VM484" s="4"/>
      <c r="VN484" s="4"/>
      <c r="VO484" s="4"/>
      <c r="VP484" s="4"/>
      <c r="VQ484" s="4"/>
      <c r="VR484" s="4"/>
      <c r="VS484" s="4"/>
      <c r="VT484" s="4"/>
      <c r="VU484" s="4"/>
      <c r="VV484" s="4"/>
      <c r="VW484" s="4"/>
      <c r="VX484" s="4"/>
      <c r="VY484" s="4"/>
      <c r="VZ484" s="4"/>
      <c r="WA484" s="4"/>
      <c r="WB484" s="4"/>
      <c r="WC484" s="4"/>
      <c r="WD484" s="4"/>
      <c r="WE484" s="4"/>
      <c r="WF484" s="4"/>
      <c r="WG484" s="4"/>
      <c r="WH484" s="4"/>
      <c r="WI484" s="4"/>
      <c r="WJ484" s="4"/>
      <c r="WK484" s="4"/>
      <c r="WL484" s="4"/>
      <c r="WM484" s="4"/>
      <c r="WN484" s="4"/>
      <c r="WO484" s="4"/>
      <c r="WP484" s="4"/>
      <c r="WQ484" s="4"/>
      <c r="WR484" s="4"/>
      <c r="WS484" s="4"/>
      <c r="WT484" s="4"/>
      <c r="WU484" s="4"/>
      <c r="WV484" s="4"/>
      <c r="WW484" s="4"/>
      <c r="WX484" s="4"/>
      <c r="WY484" s="4"/>
      <c r="WZ484" s="4"/>
      <c r="XA484" s="4"/>
      <c r="XB484" s="4"/>
      <c r="XC484" s="4"/>
      <c r="XD484" s="4"/>
      <c r="XE484" s="4"/>
      <c r="XF484" s="4"/>
      <c r="XG484" s="4"/>
      <c r="XH484" s="4"/>
      <c r="XI484" s="4"/>
      <c r="XJ484" s="4"/>
      <c r="XK484" s="4"/>
      <c r="XL484" s="4"/>
      <c r="XM484" s="4"/>
      <c r="XN484" s="4"/>
      <c r="XO484" s="4"/>
      <c r="XP484" s="4"/>
      <c r="XQ484" s="4"/>
      <c r="XR484" s="4"/>
      <c r="XS484" s="4"/>
      <c r="XT484" s="4"/>
      <c r="XU484" s="4"/>
      <c r="XV484" s="4"/>
      <c r="XW484" s="4"/>
      <c r="XX484" s="4"/>
      <c r="XY484" s="4"/>
      <c r="XZ484" s="4"/>
      <c r="YA484" s="4"/>
      <c r="YB484" s="4"/>
      <c r="YC484" s="4"/>
      <c r="YD484" s="4"/>
      <c r="YE484" s="4"/>
      <c r="YF484" s="4"/>
      <c r="YG484" s="4"/>
      <c r="YH484" s="4"/>
      <c r="YI484" s="4"/>
      <c r="YJ484" s="4"/>
      <c r="YK484" s="4"/>
      <c r="YL484" s="4"/>
      <c r="YM484" s="4"/>
      <c r="YN484" s="4"/>
      <c r="YO484" s="4"/>
      <c r="YP484" s="4"/>
      <c r="YQ484" s="4"/>
      <c r="YR484" s="4"/>
      <c r="YS484" s="4"/>
      <c r="YT484" s="4"/>
      <c r="YU484" s="4"/>
      <c r="YV484" s="4"/>
      <c r="YW484" s="4"/>
      <c r="YX484" s="4"/>
      <c r="YY484" s="4"/>
      <c r="YZ484" s="4"/>
      <c r="ZA484" s="4"/>
      <c r="ZB484" s="4"/>
      <c r="ZC484" s="4"/>
      <c r="ZD484" s="4"/>
      <c r="ZE484" s="4"/>
      <c r="ZF484" s="4"/>
      <c r="ZG484" s="4"/>
      <c r="ZH484" s="4"/>
      <c r="ZI484" s="4"/>
      <c r="ZJ484" s="4"/>
      <c r="ZK484" s="4"/>
      <c r="ZL484" s="4"/>
      <c r="ZM484" s="4"/>
      <c r="ZN484" s="4"/>
      <c r="ZO484" s="4"/>
      <c r="ZP484" s="4"/>
      <c r="ZQ484" s="4"/>
      <c r="ZR484" s="4"/>
      <c r="ZS484" s="4"/>
      <c r="ZT484" s="4"/>
      <c r="ZU484" s="4"/>
      <c r="ZV484" s="4"/>
      <c r="ZW484" s="4"/>
      <c r="ZX484" s="4"/>
      <c r="ZY484" s="4"/>
      <c r="ZZ484" s="4"/>
      <c r="AAA484" s="4"/>
      <c r="AAB484" s="4"/>
      <c r="AAC484" s="4"/>
      <c r="AAD484" s="4"/>
      <c r="AAE484" s="4"/>
      <c r="AAF484" s="4"/>
      <c r="AAG484" s="4"/>
      <c r="AAH484" s="4"/>
      <c r="AAI484" s="4"/>
      <c r="AAJ484" s="4"/>
      <c r="AAK484" s="4"/>
      <c r="AAL484" s="4"/>
      <c r="AAM484" s="4"/>
      <c r="AAN484" s="4"/>
      <c r="AAO484" s="4"/>
      <c r="AAP484" s="4"/>
      <c r="AAQ484" s="4"/>
      <c r="AAR484" s="4"/>
      <c r="AAS484" s="4"/>
      <c r="AAT484" s="4"/>
      <c r="AAU484" s="4"/>
      <c r="AAV484" s="4"/>
      <c r="AAW484" s="4"/>
      <c r="AAX484" s="4"/>
      <c r="AAY484" s="4"/>
      <c r="AAZ484" s="4"/>
      <c r="ABA484" s="4"/>
      <c r="ABB484" s="4"/>
      <c r="ABC484" s="4"/>
      <c r="ABD484" s="4"/>
      <c r="ABE484" s="4"/>
      <c r="ABF484" s="4"/>
      <c r="ABG484" s="4"/>
      <c r="ABH484" s="4"/>
      <c r="ABI484" s="4"/>
      <c r="ABJ484" s="4"/>
      <c r="ABK484" s="4"/>
      <c r="ABL484" s="4"/>
      <c r="ABM484" s="4"/>
      <c r="ABN484" s="4"/>
      <c r="ABO484" s="4"/>
      <c r="ABP484" s="4"/>
      <c r="ABQ484" s="4"/>
      <c r="ABR484" s="4"/>
      <c r="ABS484" s="4"/>
      <c r="ABT484" s="4"/>
      <c r="ABU484" s="4"/>
      <c r="ABV484" s="4"/>
      <c r="ABW484" s="4"/>
      <c r="ABX484" s="4"/>
      <c r="ABY484" s="4"/>
      <c r="ABZ484" s="4"/>
      <c r="ACA484" s="4"/>
      <c r="ACB484" s="4"/>
      <c r="ACC484" s="4"/>
      <c r="ACD484" s="4"/>
      <c r="ACE484" s="4"/>
      <c r="ACF484" s="4"/>
      <c r="ACG484" s="4"/>
      <c r="ACH484" s="4"/>
      <c r="ACI484" s="4"/>
      <c r="ACJ484" s="4"/>
      <c r="ACK484" s="4"/>
      <c r="ACL484" s="4"/>
      <c r="ACM484" s="4"/>
      <c r="ACN484" s="4"/>
      <c r="ACO484" s="4"/>
      <c r="ACP484" s="4"/>
      <c r="ACQ484" s="4"/>
      <c r="ACR484" s="4"/>
      <c r="ACS484" s="4"/>
      <c r="ACT484" s="4"/>
      <c r="ACU484" s="4"/>
      <c r="ACV484" s="4"/>
      <c r="ACW484" s="4"/>
      <c r="ACX484" s="4"/>
      <c r="ACY484" s="4"/>
      <c r="ACZ484" s="4"/>
      <c r="ADA484" s="4"/>
      <c r="ADB484" s="4"/>
      <c r="ADC484" s="4"/>
      <c r="ADD484" s="4"/>
      <c r="ADE484" s="4"/>
      <c r="ADF484" s="4"/>
      <c r="ADG484" s="4"/>
      <c r="ADH484" s="4"/>
      <c r="ADI484" s="4"/>
      <c r="ADJ484" s="4"/>
      <c r="ADK484" s="4"/>
      <c r="ADL484" s="4"/>
      <c r="ADM484" s="4"/>
      <c r="ADN484" s="4"/>
      <c r="ADO484" s="4"/>
      <c r="ADP484" s="4"/>
      <c r="ADQ484" s="4"/>
      <c r="ADR484" s="4"/>
      <c r="ADS484" s="4"/>
      <c r="ADT484" s="4"/>
      <c r="ADU484" s="4"/>
      <c r="ADV484" s="4"/>
      <c r="ADW484" s="4"/>
      <c r="ADX484" s="4"/>
      <c r="ADY484" s="4"/>
      <c r="ADZ484" s="4"/>
      <c r="AEA484" s="4"/>
      <c r="AEB484" s="4"/>
      <c r="AEC484" s="4"/>
      <c r="AED484" s="4"/>
      <c r="AEE484" s="4"/>
      <c r="AEF484" s="4"/>
      <c r="AEG484" s="4"/>
      <c r="AEH484" s="4"/>
      <c r="AEI484" s="4"/>
      <c r="AEJ484" s="4"/>
      <c r="AEK484" s="4"/>
      <c r="AEL484" s="4"/>
      <c r="AEM484" s="4"/>
      <c r="AEN484" s="4"/>
      <c r="AEO484" s="4"/>
      <c r="AEP484" s="4"/>
      <c r="AEQ484" s="4"/>
      <c r="AER484" s="4"/>
      <c r="AES484" s="4"/>
      <c r="AET484" s="4"/>
      <c r="AEU484" s="4"/>
      <c r="AEV484" s="4"/>
      <c r="AEW484" s="4"/>
      <c r="AEX484" s="4"/>
      <c r="AEY484" s="4"/>
      <c r="AEZ484" s="4"/>
      <c r="AFA484" s="4"/>
      <c r="AFB484" s="4"/>
      <c r="AFC484" s="4"/>
      <c r="AFD484" s="4"/>
      <c r="AFE484" s="4"/>
      <c r="AFF484" s="4"/>
      <c r="AFG484" s="4"/>
      <c r="AFH484" s="4"/>
      <c r="AFI484" s="4"/>
      <c r="AFJ484" s="4"/>
      <c r="AFK484" s="4"/>
      <c r="AFL484" s="4"/>
      <c r="AFM484" s="4"/>
      <c r="AFN484" s="4"/>
      <c r="AFO484" s="4"/>
      <c r="AFP484" s="4"/>
      <c r="AFQ484" s="4"/>
      <c r="AFR484" s="4"/>
      <c r="AFS484" s="4"/>
      <c r="AFT484" s="4"/>
      <c r="AFU484" s="4"/>
      <c r="AFV484" s="4"/>
      <c r="AFW484" s="4"/>
      <c r="AFX484" s="4"/>
      <c r="AFY484" s="4"/>
      <c r="AFZ484" s="4"/>
      <c r="AGA484" s="4"/>
      <c r="AGB484" s="4"/>
      <c r="AGC484" s="4"/>
      <c r="AGD484" s="4"/>
      <c r="AGE484" s="4"/>
      <c r="AGF484" s="4"/>
      <c r="AGG484" s="4"/>
      <c r="AGH484" s="4"/>
      <c r="AGI484" s="4"/>
      <c r="AGJ484" s="4"/>
      <c r="AGK484" s="4"/>
      <c r="AGL484" s="4"/>
      <c r="AGM484" s="4"/>
      <c r="AGN484" s="4"/>
      <c r="AGO484" s="4"/>
      <c r="AGP484" s="4"/>
      <c r="AGQ484" s="4"/>
      <c r="AGR484" s="4"/>
      <c r="AGS484" s="4"/>
      <c r="AGT484" s="4"/>
      <c r="AGU484" s="4"/>
      <c r="AGV484" s="4"/>
      <c r="AGW484" s="4"/>
      <c r="AGX484" s="4"/>
      <c r="AGY484" s="4"/>
      <c r="AGZ484" s="4"/>
      <c r="AHA484" s="4"/>
      <c r="AHB484" s="4"/>
      <c r="AHC484" s="4"/>
      <c r="AHD484" s="4"/>
      <c r="AHE484" s="4"/>
      <c r="AHF484" s="4"/>
      <c r="AHG484" s="4"/>
      <c r="AHH484" s="4"/>
      <c r="AHI484" s="4"/>
      <c r="AHJ484" s="4"/>
      <c r="AHK484" s="4"/>
      <c r="AHL484" s="4"/>
      <c r="AHM484" s="4"/>
      <c r="AHN484" s="4"/>
      <c r="AHO484" s="4"/>
      <c r="AHP484" s="4"/>
      <c r="AHQ484" s="4"/>
      <c r="AHR484" s="4"/>
      <c r="AHS484" s="4"/>
      <c r="AHT484" s="4"/>
      <c r="AHU484" s="4"/>
      <c r="AHV484" s="4"/>
      <c r="AHW484" s="4"/>
      <c r="AHX484" s="4"/>
      <c r="AHY484" s="4"/>
      <c r="AHZ484" s="4"/>
      <c r="AIA484" s="4"/>
      <c r="AIB484" s="4"/>
      <c r="AIC484" s="4"/>
      <c r="AID484" s="4"/>
      <c r="AIE484" s="4"/>
      <c r="AIF484" s="4"/>
      <c r="AIG484" s="4"/>
      <c r="AIH484" s="4"/>
      <c r="AII484" s="4"/>
      <c r="AIJ484" s="4"/>
      <c r="AIK484" s="4"/>
      <c r="AIL484" s="4"/>
      <c r="AIM484" s="4"/>
      <c r="AIN484" s="4"/>
      <c r="AIO484" s="4"/>
      <c r="AIP484" s="4"/>
      <c r="AIQ484" s="4"/>
      <c r="AIR484" s="4"/>
      <c r="AIS484" s="4"/>
      <c r="AIT484" s="4"/>
      <c r="AIU484" s="4"/>
      <c r="AIV484" s="4"/>
      <c r="AIW484" s="4"/>
      <c r="AIX484" s="4"/>
      <c r="AIY484" s="4"/>
      <c r="AIZ484" s="4"/>
      <c r="AJA484" s="4"/>
      <c r="AJB484" s="4"/>
      <c r="AJC484" s="4"/>
      <c r="AJD484" s="4"/>
      <c r="AJE484" s="4"/>
      <c r="AJF484" s="4"/>
      <c r="AJG484" s="4"/>
      <c r="AJH484" s="4"/>
      <c r="AJI484" s="4"/>
      <c r="AJJ484" s="4"/>
      <c r="AJK484" s="4"/>
      <c r="AJL484" s="4"/>
      <c r="AJM484" s="4"/>
      <c r="AJN484" s="4"/>
      <c r="AJO484" s="4"/>
      <c r="AJP484" s="4"/>
      <c r="AJQ484" s="4"/>
      <c r="AJR484" s="4"/>
      <c r="AJS484" s="4"/>
      <c r="AJT484" s="4"/>
      <c r="AJU484" s="4"/>
      <c r="AJV484" s="4"/>
      <c r="AJW484" s="4"/>
      <c r="AJX484" s="4"/>
      <c r="AJY484" s="4"/>
      <c r="AJZ484" s="4"/>
      <c r="AKA484" s="4"/>
      <c r="AKB484" s="4"/>
      <c r="AKC484" s="4"/>
      <c r="AKD484" s="4"/>
      <c r="AKE484" s="4"/>
      <c r="AKF484" s="4"/>
      <c r="AKG484" s="4"/>
      <c r="AKH484" s="4"/>
      <c r="AKI484" s="4"/>
      <c r="AKJ484" s="4"/>
      <c r="AKK484" s="4"/>
      <c r="AKL484" s="4"/>
      <c r="AKM484" s="4"/>
      <c r="AKN484" s="4"/>
      <c r="AKO484" s="4"/>
      <c r="AKP484" s="4"/>
      <c r="AKQ484" s="4"/>
      <c r="AKR484" s="4"/>
      <c r="AKS484" s="4"/>
      <c r="AKT484" s="4"/>
      <c r="AKU484" s="4"/>
      <c r="AKV484" s="4"/>
      <c r="AKW484" s="4"/>
      <c r="AKX484" s="4"/>
      <c r="AKY484" s="4"/>
      <c r="AKZ484" s="4"/>
      <c r="ALA484" s="4"/>
      <c r="ALB484" s="4"/>
      <c r="ALC484" s="4"/>
      <c r="ALD484" s="4"/>
      <c r="ALE484" s="4"/>
      <c r="ALF484" s="4"/>
      <c r="ALG484" s="4"/>
      <c r="ALH484" s="4"/>
      <c r="ALI484" s="4"/>
      <c r="ALJ484" s="4"/>
      <c r="ALK484" s="4"/>
      <c r="ALL484" s="4"/>
      <c r="ALM484" s="4"/>
      <c r="ALN484" s="4"/>
      <c r="ALO484" s="4"/>
      <c r="ALP484" s="4"/>
      <c r="ALQ484" s="4"/>
      <c r="ALR484" s="4"/>
      <c r="ALS484" s="4"/>
      <c r="ALT484" s="4"/>
      <c r="ALU484" s="4"/>
      <c r="ALV484" s="4"/>
      <c r="ALW484" s="4"/>
      <c r="ALX484" s="4"/>
      <c r="ALY484" s="4"/>
      <c r="ALZ484" s="4"/>
      <c r="AMA484" s="4"/>
      <c r="AMB484" s="4"/>
      <c r="AMC484" s="4"/>
      <c r="AMD484" s="4"/>
      <c r="AME484" s="4"/>
      <c r="AMF484" s="4"/>
      <c r="AMG484" s="4"/>
      <c r="AMH484" s="4"/>
      <c r="AMI484" s="4"/>
      <c r="AMJ484" s="4"/>
      <c r="AMK484" s="4"/>
      <c r="AML484" s="4"/>
      <c r="AMM484" s="4"/>
      <c r="AMN484" s="4"/>
      <c r="AMO484" s="4"/>
      <c r="AMP484" s="4"/>
      <c r="AMQ484" s="4"/>
      <c r="AMR484" s="4"/>
      <c r="AMS484" s="4"/>
      <c r="AMT484" s="4"/>
      <c r="AMU484" s="4"/>
      <c r="AMV484" s="4"/>
      <c r="AMW484" s="4"/>
      <c r="AMX484" s="4"/>
      <c r="AMY484" s="4"/>
      <c r="AMZ484" s="4"/>
      <c r="ANA484" s="4"/>
      <c r="ANB484" s="4"/>
      <c r="ANC484" s="4"/>
      <c r="AND484" s="4"/>
      <c r="ANE484" s="4"/>
      <c r="ANF484" s="4"/>
      <c r="ANG484" s="4"/>
      <c r="ANH484" s="4"/>
      <c r="ANI484" s="4"/>
      <c r="ANJ484" s="4"/>
      <c r="ANK484" s="4"/>
      <c r="ANL484" s="4"/>
      <c r="ANM484" s="4"/>
      <c r="ANN484" s="4"/>
      <c r="ANO484" s="4"/>
      <c r="ANP484" s="4"/>
      <c r="ANQ484" s="4"/>
      <c r="ANR484" s="4"/>
      <c r="ANS484" s="4"/>
      <c r="ANT484" s="4"/>
      <c r="ANU484" s="4"/>
      <c r="ANV484" s="4"/>
      <c r="ANW484" s="4"/>
      <c r="ANX484" s="4"/>
      <c r="ANY484" s="4"/>
      <c r="ANZ484" s="4"/>
      <c r="AOA484" s="4"/>
      <c r="AOB484" s="4"/>
      <c r="AOC484" s="4"/>
    </row>
    <row r="485" spans="6:1069" x14ac:dyDescent="0.35">
      <c r="F485" s="4"/>
      <c r="H485" s="4"/>
      <c r="I485" s="4"/>
      <c r="J485" s="4"/>
      <c r="L485" s="4"/>
      <c r="M485" s="4"/>
      <c r="AJ485" s="4"/>
      <c r="AL485" s="4"/>
      <c r="AQ485" s="4"/>
      <c r="AR485" s="4"/>
      <c r="AS485" s="4"/>
      <c r="AT485" s="4"/>
      <c r="AU485" s="4"/>
      <c r="AV485" s="4"/>
      <c r="AW485" s="4"/>
      <c r="AX485" s="33"/>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c r="TO485" s="4"/>
      <c r="TP485" s="4"/>
      <c r="TQ485" s="4"/>
      <c r="TR485" s="4"/>
      <c r="TS485" s="4"/>
      <c r="TT485" s="4"/>
      <c r="TU485" s="4"/>
      <c r="TV485" s="4"/>
      <c r="TW485" s="4"/>
      <c r="TX485" s="4"/>
      <c r="TY485" s="4"/>
      <c r="TZ485" s="4"/>
      <c r="UA485" s="4"/>
      <c r="UB485" s="4"/>
      <c r="UC485" s="4"/>
      <c r="UD485" s="4"/>
      <c r="UE485" s="4"/>
      <c r="UF485" s="4"/>
      <c r="UG485" s="4"/>
      <c r="UH485" s="4"/>
      <c r="UI485" s="4"/>
      <c r="UJ485" s="4"/>
      <c r="UK485" s="4"/>
      <c r="UL485" s="4"/>
      <c r="UM485" s="4"/>
      <c r="UN485" s="4"/>
      <c r="UO485" s="4"/>
      <c r="UP485" s="4"/>
      <c r="UQ485" s="4"/>
      <c r="UR485" s="4"/>
      <c r="US485" s="4"/>
      <c r="UT485" s="4"/>
      <c r="UU485" s="4"/>
      <c r="UV485" s="4"/>
      <c r="UW485" s="4"/>
      <c r="UX485" s="4"/>
      <c r="UY485" s="4"/>
      <c r="UZ485" s="4"/>
      <c r="VA485" s="4"/>
      <c r="VB485" s="4"/>
      <c r="VC485" s="4"/>
      <c r="VD485" s="4"/>
      <c r="VE485" s="4"/>
      <c r="VF485" s="4"/>
      <c r="VG485" s="4"/>
      <c r="VH485" s="4"/>
      <c r="VI485" s="4"/>
      <c r="VJ485" s="4"/>
      <c r="VK485" s="4"/>
      <c r="VL485" s="4"/>
      <c r="VM485" s="4"/>
      <c r="VN485" s="4"/>
      <c r="VO485" s="4"/>
      <c r="VP485" s="4"/>
      <c r="VQ485" s="4"/>
      <c r="VR485" s="4"/>
      <c r="VS485" s="4"/>
      <c r="VT485" s="4"/>
      <c r="VU485" s="4"/>
      <c r="VV485" s="4"/>
      <c r="VW485" s="4"/>
      <c r="VX485" s="4"/>
      <c r="VY485" s="4"/>
      <c r="VZ485" s="4"/>
      <c r="WA485" s="4"/>
      <c r="WB485" s="4"/>
      <c r="WC485" s="4"/>
      <c r="WD485" s="4"/>
      <c r="WE485" s="4"/>
      <c r="WF485" s="4"/>
      <c r="WG485" s="4"/>
      <c r="WH485" s="4"/>
      <c r="WI485" s="4"/>
      <c r="WJ485" s="4"/>
      <c r="WK485" s="4"/>
      <c r="WL485" s="4"/>
      <c r="WM485" s="4"/>
      <c r="WN485" s="4"/>
      <c r="WO485" s="4"/>
      <c r="WP485" s="4"/>
      <c r="WQ485" s="4"/>
      <c r="WR485" s="4"/>
      <c r="WS485" s="4"/>
      <c r="WT485" s="4"/>
      <c r="WU485" s="4"/>
      <c r="WV485" s="4"/>
      <c r="WW485" s="4"/>
      <c r="WX485" s="4"/>
      <c r="WY485" s="4"/>
      <c r="WZ485" s="4"/>
      <c r="XA485" s="4"/>
      <c r="XB485" s="4"/>
      <c r="XC485" s="4"/>
      <c r="XD485" s="4"/>
      <c r="XE485" s="4"/>
      <c r="XF485" s="4"/>
      <c r="XG485" s="4"/>
      <c r="XH485" s="4"/>
      <c r="XI485" s="4"/>
      <c r="XJ485" s="4"/>
      <c r="XK485" s="4"/>
      <c r="XL485" s="4"/>
      <c r="XM485" s="4"/>
      <c r="XN485" s="4"/>
      <c r="XO485" s="4"/>
      <c r="XP485" s="4"/>
      <c r="XQ485" s="4"/>
      <c r="XR485" s="4"/>
      <c r="XS485" s="4"/>
      <c r="XT485" s="4"/>
      <c r="XU485" s="4"/>
      <c r="XV485" s="4"/>
      <c r="XW485" s="4"/>
      <c r="XX485" s="4"/>
      <c r="XY485" s="4"/>
      <c r="XZ485" s="4"/>
      <c r="YA485" s="4"/>
      <c r="YB485" s="4"/>
      <c r="YC485" s="4"/>
      <c r="YD485" s="4"/>
      <c r="YE485" s="4"/>
      <c r="YF485" s="4"/>
      <c r="YG485" s="4"/>
      <c r="YH485" s="4"/>
      <c r="YI485" s="4"/>
      <c r="YJ485" s="4"/>
      <c r="YK485" s="4"/>
      <c r="YL485" s="4"/>
      <c r="YM485" s="4"/>
      <c r="YN485" s="4"/>
      <c r="YO485" s="4"/>
      <c r="YP485" s="4"/>
      <c r="YQ485" s="4"/>
      <c r="YR485" s="4"/>
      <c r="YS485" s="4"/>
      <c r="YT485" s="4"/>
      <c r="YU485" s="4"/>
      <c r="YV485" s="4"/>
      <c r="YW485" s="4"/>
      <c r="YX485" s="4"/>
      <c r="YY485" s="4"/>
      <c r="YZ485" s="4"/>
      <c r="ZA485" s="4"/>
      <c r="ZB485" s="4"/>
      <c r="ZC485" s="4"/>
      <c r="ZD485" s="4"/>
      <c r="ZE485" s="4"/>
      <c r="ZF485" s="4"/>
      <c r="ZG485" s="4"/>
      <c r="ZH485" s="4"/>
      <c r="ZI485" s="4"/>
      <c r="ZJ485" s="4"/>
      <c r="ZK485" s="4"/>
      <c r="ZL485" s="4"/>
      <c r="ZM485" s="4"/>
      <c r="ZN485" s="4"/>
      <c r="ZO485" s="4"/>
      <c r="ZP485" s="4"/>
      <c r="ZQ485" s="4"/>
      <c r="ZR485" s="4"/>
      <c r="ZS485" s="4"/>
      <c r="ZT485" s="4"/>
      <c r="ZU485" s="4"/>
      <c r="ZV485" s="4"/>
      <c r="ZW485" s="4"/>
      <c r="ZX485" s="4"/>
      <c r="ZY485" s="4"/>
      <c r="ZZ485" s="4"/>
      <c r="AAA485" s="4"/>
      <c r="AAB485" s="4"/>
      <c r="AAC485" s="4"/>
      <c r="AAD485" s="4"/>
      <c r="AAE485" s="4"/>
      <c r="AAF485" s="4"/>
      <c r="AAG485" s="4"/>
      <c r="AAH485" s="4"/>
      <c r="AAI485" s="4"/>
      <c r="AAJ485" s="4"/>
      <c r="AAK485" s="4"/>
      <c r="AAL485" s="4"/>
      <c r="AAM485" s="4"/>
      <c r="AAN485" s="4"/>
      <c r="AAO485" s="4"/>
      <c r="AAP485" s="4"/>
      <c r="AAQ485" s="4"/>
      <c r="AAR485" s="4"/>
      <c r="AAS485" s="4"/>
      <c r="AAT485" s="4"/>
      <c r="AAU485" s="4"/>
      <c r="AAV485" s="4"/>
      <c r="AAW485" s="4"/>
      <c r="AAX485" s="4"/>
      <c r="AAY485" s="4"/>
      <c r="AAZ485" s="4"/>
      <c r="ABA485" s="4"/>
      <c r="ABB485" s="4"/>
      <c r="ABC485" s="4"/>
      <c r="ABD485" s="4"/>
      <c r="ABE485" s="4"/>
      <c r="ABF485" s="4"/>
      <c r="ABG485" s="4"/>
      <c r="ABH485" s="4"/>
      <c r="ABI485" s="4"/>
      <c r="ABJ485" s="4"/>
      <c r="ABK485" s="4"/>
      <c r="ABL485" s="4"/>
      <c r="ABM485" s="4"/>
      <c r="ABN485" s="4"/>
      <c r="ABO485" s="4"/>
      <c r="ABP485" s="4"/>
      <c r="ABQ485" s="4"/>
      <c r="ABR485" s="4"/>
      <c r="ABS485" s="4"/>
      <c r="ABT485" s="4"/>
      <c r="ABU485" s="4"/>
      <c r="ABV485" s="4"/>
      <c r="ABW485" s="4"/>
      <c r="ABX485" s="4"/>
      <c r="ABY485" s="4"/>
      <c r="ABZ485" s="4"/>
      <c r="ACA485" s="4"/>
      <c r="ACB485" s="4"/>
      <c r="ACC485" s="4"/>
      <c r="ACD485" s="4"/>
      <c r="ACE485" s="4"/>
      <c r="ACF485" s="4"/>
      <c r="ACG485" s="4"/>
      <c r="ACH485" s="4"/>
      <c r="ACI485" s="4"/>
      <c r="ACJ485" s="4"/>
      <c r="ACK485" s="4"/>
      <c r="ACL485" s="4"/>
      <c r="ACM485" s="4"/>
      <c r="ACN485" s="4"/>
      <c r="ACO485" s="4"/>
      <c r="ACP485" s="4"/>
      <c r="ACQ485" s="4"/>
      <c r="ACR485" s="4"/>
      <c r="ACS485" s="4"/>
      <c r="ACT485" s="4"/>
      <c r="ACU485" s="4"/>
      <c r="ACV485" s="4"/>
      <c r="ACW485" s="4"/>
      <c r="ACX485" s="4"/>
      <c r="ACY485" s="4"/>
      <c r="ACZ485" s="4"/>
      <c r="ADA485" s="4"/>
      <c r="ADB485" s="4"/>
      <c r="ADC485" s="4"/>
      <c r="ADD485" s="4"/>
      <c r="ADE485" s="4"/>
      <c r="ADF485" s="4"/>
      <c r="ADG485" s="4"/>
      <c r="ADH485" s="4"/>
      <c r="ADI485" s="4"/>
      <c r="ADJ485" s="4"/>
      <c r="ADK485" s="4"/>
      <c r="ADL485" s="4"/>
      <c r="ADM485" s="4"/>
      <c r="ADN485" s="4"/>
      <c r="ADO485" s="4"/>
      <c r="ADP485" s="4"/>
      <c r="ADQ485" s="4"/>
      <c r="ADR485" s="4"/>
      <c r="ADS485" s="4"/>
      <c r="ADT485" s="4"/>
      <c r="ADU485" s="4"/>
      <c r="ADV485" s="4"/>
      <c r="ADW485" s="4"/>
      <c r="ADX485" s="4"/>
      <c r="ADY485" s="4"/>
      <c r="ADZ485" s="4"/>
      <c r="AEA485" s="4"/>
      <c r="AEB485" s="4"/>
      <c r="AEC485" s="4"/>
      <c r="AED485" s="4"/>
      <c r="AEE485" s="4"/>
      <c r="AEF485" s="4"/>
      <c r="AEG485" s="4"/>
      <c r="AEH485" s="4"/>
      <c r="AEI485" s="4"/>
      <c r="AEJ485" s="4"/>
      <c r="AEK485" s="4"/>
      <c r="AEL485" s="4"/>
      <c r="AEM485" s="4"/>
      <c r="AEN485" s="4"/>
      <c r="AEO485" s="4"/>
      <c r="AEP485" s="4"/>
      <c r="AEQ485" s="4"/>
      <c r="AER485" s="4"/>
      <c r="AES485" s="4"/>
      <c r="AET485" s="4"/>
      <c r="AEU485" s="4"/>
      <c r="AEV485" s="4"/>
      <c r="AEW485" s="4"/>
      <c r="AEX485" s="4"/>
      <c r="AEY485" s="4"/>
      <c r="AEZ485" s="4"/>
      <c r="AFA485" s="4"/>
      <c r="AFB485" s="4"/>
      <c r="AFC485" s="4"/>
      <c r="AFD485" s="4"/>
      <c r="AFE485" s="4"/>
      <c r="AFF485" s="4"/>
      <c r="AFG485" s="4"/>
      <c r="AFH485" s="4"/>
      <c r="AFI485" s="4"/>
      <c r="AFJ485" s="4"/>
      <c r="AFK485" s="4"/>
      <c r="AFL485" s="4"/>
      <c r="AFM485" s="4"/>
      <c r="AFN485" s="4"/>
      <c r="AFO485" s="4"/>
      <c r="AFP485" s="4"/>
      <c r="AFQ485" s="4"/>
      <c r="AFR485" s="4"/>
      <c r="AFS485" s="4"/>
      <c r="AFT485" s="4"/>
      <c r="AFU485" s="4"/>
      <c r="AFV485" s="4"/>
      <c r="AFW485" s="4"/>
      <c r="AFX485" s="4"/>
      <c r="AFY485" s="4"/>
      <c r="AFZ485" s="4"/>
      <c r="AGA485" s="4"/>
      <c r="AGB485" s="4"/>
      <c r="AGC485" s="4"/>
      <c r="AGD485" s="4"/>
      <c r="AGE485" s="4"/>
      <c r="AGF485" s="4"/>
      <c r="AGG485" s="4"/>
      <c r="AGH485" s="4"/>
      <c r="AGI485" s="4"/>
      <c r="AGJ485" s="4"/>
      <c r="AGK485" s="4"/>
      <c r="AGL485" s="4"/>
      <c r="AGM485" s="4"/>
      <c r="AGN485" s="4"/>
      <c r="AGO485" s="4"/>
      <c r="AGP485" s="4"/>
      <c r="AGQ485" s="4"/>
      <c r="AGR485" s="4"/>
      <c r="AGS485" s="4"/>
      <c r="AGT485" s="4"/>
      <c r="AGU485" s="4"/>
      <c r="AGV485" s="4"/>
      <c r="AGW485" s="4"/>
      <c r="AGX485" s="4"/>
      <c r="AGY485" s="4"/>
      <c r="AGZ485" s="4"/>
      <c r="AHA485" s="4"/>
      <c r="AHB485" s="4"/>
      <c r="AHC485" s="4"/>
      <c r="AHD485" s="4"/>
      <c r="AHE485" s="4"/>
      <c r="AHF485" s="4"/>
      <c r="AHG485" s="4"/>
      <c r="AHH485" s="4"/>
      <c r="AHI485" s="4"/>
      <c r="AHJ485" s="4"/>
      <c r="AHK485" s="4"/>
      <c r="AHL485" s="4"/>
      <c r="AHM485" s="4"/>
      <c r="AHN485" s="4"/>
      <c r="AHO485" s="4"/>
      <c r="AHP485" s="4"/>
      <c r="AHQ485" s="4"/>
      <c r="AHR485" s="4"/>
      <c r="AHS485" s="4"/>
      <c r="AHT485" s="4"/>
      <c r="AHU485" s="4"/>
      <c r="AHV485" s="4"/>
      <c r="AHW485" s="4"/>
      <c r="AHX485" s="4"/>
      <c r="AHY485" s="4"/>
      <c r="AHZ485" s="4"/>
      <c r="AIA485" s="4"/>
      <c r="AIB485" s="4"/>
      <c r="AIC485" s="4"/>
      <c r="AID485" s="4"/>
      <c r="AIE485" s="4"/>
      <c r="AIF485" s="4"/>
      <c r="AIG485" s="4"/>
      <c r="AIH485" s="4"/>
      <c r="AII485" s="4"/>
      <c r="AIJ485" s="4"/>
      <c r="AIK485" s="4"/>
      <c r="AIL485" s="4"/>
      <c r="AIM485" s="4"/>
      <c r="AIN485" s="4"/>
      <c r="AIO485" s="4"/>
      <c r="AIP485" s="4"/>
      <c r="AIQ485" s="4"/>
      <c r="AIR485" s="4"/>
      <c r="AIS485" s="4"/>
      <c r="AIT485" s="4"/>
      <c r="AIU485" s="4"/>
      <c r="AIV485" s="4"/>
      <c r="AIW485" s="4"/>
      <c r="AIX485" s="4"/>
      <c r="AIY485" s="4"/>
      <c r="AIZ485" s="4"/>
      <c r="AJA485" s="4"/>
      <c r="AJB485" s="4"/>
      <c r="AJC485" s="4"/>
      <c r="AJD485" s="4"/>
      <c r="AJE485" s="4"/>
      <c r="AJF485" s="4"/>
      <c r="AJG485" s="4"/>
      <c r="AJH485" s="4"/>
      <c r="AJI485" s="4"/>
      <c r="AJJ485" s="4"/>
      <c r="AJK485" s="4"/>
      <c r="AJL485" s="4"/>
      <c r="AJM485" s="4"/>
      <c r="AJN485" s="4"/>
      <c r="AJO485" s="4"/>
      <c r="AJP485" s="4"/>
      <c r="AJQ485" s="4"/>
      <c r="AJR485" s="4"/>
      <c r="AJS485" s="4"/>
      <c r="AJT485" s="4"/>
      <c r="AJU485" s="4"/>
      <c r="AJV485" s="4"/>
      <c r="AJW485" s="4"/>
      <c r="AJX485" s="4"/>
      <c r="AJY485" s="4"/>
      <c r="AJZ485" s="4"/>
      <c r="AKA485" s="4"/>
      <c r="AKB485" s="4"/>
      <c r="AKC485" s="4"/>
      <c r="AKD485" s="4"/>
      <c r="AKE485" s="4"/>
      <c r="AKF485" s="4"/>
      <c r="AKG485" s="4"/>
      <c r="AKH485" s="4"/>
      <c r="AKI485" s="4"/>
      <c r="AKJ485" s="4"/>
      <c r="AKK485" s="4"/>
      <c r="AKL485" s="4"/>
      <c r="AKM485" s="4"/>
      <c r="AKN485" s="4"/>
      <c r="AKO485" s="4"/>
      <c r="AKP485" s="4"/>
      <c r="AKQ485" s="4"/>
      <c r="AKR485" s="4"/>
      <c r="AKS485" s="4"/>
      <c r="AKT485" s="4"/>
      <c r="AKU485" s="4"/>
      <c r="AKV485" s="4"/>
      <c r="AKW485" s="4"/>
      <c r="AKX485" s="4"/>
      <c r="AKY485" s="4"/>
      <c r="AKZ485" s="4"/>
      <c r="ALA485" s="4"/>
      <c r="ALB485" s="4"/>
      <c r="ALC485" s="4"/>
      <c r="ALD485" s="4"/>
      <c r="ALE485" s="4"/>
      <c r="ALF485" s="4"/>
      <c r="ALG485" s="4"/>
      <c r="ALH485" s="4"/>
      <c r="ALI485" s="4"/>
      <c r="ALJ485" s="4"/>
      <c r="ALK485" s="4"/>
      <c r="ALL485" s="4"/>
      <c r="ALM485" s="4"/>
      <c r="ALN485" s="4"/>
      <c r="ALO485" s="4"/>
      <c r="ALP485" s="4"/>
      <c r="ALQ485" s="4"/>
      <c r="ALR485" s="4"/>
      <c r="ALS485" s="4"/>
      <c r="ALT485" s="4"/>
      <c r="ALU485" s="4"/>
      <c r="ALV485" s="4"/>
      <c r="ALW485" s="4"/>
      <c r="ALX485" s="4"/>
      <c r="ALY485" s="4"/>
      <c r="ALZ485" s="4"/>
      <c r="AMA485" s="4"/>
      <c r="AMB485" s="4"/>
      <c r="AMC485" s="4"/>
      <c r="AMD485" s="4"/>
      <c r="AME485" s="4"/>
      <c r="AMF485" s="4"/>
      <c r="AMG485" s="4"/>
      <c r="AMH485" s="4"/>
      <c r="AMI485" s="4"/>
      <c r="AMJ485" s="4"/>
      <c r="AMK485" s="4"/>
      <c r="AML485" s="4"/>
      <c r="AMM485" s="4"/>
      <c r="AMN485" s="4"/>
      <c r="AMO485" s="4"/>
      <c r="AMP485" s="4"/>
      <c r="AMQ485" s="4"/>
      <c r="AMR485" s="4"/>
      <c r="AMS485" s="4"/>
      <c r="AMT485" s="4"/>
      <c r="AMU485" s="4"/>
      <c r="AMV485" s="4"/>
      <c r="AMW485" s="4"/>
      <c r="AMX485" s="4"/>
      <c r="AMY485" s="4"/>
      <c r="AMZ485" s="4"/>
      <c r="ANA485" s="4"/>
      <c r="ANB485" s="4"/>
      <c r="ANC485" s="4"/>
      <c r="AND485" s="4"/>
      <c r="ANE485" s="4"/>
      <c r="ANF485" s="4"/>
      <c r="ANG485" s="4"/>
      <c r="ANH485" s="4"/>
      <c r="ANI485" s="4"/>
      <c r="ANJ485" s="4"/>
      <c r="ANK485" s="4"/>
      <c r="ANL485" s="4"/>
      <c r="ANM485" s="4"/>
      <c r="ANN485" s="4"/>
      <c r="ANO485" s="4"/>
      <c r="ANP485" s="4"/>
      <c r="ANQ485" s="4"/>
      <c r="ANR485" s="4"/>
      <c r="ANS485" s="4"/>
      <c r="ANT485" s="4"/>
      <c r="ANU485" s="4"/>
      <c r="ANV485" s="4"/>
      <c r="ANW485" s="4"/>
      <c r="ANX485" s="4"/>
      <c r="ANY485" s="4"/>
      <c r="ANZ485" s="4"/>
      <c r="AOA485" s="4"/>
      <c r="AOB485" s="4"/>
      <c r="AOC485" s="4"/>
    </row>
    <row r="486" spans="6:1069" x14ac:dyDescent="0.35">
      <c r="F486" s="4"/>
      <c r="H486" s="4"/>
      <c r="I486" s="4"/>
      <c r="J486" s="4"/>
      <c r="L486" s="4"/>
      <c r="M486" s="4"/>
      <c r="AJ486" s="4"/>
      <c r="AL486" s="4"/>
      <c r="AQ486" s="4"/>
      <c r="AR486" s="4"/>
      <c r="AS486" s="4"/>
      <c r="AT486" s="4"/>
      <c r="AU486" s="4"/>
      <c r="AV486" s="4"/>
      <c r="AW486" s="4"/>
      <c r="AX486" s="33"/>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c r="TV486" s="4"/>
      <c r="TW486" s="4"/>
      <c r="TX486" s="4"/>
      <c r="TY486" s="4"/>
      <c r="TZ486" s="4"/>
      <c r="UA486" s="4"/>
      <c r="UB486" s="4"/>
      <c r="UC486" s="4"/>
      <c r="UD486" s="4"/>
      <c r="UE486" s="4"/>
      <c r="UF486" s="4"/>
      <c r="UG486" s="4"/>
      <c r="UH486" s="4"/>
      <c r="UI486" s="4"/>
      <c r="UJ486" s="4"/>
      <c r="UK486" s="4"/>
      <c r="UL486" s="4"/>
      <c r="UM486" s="4"/>
      <c r="UN486" s="4"/>
      <c r="UO486" s="4"/>
      <c r="UP486" s="4"/>
      <c r="UQ486" s="4"/>
      <c r="UR486" s="4"/>
      <c r="US486" s="4"/>
      <c r="UT486" s="4"/>
      <c r="UU486" s="4"/>
      <c r="UV486" s="4"/>
      <c r="UW486" s="4"/>
      <c r="UX486" s="4"/>
      <c r="UY486" s="4"/>
      <c r="UZ486" s="4"/>
      <c r="VA486" s="4"/>
      <c r="VB486" s="4"/>
      <c r="VC486" s="4"/>
      <c r="VD486" s="4"/>
      <c r="VE486" s="4"/>
      <c r="VF486" s="4"/>
      <c r="VG486" s="4"/>
      <c r="VH486" s="4"/>
      <c r="VI486" s="4"/>
      <c r="VJ486" s="4"/>
      <c r="VK486" s="4"/>
      <c r="VL486" s="4"/>
      <c r="VM486" s="4"/>
      <c r="VN486" s="4"/>
      <c r="VO486" s="4"/>
      <c r="VP486" s="4"/>
      <c r="VQ486" s="4"/>
      <c r="VR486" s="4"/>
      <c r="VS486" s="4"/>
      <c r="VT486" s="4"/>
      <c r="VU486" s="4"/>
      <c r="VV486" s="4"/>
      <c r="VW486" s="4"/>
      <c r="VX486" s="4"/>
      <c r="VY486" s="4"/>
      <c r="VZ486" s="4"/>
      <c r="WA486" s="4"/>
      <c r="WB486" s="4"/>
      <c r="WC486" s="4"/>
      <c r="WD486" s="4"/>
      <c r="WE486" s="4"/>
      <c r="WF486" s="4"/>
      <c r="WG486" s="4"/>
      <c r="WH486" s="4"/>
      <c r="WI486" s="4"/>
      <c r="WJ486" s="4"/>
      <c r="WK486" s="4"/>
      <c r="WL486" s="4"/>
      <c r="WM486" s="4"/>
      <c r="WN486" s="4"/>
      <c r="WO486" s="4"/>
      <c r="WP486" s="4"/>
      <c r="WQ486" s="4"/>
      <c r="WR486" s="4"/>
      <c r="WS486" s="4"/>
      <c r="WT486" s="4"/>
      <c r="WU486" s="4"/>
      <c r="WV486" s="4"/>
      <c r="WW486" s="4"/>
      <c r="WX486" s="4"/>
      <c r="WY486" s="4"/>
      <c r="WZ486" s="4"/>
      <c r="XA486" s="4"/>
      <c r="XB486" s="4"/>
      <c r="XC486" s="4"/>
      <c r="XD486" s="4"/>
      <c r="XE486" s="4"/>
      <c r="XF486" s="4"/>
      <c r="XG486" s="4"/>
      <c r="XH486" s="4"/>
      <c r="XI486" s="4"/>
      <c r="XJ486" s="4"/>
      <c r="XK486" s="4"/>
      <c r="XL486" s="4"/>
      <c r="XM486" s="4"/>
      <c r="XN486" s="4"/>
      <c r="XO486" s="4"/>
      <c r="XP486" s="4"/>
      <c r="XQ486" s="4"/>
      <c r="XR486" s="4"/>
      <c r="XS486" s="4"/>
      <c r="XT486" s="4"/>
      <c r="XU486" s="4"/>
      <c r="XV486" s="4"/>
      <c r="XW486" s="4"/>
      <c r="XX486" s="4"/>
      <c r="XY486" s="4"/>
      <c r="XZ486" s="4"/>
      <c r="YA486" s="4"/>
      <c r="YB486" s="4"/>
      <c r="YC486" s="4"/>
      <c r="YD486" s="4"/>
      <c r="YE486" s="4"/>
      <c r="YF486" s="4"/>
      <c r="YG486" s="4"/>
      <c r="YH486" s="4"/>
      <c r="YI486" s="4"/>
      <c r="YJ486" s="4"/>
      <c r="YK486" s="4"/>
      <c r="YL486" s="4"/>
      <c r="YM486" s="4"/>
      <c r="YN486" s="4"/>
      <c r="YO486" s="4"/>
      <c r="YP486" s="4"/>
      <c r="YQ486" s="4"/>
      <c r="YR486" s="4"/>
      <c r="YS486" s="4"/>
      <c r="YT486" s="4"/>
      <c r="YU486" s="4"/>
      <c r="YV486" s="4"/>
      <c r="YW486" s="4"/>
      <c r="YX486" s="4"/>
      <c r="YY486" s="4"/>
      <c r="YZ486" s="4"/>
      <c r="ZA486" s="4"/>
      <c r="ZB486" s="4"/>
      <c r="ZC486" s="4"/>
      <c r="ZD486" s="4"/>
      <c r="ZE486" s="4"/>
      <c r="ZF486" s="4"/>
      <c r="ZG486" s="4"/>
      <c r="ZH486" s="4"/>
      <c r="ZI486" s="4"/>
      <c r="ZJ486" s="4"/>
      <c r="ZK486" s="4"/>
      <c r="ZL486" s="4"/>
      <c r="ZM486" s="4"/>
      <c r="ZN486" s="4"/>
      <c r="ZO486" s="4"/>
      <c r="ZP486" s="4"/>
      <c r="ZQ486" s="4"/>
      <c r="ZR486" s="4"/>
      <c r="ZS486" s="4"/>
      <c r="ZT486" s="4"/>
      <c r="ZU486" s="4"/>
      <c r="ZV486" s="4"/>
      <c r="ZW486" s="4"/>
      <c r="ZX486" s="4"/>
      <c r="ZY486" s="4"/>
      <c r="ZZ486" s="4"/>
      <c r="AAA486" s="4"/>
      <c r="AAB486" s="4"/>
      <c r="AAC486" s="4"/>
      <c r="AAD486" s="4"/>
      <c r="AAE486" s="4"/>
      <c r="AAF486" s="4"/>
      <c r="AAG486" s="4"/>
      <c r="AAH486" s="4"/>
      <c r="AAI486" s="4"/>
      <c r="AAJ486" s="4"/>
      <c r="AAK486" s="4"/>
      <c r="AAL486" s="4"/>
      <c r="AAM486" s="4"/>
      <c r="AAN486" s="4"/>
      <c r="AAO486" s="4"/>
      <c r="AAP486" s="4"/>
      <c r="AAQ486" s="4"/>
      <c r="AAR486" s="4"/>
      <c r="AAS486" s="4"/>
      <c r="AAT486" s="4"/>
      <c r="AAU486" s="4"/>
      <c r="AAV486" s="4"/>
      <c r="AAW486" s="4"/>
      <c r="AAX486" s="4"/>
      <c r="AAY486" s="4"/>
      <c r="AAZ486" s="4"/>
      <c r="ABA486" s="4"/>
      <c r="ABB486" s="4"/>
      <c r="ABC486" s="4"/>
      <c r="ABD486" s="4"/>
      <c r="ABE486" s="4"/>
      <c r="ABF486" s="4"/>
      <c r="ABG486" s="4"/>
      <c r="ABH486" s="4"/>
      <c r="ABI486" s="4"/>
      <c r="ABJ486" s="4"/>
      <c r="ABK486" s="4"/>
      <c r="ABL486" s="4"/>
      <c r="ABM486" s="4"/>
      <c r="ABN486" s="4"/>
      <c r="ABO486" s="4"/>
      <c r="ABP486" s="4"/>
      <c r="ABQ486" s="4"/>
      <c r="ABR486" s="4"/>
      <c r="ABS486" s="4"/>
      <c r="ABT486" s="4"/>
      <c r="ABU486" s="4"/>
      <c r="ABV486" s="4"/>
      <c r="ABW486" s="4"/>
      <c r="ABX486" s="4"/>
      <c r="ABY486" s="4"/>
      <c r="ABZ486" s="4"/>
      <c r="ACA486" s="4"/>
      <c r="ACB486" s="4"/>
      <c r="ACC486" s="4"/>
      <c r="ACD486" s="4"/>
      <c r="ACE486" s="4"/>
      <c r="ACF486" s="4"/>
      <c r="ACG486" s="4"/>
      <c r="ACH486" s="4"/>
      <c r="ACI486" s="4"/>
      <c r="ACJ486" s="4"/>
      <c r="ACK486" s="4"/>
      <c r="ACL486" s="4"/>
      <c r="ACM486" s="4"/>
      <c r="ACN486" s="4"/>
      <c r="ACO486" s="4"/>
      <c r="ACP486" s="4"/>
      <c r="ACQ486" s="4"/>
      <c r="ACR486" s="4"/>
      <c r="ACS486" s="4"/>
      <c r="ACT486" s="4"/>
      <c r="ACU486" s="4"/>
      <c r="ACV486" s="4"/>
      <c r="ACW486" s="4"/>
      <c r="ACX486" s="4"/>
      <c r="ACY486" s="4"/>
      <c r="ACZ486" s="4"/>
      <c r="ADA486" s="4"/>
      <c r="ADB486" s="4"/>
      <c r="ADC486" s="4"/>
      <c r="ADD486" s="4"/>
      <c r="ADE486" s="4"/>
      <c r="ADF486" s="4"/>
      <c r="ADG486" s="4"/>
      <c r="ADH486" s="4"/>
      <c r="ADI486" s="4"/>
      <c r="ADJ486" s="4"/>
      <c r="ADK486" s="4"/>
      <c r="ADL486" s="4"/>
      <c r="ADM486" s="4"/>
      <c r="ADN486" s="4"/>
      <c r="ADO486" s="4"/>
      <c r="ADP486" s="4"/>
      <c r="ADQ486" s="4"/>
      <c r="ADR486" s="4"/>
      <c r="ADS486" s="4"/>
      <c r="ADT486" s="4"/>
      <c r="ADU486" s="4"/>
      <c r="ADV486" s="4"/>
      <c r="ADW486" s="4"/>
      <c r="ADX486" s="4"/>
      <c r="ADY486" s="4"/>
      <c r="ADZ486" s="4"/>
      <c r="AEA486" s="4"/>
      <c r="AEB486" s="4"/>
      <c r="AEC486" s="4"/>
      <c r="AED486" s="4"/>
      <c r="AEE486" s="4"/>
      <c r="AEF486" s="4"/>
      <c r="AEG486" s="4"/>
      <c r="AEH486" s="4"/>
      <c r="AEI486" s="4"/>
      <c r="AEJ486" s="4"/>
      <c r="AEK486" s="4"/>
      <c r="AEL486" s="4"/>
      <c r="AEM486" s="4"/>
      <c r="AEN486" s="4"/>
      <c r="AEO486" s="4"/>
      <c r="AEP486" s="4"/>
      <c r="AEQ486" s="4"/>
      <c r="AER486" s="4"/>
      <c r="AES486" s="4"/>
      <c r="AET486" s="4"/>
      <c r="AEU486" s="4"/>
      <c r="AEV486" s="4"/>
      <c r="AEW486" s="4"/>
      <c r="AEX486" s="4"/>
      <c r="AEY486" s="4"/>
      <c r="AEZ486" s="4"/>
      <c r="AFA486" s="4"/>
      <c r="AFB486" s="4"/>
      <c r="AFC486" s="4"/>
      <c r="AFD486" s="4"/>
      <c r="AFE486" s="4"/>
      <c r="AFF486" s="4"/>
      <c r="AFG486" s="4"/>
      <c r="AFH486" s="4"/>
      <c r="AFI486" s="4"/>
      <c r="AFJ486" s="4"/>
      <c r="AFK486" s="4"/>
      <c r="AFL486" s="4"/>
      <c r="AFM486" s="4"/>
      <c r="AFN486" s="4"/>
      <c r="AFO486" s="4"/>
      <c r="AFP486" s="4"/>
      <c r="AFQ486" s="4"/>
      <c r="AFR486" s="4"/>
      <c r="AFS486" s="4"/>
      <c r="AFT486" s="4"/>
      <c r="AFU486" s="4"/>
      <c r="AFV486" s="4"/>
      <c r="AFW486" s="4"/>
      <c r="AFX486" s="4"/>
      <c r="AFY486" s="4"/>
      <c r="AFZ486" s="4"/>
      <c r="AGA486" s="4"/>
      <c r="AGB486" s="4"/>
      <c r="AGC486" s="4"/>
      <c r="AGD486" s="4"/>
      <c r="AGE486" s="4"/>
      <c r="AGF486" s="4"/>
      <c r="AGG486" s="4"/>
      <c r="AGH486" s="4"/>
      <c r="AGI486" s="4"/>
      <c r="AGJ486" s="4"/>
      <c r="AGK486" s="4"/>
      <c r="AGL486" s="4"/>
      <c r="AGM486" s="4"/>
      <c r="AGN486" s="4"/>
      <c r="AGO486" s="4"/>
      <c r="AGP486" s="4"/>
      <c r="AGQ486" s="4"/>
      <c r="AGR486" s="4"/>
      <c r="AGS486" s="4"/>
      <c r="AGT486" s="4"/>
      <c r="AGU486" s="4"/>
      <c r="AGV486" s="4"/>
      <c r="AGW486" s="4"/>
      <c r="AGX486" s="4"/>
      <c r="AGY486" s="4"/>
      <c r="AGZ486" s="4"/>
      <c r="AHA486" s="4"/>
      <c r="AHB486" s="4"/>
      <c r="AHC486" s="4"/>
      <c r="AHD486" s="4"/>
      <c r="AHE486" s="4"/>
      <c r="AHF486" s="4"/>
      <c r="AHG486" s="4"/>
      <c r="AHH486" s="4"/>
      <c r="AHI486" s="4"/>
      <c r="AHJ486" s="4"/>
      <c r="AHK486" s="4"/>
      <c r="AHL486" s="4"/>
      <c r="AHM486" s="4"/>
      <c r="AHN486" s="4"/>
      <c r="AHO486" s="4"/>
      <c r="AHP486" s="4"/>
      <c r="AHQ486" s="4"/>
      <c r="AHR486" s="4"/>
      <c r="AHS486" s="4"/>
      <c r="AHT486" s="4"/>
      <c r="AHU486" s="4"/>
      <c r="AHV486" s="4"/>
      <c r="AHW486" s="4"/>
      <c r="AHX486" s="4"/>
      <c r="AHY486" s="4"/>
      <c r="AHZ486" s="4"/>
      <c r="AIA486" s="4"/>
      <c r="AIB486" s="4"/>
      <c r="AIC486" s="4"/>
      <c r="AID486" s="4"/>
      <c r="AIE486" s="4"/>
      <c r="AIF486" s="4"/>
      <c r="AIG486" s="4"/>
      <c r="AIH486" s="4"/>
      <c r="AII486" s="4"/>
      <c r="AIJ486" s="4"/>
      <c r="AIK486" s="4"/>
      <c r="AIL486" s="4"/>
      <c r="AIM486" s="4"/>
      <c r="AIN486" s="4"/>
      <c r="AIO486" s="4"/>
      <c r="AIP486" s="4"/>
      <c r="AIQ486" s="4"/>
      <c r="AIR486" s="4"/>
      <c r="AIS486" s="4"/>
      <c r="AIT486" s="4"/>
      <c r="AIU486" s="4"/>
      <c r="AIV486" s="4"/>
      <c r="AIW486" s="4"/>
      <c r="AIX486" s="4"/>
      <c r="AIY486" s="4"/>
      <c r="AIZ486" s="4"/>
      <c r="AJA486" s="4"/>
      <c r="AJB486" s="4"/>
      <c r="AJC486" s="4"/>
      <c r="AJD486" s="4"/>
      <c r="AJE486" s="4"/>
      <c r="AJF486" s="4"/>
      <c r="AJG486" s="4"/>
      <c r="AJH486" s="4"/>
      <c r="AJI486" s="4"/>
      <c r="AJJ486" s="4"/>
      <c r="AJK486" s="4"/>
      <c r="AJL486" s="4"/>
      <c r="AJM486" s="4"/>
      <c r="AJN486" s="4"/>
      <c r="AJO486" s="4"/>
      <c r="AJP486" s="4"/>
      <c r="AJQ486" s="4"/>
      <c r="AJR486" s="4"/>
      <c r="AJS486" s="4"/>
      <c r="AJT486" s="4"/>
      <c r="AJU486" s="4"/>
      <c r="AJV486" s="4"/>
      <c r="AJW486" s="4"/>
      <c r="AJX486" s="4"/>
      <c r="AJY486" s="4"/>
      <c r="AJZ486" s="4"/>
      <c r="AKA486" s="4"/>
      <c r="AKB486" s="4"/>
      <c r="AKC486" s="4"/>
      <c r="AKD486" s="4"/>
      <c r="AKE486" s="4"/>
      <c r="AKF486" s="4"/>
      <c r="AKG486" s="4"/>
      <c r="AKH486" s="4"/>
      <c r="AKI486" s="4"/>
      <c r="AKJ486" s="4"/>
      <c r="AKK486" s="4"/>
      <c r="AKL486" s="4"/>
      <c r="AKM486" s="4"/>
      <c r="AKN486" s="4"/>
      <c r="AKO486" s="4"/>
      <c r="AKP486" s="4"/>
      <c r="AKQ486" s="4"/>
      <c r="AKR486" s="4"/>
      <c r="AKS486" s="4"/>
      <c r="AKT486" s="4"/>
      <c r="AKU486" s="4"/>
      <c r="AKV486" s="4"/>
      <c r="AKW486" s="4"/>
      <c r="AKX486" s="4"/>
      <c r="AKY486" s="4"/>
      <c r="AKZ486" s="4"/>
      <c r="ALA486" s="4"/>
      <c r="ALB486" s="4"/>
      <c r="ALC486" s="4"/>
      <c r="ALD486" s="4"/>
      <c r="ALE486" s="4"/>
      <c r="ALF486" s="4"/>
      <c r="ALG486" s="4"/>
      <c r="ALH486" s="4"/>
      <c r="ALI486" s="4"/>
      <c r="ALJ486" s="4"/>
      <c r="ALK486" s="4"/>
      <c r="ALL486" s="4"/>
      <c r="ALM486" s="4"/>
      <c r="ALN486" s="4"/>
      <c r="ALO486" s="4"/>
      <c r="ALP486" s="4"/>
      <c r="ALQ486" s="4"/>
      <c r="ALR486" s="4"/>
      <c r="ALS486" s="4"/>
      <c r="ALT486" s="4"/>
      <c r="ALU486" s="4"/>
      <c r="ALV486" s="4"/>
      <c r="ALW486" s="4"/>
      <c r="ALX486" s="4"/>
      <c r="ALY486" s="4"/>
      <c r="ALZ486" s="4"/>
      <c r="AMA486" s="4"/>
      <c r="AMB486" s="4"/>
      <c r="AMC486" s="4"/>
      <c r="AMD486" s="4"/>
      <c r="AME486" s="4"/>
      <c r="AMF486" s="4"/>
      <c r="AMG486" s="4"/>
      <c r="AMH486" s="4"/>
      <c r="AMI486" s="4"/>
      <c r="AMJ486" s="4"/>
      <c r="AMK486" s="4"/>
      <c r="AML486" s="4"/>
      <c r="AMM486" s="4"/>
      <c r="AMN486" s="4"/>
      <c r="AMO486" s="4"/>
      <c r="AMP486" s="4"/>
      <c r="AMQ486" s="4"/>
      <c r="AMR486" s="4"/>
      <c r="AMS486" s="4"/>
      <c r="AMT486" s="4"/>
      <c r="AMU486" s="4"/>
      <c r="AMV486" s="4"/>
      <c r="AMW486" s="4"/>
      <c r="AMX486" s="4"/>
      <c r="AMY486" s="4"/>
      <c r="AMZ486" s="4"/>
      <c r="ANA486" s="4"/>
      <c r="ANB486" s="4"/>
      <c r="ANC486" s="4"/>
      <c r="AND486" s="4"/>
      <c r="ANE486" s="4"/>
      <c r="ANF486" s="4"/>
      <c r="ANG486" s="4"/>
      <c r="ANH486" s="4"/>
      <c r="ANI486" s="4"/>
      <c r="ANJ486" s="4"/>
      <c r="ANK486" s="4"/>
      <c r="ANL486" s="4"/>
      <c r="ANM486" s="4"/>
      <c r="ANN486" s="4"/>
      <c r="ANO486" s="4"/>
      <c r="ANP486" s="4"/>
      <c r="ANQ486" s="4"/>
      <c r="ANR486" s="4"/>
      <c r="ANS486" s="4"/>
      <c r="ANT486" s="4"/>
      <c r="ANU486" s="4"/>
      <c r="ANV486" s="4"/>
      <c r="ANW486" s="4"/>
      <c r="ANX486" s="4"/>
      <c r="ANY486" s="4"/>
      <c r="ANZ486" s="4"/>
      <c r="AOA486" s="4"/>
      <c r="AOB486" s="4"/>
      <c r="AOC486" s="4"/>
    </row>
    <row r="487" spans="6:1069" x14ac:dyDescent="0.35">
      <c r="F487" s="4"/>
      <c r="H487" s="4"/>
      <c r="I487" s="4"/>
      <c r="J487" s="4"/>
      <c r="L487" s="4"/>
      <c r="M487" s="4"/>
      <c r="AJ487" s="4"/>
      <c r="AL487" s="4"/>
      <c r="AQ487" s="4"/>
      <c r="AR487" s="4"/>
      <c r="AS487" s="4"/>
      <c r="AT487" s="4"/>
      <c r="AU487" s="4"/>
      <c r="AV487" s="4"/>
      <c r="AW487" s="4"/>
      <c r="AX487" s="33"/>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c r="TV487" s="4"/>
      <c r="TW487" s="4"/>
      <c r="TX487" s="4"/>
      <c r="TY487" s="4"/>
      <c r="TZ487" s="4"/>
      <c r="UA487" s="4"/>
      <c r="UB487" s="4"/>
      <c r="UC487" s="4"/>
      <c r="UD487" s="4"/>
      <c r="UE487" s="4"/>
      <c r="UF487" s="4"/>
      <c r="UG487" s="4"/>
      <c r="UH487" s="4"/>
      <c r="UI487" s="4"/>
      <c r="UJ487" s="4"/>
      <c r="UK487" s="4"/>
      <c r="UL487" s="4"/>
      <c r="UM487" s="4"/>
      <c r="UN487" s="4"/>
      <c r="UO487" s="4"/>
      <c r="UP487" s="4"/>
      <c r="UQ487" s="4"/>
      <c r="UR487" s="4"/>
      <c r="US487" s="4"/>
      <c r="UT487" s="4"/>
      <c r="UU487" s="4"/>
      <c r="UV487" s="4"/>
      <c r="UW487" s="4"/>
      <c r="UX487" s="4"/>
      <c r="UY487" s="4"/>
      <c r="UZ487" s="4"/>
      <c r="VA487" s="4"/>
      <c r="VB487" s="4"/>
      <c r="VC487" s="4"/>
      <c r="VD487" s="4"/>
      <c r="VE487" s="4"/>
      <c r="VF487" s="4"/>
      <c r="VG487" s="4"/>
      <c r="VH487" s="4"/>
      <c r="VI487" s="4"/>
      <c r="VJ487" s="4"/>
      <c r="VK487" s="4"/>
      <c r="VL487" s="4"/>
      <c r="VM487" s="4"/>
      <c r="VN487" s="4"/>
      <c r="VO487" s="4"/>
      <c r="VP487" s="4"/>
      <c r="VQ487" s="4"/>
      <c r="VR487" s="4"/>
      <c r="VS487" s="4"/>
      <c r="VT487" s="4"/>
      <c r="VU487" s="4"/>
      <c r="VV487" s="4"/>
      <c r="VW487" s="4"/>
      <c r="VX487" s="4"/>
      <c r="VY487" s="4"/>
      <c r="VZ487" s="4"/>
      <c r="WA487" s="4"/>
      <c r="WB487" s="4"/>
      <c r="WC487" s="4"/>
      <c r="WD487" s="4"/>
      <c r="WE487" s="4"/>
      <c r="WF487" s="4"/>
      <c r="WG487" s="4"/>
      <c r="WH487" s="4"/>
      <c r="WI487" s="4"/>
      <c r="WJ487" s="4"/>
      <c r="WK487" s="4"/>
      <c r="WL487" s="4"/>
      <c r="WM487" s="4"/>
      <c r="WN487" s="4"/>
      <c r="WO487" s="4"/>
      <c r="WP487" s="4"/>
      <c r="WQ487" s="4"/>
      <c r="WR487" s="4"/>
      <c r="WS487" s="4"/>
      <c r="WT487" s="4"/>
      <c r="WU487" s="4"/>
      <c r="WV487" s="4"/>
      <c r="WW487" s="4"/>
      <c r="WX487" s="4"/>
      <c r="WY487" s="4"/>
      <c r="WZ487" s="4"/>
      <c r="XA487" s="4"/>
      <c r="XB487" s="4"/>
      <c r="XC487" s="4"/>
      <c r="XD487" s="4"/>
      <c r="XE487" s="4"/>
      <c r="XF487" s="4"/>
      <c r="XG487" s="4"/>
      <c r="XH487" s="4"/>
      <c r="XI487" s="4"/>
      <c r="XJ487" s="4"/>
      <c r="XK487" s="4"/>
      <c r="XL487" s="4"/>
      <c r="XM487" s="4"/>
      <c r="XN487" s="4"/>
      <c r="XO487" s="4"/>
      <c r="XP487" s="4"/>
      <c r="XQ487" s="4"/>
      <c r="XR487" s="4"/>
      <c r="XS487" s="4"/>
      <c r="XT487" s="4"/>
      <c r="XU487" s="4"/>
      <c r="XV487" s="4"/>
      <c r="XW487" s="4"/>
      <c r="XX487" s="4"/>
      <c r="XY487" s="4"/>
      <c r="XZ487" s="4"/>
      <c r="YA487" s="4"/>
      <c r="YB487" s="4"/>
      <c r="YC487" s="4"/>
      <c r="YD487" s="4"/>
      <c r="YE487" s="4"/>
      <c r="YF487" s="4"/>
      <c r="YG487" s="4"/>
      <c r="YH487" s="4"/>
      <c r="YI487" s="4"/>
      <c r="YJ487" s="4"/>
      <c r="YK487" s="4"/>
      <c r="YL487" s="4"/>
      <c r="YM487" s="4"/>
      <c r="YN487" s="4"/>
      <c r="YO487" s="4"/>
      <c r="YP487" s="4"/>
      <c r="YQ487" s="4"/>
      <c r="YR487" s="4"/>
      <c r="YS487" s="4"/>
      <c r="YT487" s="4"/>
      <c r="YU487" s="4"/>
      <c r="YV487" s="4"/>
      <c r="YW487" s="4"/>
      <c r="YX487" s="4"/>
      <c r="YY487" s="4"/>
      <c r="YZ487" s="4"/>
      <c r="ZA487" s="4"/>
      <c r="ZB487" s="4"/>
      <c r="ZC487" s="4"/>
      <c r="ZD487" s="4"/>
      <c r="ZE487" s="4"/>
      <c r="ZF487" s="4"/>
      <c r="ZG487" s="4"/>
      <c r="ZH487" s="4"/>
      <c r="ZI487" s="4"/>
      <c r="ZJ487" s="4"/>
      <c r="ZK487" s="4"/>
      <c r="ZL487" s="4"/>
      <c r="ZM487" s="4"/>
      <c r="ZN487" s="4"/>
      <c r="ZO487" s="4"/>
      <c r="ZP487" s="4"/>
      <c r="ZQ487" s="4"/>
      <c r="ZR487" s="4"/>
      <c r="ZS487" s="4"/>
      <c r="ZT487" s="4"/>
      <c r="ZU487" s="4"/>
      <c r="ZV487" s="4"/>
      <c r="ZW487" s="4"/>
      <c r="ZX487" s="4"/>
      <c r="ZY487" s="4"/>
      <c r="ZZ487" s="4"/>
      <c r="AAA487" s="4"/>
      <c r="AAB487" s="4"/>
      <c r="AAC487" s="4"/>
      <c r="AAD487" s="4"/>
      <c r="AAE487" s="4"/>
      <c r="AAF487" s="4"/>
      <c r="AAG487" s="4"/>
      <c r="AAH487" s="4"/>
      <c r="AAI487" s="4"/>
      <c r="AAJ487" s="4"/>
      <c r="AAK487" s="4"/>
      <c r="AAL487" s="4"/>
      <c r="AAM487" s="4"/>
      <c r="AAN487" s="4"/>
      <c r="AAO487" s="4"/>
      <c r="AAP487" s="4"/>
      <c r="AAQ487" s="4"/>
      <c r="AAR487" s="4"/>
      <c r="AAS487" s="4"/>
      <c r="AAT487" s="4"/>
      <c r="AAU487" s="4"/>
      <c r="AAV487" s="4"/>
      <c r="AAW487" s="4"/>
      <c r="AAX487" s="4"/>
      <c r="AAY487" s="4"/>
      <c r="AAZ487" s="4"/>
      <c r="ABA487" s="4"/>
      <c r="ABB487" s="4"/>
      <c r="ABC487" s="4"/>
      <c r="ABD487" s="4"/>
      <c r="ABE487" s="4"/>
      <c r="ABF487" s="4"/>
      <c r="ABG487" s="4"/>
      <c r="ABH487" s="4"/>
      <c r="ABI487" s="4"/>
      <c r="ABJ487" s="4"/>
      <c r="ABK487" s="4"/>
      <c r="ABL487" s="4"/>
      <c r="ABM487" s="4"/>
      <c r="ABN487" s="4"/>
      <c r="ABO487" s="4"/>
      <c r="ABP487" s="4"/>
      <c r="ABQ487" s="4"/>
      <c r="ABR487" s="4"/>
      <c r="ABS487" s="4"/>
      <c r="ABT487" s="4"/>
      <c r="ABU487" s="4"/>
      <c r="ABV487" s="4"/>
      <c r="ABW487" s="4"/>
      <c r="ABX487" s="4"/>
      <c r="ABY487" s="4"/>
      <c r="ABZ487" s="4"/>
      <c r="ACA487" s="4"/>
      <c r="ACB487" s="4"/>
      <c r="ACC487" s="4"/>
      <c r="ACD487" s="4"/>
      <c r="ACE487" s="4"/>
      <c r="ACF487" s="4"/>
      <c r="ACG487" s="4"/>
      <c r="ACH487" s="4"/>
      <c r="ACI487" s="4"/>
      <c r="ACJ487" s="4"/>
      <c r="ACK487" s="4"/>
      <c r="ACL487" s="4"/>
      <c r="ACM487" s="4"/>
      <c r="ACN487" s="4"/>
      <c r="ACO487" s="4"/>
      <c r="ACP487" s="4"/>
      <c r="ACQ487" s="4"/>
      <c r="ACR487" s="4"/>
      <c r="ACS487" s="4"/>
      <c r="ACT487" s="4"/>
      <c r="ACU487" s="4"/>
      <c r="ACV487" s="4"/>
      <c r="ACW487" s="4"/>
      <c r="ACX487" s="4"/>
      <c r="ACY487" s="4"/>
      <c r="ACZ487" s="4"/>
      <c r="ADA487" s="4"/>
      <c r="ADB487" s="4"/>
      <c r="ADC487" s="4"/>
      <c r="ADD487" s="4"/>
      <c r="ADE487" s="4"/>
      <c r="ADF487" s="4"/>
      <c r="ADG487" s="4"/>
      <c r="ADH487" s="4"/>
      <c r="ADI487" s="4"/>
      <c r="ADJ487" s="4"/>
      <c r="ADK487" s="4"/>
      <c r="ADL487" s="4"/>
      <c r="ADM487" s="4"/>
      <c r="ADN487" s="4"/>
      <c r="ADO487" s="4"/>
      <c r="ADP487" s="4"/>
      <c r="ADQ487" s="4"/>
      <c r="ADR487" s="4"/>
      <c r="ADS487" s="4"/>
      <c r="ADT487" s="4"/>
      <c r="ADU487" s="4"/>
      <c r="ADV487" s="4"/>
      <c r="ADW487" s="4"/>
      <c r="ADX487" s="4"/>
      <c r="ADY487" s="4"/>
      <c r="ADZ487" s="4"/>
      <c r="AEA487" s="4"/>
      <c r="AEB487" s="4"/>
      <c r="AEC487" s="4"/>
      <c r="AED487" s="4"/>
      <c r="AEE487" s="4"/>
      <c r="AEF487" s="4"/>
      <c r="AEG487" s="4"/>
      <c r="AEH487" s="4"/>
      <c r="AEI487" s="4"/>
      <c r="AEJ487" s="4"/>
      <c r="AEK487" s="4"/>
      <c r="AEL487" s="4"/>
      <c r="AEM487" s="4"/>
      <c r="AEN487" s="4"/>
      <c r="AEO487" s="4"/>
      <c r="AEP487" s="4"/>
      <c r="AEQ487" s="4"/>
      <c r="AER487" s="4"/>
      <c r="AES487" s="4"/>
      <c r="AET487" s="4"/>
      <c r="AEU487" s="4"/>
      <c r="AEV487" s="4"/>
      <c r="AEW487" s="4"/>
      <c r="AEX487" s="4"/>
      <c r="AEY487" s="4"/>
      <c r="AEZ487" s="4"/>
      <c r="AFA487" s="4"/>
      <c r="AFB487" s="4"/>
      <c r="AFC487" s="4"/>
      <c r="AFD487" s="4"/>
      <c r="AFE487" s="4"/>
      <c r="AFF487" s="4"/>
      <c r="AFG487" s="4"/>
      <c r="AFH487" s="4"/>
      <c r="AFI487" s="4"/>
      <c r="AFJ487" s="4"/>
      <c r="AFK487" s="4"/>
      <c r="AFL487" s="4"/>
      <c r="AFM487" s="4"/>
      <c r="AFN487" s="4"/>
      <c r="AFO487" s="4"/>
      <c r="AFP487" s="4"/>
      <c r="AFQ487" s="4"/>
      <c r="AFR487" s="4"/>
      <c r="AFS487" s="4"/>
      <c r="AFT487" s="4"/>
      <c r="AFU487" s="4"/>
      <c r="AFV487" s="4"/>
      <c r="AFW487" s="4"/>
      <c r="AFX487" s="4"/>
      <c r="AFY487" s="4"/>
      <c r="AFZ487" s="4"/>
      <c r="AGA487" s="4"/>
      <c r="AGB487" s="4"/>
      <c r="AGC487" s="4"/>
      <c r="AGD487" s="4"/>
      <c r="AGE487" s="4"/>
      <c r="AGF487" s="4"/>
      <c r="AGG487" s="4"/>
      <c r="AGH487" s="4"/>
      <c r="AGI487" s="4"/>
      <c r="AGJ487" s="4"/>
      <c r="AGK487" s="4"/>
      <c r="AGL487" s="4"/>
      <c r="AGM487" s="4"/>
      <c r="AGN487" s="4"/>
      <c r="AGO487" s="4"/>
      <c r="AGP487" s="4"/>
      <c r="AGQ487" s="4"/>
      <c r="AGR487" s="4"/>
      <c r="AGS487" s="4"/>
      <c r="AGT487" s="4"/>
      <c r="AGU487" s="4"/>
      <c r="AGV487" s="4"/>
      <c r="AGW487" s="4"/>
      <c r="AGX487" s="4"/>
      <c r="AGY487" s="4"/>
      <c r="AGZ487" s="4"/>
      <c r="AHA487" s="4"/>
      <c r="AHB487" s="4"/>
      <c r="AHC487" s="4"/>
      <c r="AHD487" s="4"/>
      <c r="AHE487" s="4"/>
      <c r="AHF487" s="4"/>
      <c r="AHG487" s="4"/>
      <c r="AHH487" s="4"/>
      <c r="AHI487" s="4"/>
      <c r="AHJ487" s="4"/>
      <c r="AHK487" s="4"/>
      <c r="AHL487" s="4"/>
      <c r="AHM487" s="4"/>
      <c r="AHN487" s="4"/>
      <c r="AHO487" s="4"/>
      <c r="AHP487" s="4"/>
      <c r="AHQ487" s="4"/>
      <c r="AHR487" s="4"/>
      <c r="AHS487" s="4"/>
      <c r="AHT487" s="4"/>
      <c r="AHU487" s="4"/>
      <c r="AHV487" s="4"/>
      <c r="AHW487" s="4"/>
      <c r="AHX487" s="4"/>
      <c r="AHY487" s="4"/>
      <c r="AHZ487" s="4"/>
      <c r="AIA487" s="4"/>
      <c r="AIB487" s="4"/>
      <c r="AIC487" s="4"/>
      <c r="AID487" s="4"/>
      <c r="AIE487" s="4"/>
      <c r="AIF487" s="4"/>
      <c r="AIG487" s="4"/>
      <c r="AIH487" s="4"/>
      <c r="AII487" s="4"/>
      <c r="AIJ487" s="4"/>
      <c r="AIK487" s="4"/>
      <c r="AIL487" s="4"/>
      <c r="AIM487" s="4"/>
      <c r="AIN487" s="4"/>
      <c r="AIO487" s="4"/>
      <c r="AIP487" s="4"/>
      <c r="AIQ487" s="4"/>
      <c r="AIR487" s="4"/>
      <c r="AIS487" s="4"/>
      <c r="AIT487" s="4"/>
      <c r="AIU487" s="4"/>
      <c r="AIV487" s="4"/>
      <c r="AIW487" s="4"/>
      <c r="AIX487" s="4"/>
      <c r="AIY487" s="4"/>
      <c r="AIZ487" s="4"/>
      <c r="AJA487" s="4"/>
      <c r="AJB487" s="4"/>
      <c r="AJC487" s="4"/>
      <c r="AJD487" s="4"/>
      <c r="AJE487" s="4"/>
      <c r="AJF487" s="4"/>
      <c r="AJG487" s="4"/>
      <c r="AJH487" s="4"/>
      <c r="AJI487" s="4"/>
      <c r="AJJ487" s="4"/>
      <c r="AJK487" s="4"/>
      <c r="AJL487" s="4"/>
      <c r="AJM487" s="4"/>
      <c r="AJN487" s="4"/>
      <c r="AJO487" s="4"/>
      <c r="AJP487" s="4"/>
      <c r="AJQ487" s="4"/>
      <c r="AJR487" s="4"/>
      <c r="AJS487" s="4"/>
      <c r="AJT487" s="4"/>
      <c r="AJU487" s="4"/>
      <c r="AJV487" s="4"/>
      <c r="AJW487" s="4"/>
      <c r="AJX487" s="4"/>
      <c r="AJY487" s="4"/>
      <c r="AJZ487" s="4"/>
      <c r="AKA487" s="4"/>
      <c r="AKB487" s="4"/>
      <c r="AKC487" s="4"/>
      <c r="AKD487" s="4"/>
      <c r="AKE487" s="4"/>
      <c r="AKF487" s="4"/>
      <c r="AKG487" s="4"/>
      <c r="AKH487" s="4"/>
      <c r="AKI487" s="4"/>
      <c r="AKJ487" s="4"/>
      <c r="AKK487" s="4"/>
      <c r="AKL487" s="4"/>
      <c r="AKM487" s="4"/>
      <c r="AKN487" s="4"/>
      <c r="AKO487" s="4"/>
      <c r="AKP487" s="4"/>
      <c r="AKQ487" s="4"/>
      <c r="AKR487" s="4"/>
      <c r="AKS487" s="4"/>
      <c r="AKT487" s="4"/>
      <c r="AKU487" s="4"/>
      <c r="AKV487" s="4"/>
      <c r="AKW487" s="4"/>
      <c r="AKX487" s="4"/>
      <c r="AKY487" s="4"/>
      <c r="AKZ487" s="4"/>
      <c r="ALA487" s="4"/>
      <c r="ALB487" s="4"/>
      <c r="ALC487" s="4"/>
      <c r="ALD487" s="4"/>
      <c r="ALE487" s="4"/>
      <c r="ALF487" s="4"/>
      <c r="ALG487" s="4"/>
      <c r="ALH487" s="4"/>
      <c r="ALI487" s="4"/>
      <c r="ALJ487" s="4"/>
      <c r="ALK487" s="4"/>
      <c r="ALL487" s="4"/>
      <c r="ALM487" s="4"/>
      <c r="ALN487" s="4"/>
      <c r="ALO487" s="4"/>
      <c r="ALP487" s="4"/>
      <c r="ALQ487" s="4"/>
      <c r="ALR487" s="4"/>
      <c r="ALS487" s="4"/>
      <c r="ALT487" s="4"/>
      <c r="ALU487" s="4"/>
      <c r="ALV487" s="4"/>
      <c r="ALW487" s="4"/>
      <c r="ALX487" s="4"/>
      <c r="ALY487" s="4"/>
      <c r="ALZ487" s="4"/>
      <c r="AMA487" s="4"/>
      <c r="AMB487" s="4"/>
      <c r="AMC487" s="4"/>
      <c r="AMD487" s="4"/>
      <c r="AME487" s="4"/>
      <c r="AMF487" s="4"/>
      <c r="AMG487" s="4"/>
      <c r="AMH487" s="4"/>
      <c r="AMI487" s="4"/>
      <c r="AMJ487" s="4"/>
      <c r="AMK487" s="4"/>
      <c r="AML487" s="4"/>
      <c r="AMM487" s="4"/>
      <c r="AMN487" s="4"/>
      <c r="AMO487" s="4"/>
      <c r="AMP487" s="4"/>
      <c r="AMQ487" s="4"/>
      <c r="AMR487" s="4"/>
      <c r="AMS487" s="4"/>
      <c r="AMT487" s="4"/>
      <c r="AMU487" s="4"/>
      <c r="AMV487" s="4"/>
      <c r="AMW487" s="4"/>
      <c r="AMX487" s="4"/>
      <c r="AMY487" s="4"/>
      <c r="AMZ487" s="4"/>
      <c r="ANA487" s="4"/>
      <c r="ANB487" s="4"/>
      <c r="ANC487" s="4"/>
      <c r="AND487" s="4"/>
      <c r="ANE487" s="4"/>
      <c r="ANF487" s="4"/>
      <c r="ANG487" s="4"/>
      <c r="ANH487" s="4"/>
      <c r="ANI487" s="4"/>
      <c r="ANJ487" s="4"/>
      <c r="ANK487" s="4"/>
      <c r="ANL487" s="4"/>
      <c r="ANM487" s="4"/>
      <c r="ANN487" s="4"/>
      <c r="ANO487" s="4"/>
      <c r="ANP487" s="4"/>
      <c r="ANQ487" s="4"/>
      <c r="ANR487" s="4"/>
      <c r="ANS487" s="4"/>
      <c r="ANT487" s="4"/>
      <c r="ANU487" s="4"/>
      <c r="ANV487" s="4"/>
      <c r="ANW487" s="4"/>
      <c r="ANX487" s="4"/>
      <c r="ANY487" s="4"/>
      <c r="ANZ487" s="4"/>
      <c r="AOA487" s="4"/>
      <c r="AOB487" s="4"/>
      <c r="AOC487" s="4"/>
    </row>
    <row r="488" spans="6:1069" x14ac:dyDescent="0.35">
      <c r="F488" s="4"/>
      <c r="H488" s="4"/>
      <c r="I488" s="4"/>
      <c r="J488" s="4"/>
      <c r="L488" s="4"/>
      <c r="M488" s="4"/>
      <c r="AJ488" s="4"/>
      <c r="AL488" s="4"/>
      <c r="AQ488" s="4"/>
      <c r="AR488" s="4"/>
      <c r="AS488" s="4"/>
      <c r="AT488" s="4"/>
      <c r="AU488" s="4"/>
      <c r="AV488" s="4"/>
      <c r="AW488" s="4"/>
      <c r="AX488" s="33"/>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c r="XA488" s="4"/>
      <c r="XB488" s="4"/>
      <c r="XC488" s="4"/>
      <c r="XD488" s="4"/>
      <c r="XE488" s="4"/>
      <c r="XF488" s="4"/>
      <c r="XG488" s="4"/>
      <c r="XH488" s="4"/>
      <c r="XI488" s="4"/>
      <c r="XJ488" s="4"/>
      <c r="XK488" s="4"/>
      <c r="XL488" s="4"/>
      <c r="XM488" s="4"/>
      <c r="XN488" s="4"/>
      <c r="XO488" s="4"/>
      <c r="XP488" s="4"/>
      <c r="XQ488" s="4"/>
      <c r="XR488" s="4"/>
      <c r="XS488" s="4"/>
      <c r="XT488" s="4"/>
      <c r="XU488" s="4"/>
      <c r="XV488" s="4"/>
      <c r="XW488" s="4"/>
      <c r="XX488" s="4"/>
      <c r="XY488" s="4"/>
      <c r="XZ488" s="4"/>
      <c r="YA488" s="4"/>
      <c r="YB488" s="4"/>
      <c r="YC488" s="4"/>
      <c r="YD488" s="4"/>
      <c r="YE488" s="4"/>
      <c r="YF488" s="4"/>
      <c r="YG488" s="4"/>
      <c r="YH488" s="4"/>
      <c r="YI488" s="4"/>
      <c r="YJ488" s="4"/>
      <c r="YK488" s="4"/>
      <c r="YL488" s="4"/>
      <c r="YM488" s="4"/>
      <c r="YN488" s="4"/>
      <c r="YO488" s="4"/>
      <c r="YP488" s="4"/>
      <c r="YQ488" s="4"/>
      <c r="YR488" s="4"/>
      <c r="YS488" s="4"/>
      <c r="YT488" s="4"/>
      <c r="YU488" s="4"/>
      <c r="YV488" s="4"/>
      <c r="YW488" s="4"/>
      <c r="YX488" s="4"/>
      <c r="YY488" s="4"/>
      <c r="YZ488" s="4"/>
      <c r="ZA488" s="4"/>
      <c r="ZB488" s="4"/>
      <c r="ZC488" s="4"/>
      <c r="ZD488" s="4"/>
      <c r="ZE488" s="4"/>
      <c r="ZF488" s="4"/>
      <c r="ZG488" s="4"/>
      <c r="ZH488" s="4"/>
      <c r="ZI488" s="4"/>
      <c r="ZJ488" s="4"/>
      <c r="ZK488" s="4"/>
      <c r="ZL488" s="4"/>
      <c r="ZM488" s="4"/>
      <c r="ZN488" s="4"/>
      <c r="ZO488" s="4"/>
      <c r="ZP488" s="4"/>
      <c r="ZQ488" s="4"/>
      <c r="ZR488" s="4"/>
      <c r="ZS488" s="4"/>
      <c r="ZT488" s="4"/>
      <c r="ZU488" s="4"/>
      <c r="ZV488" s="4"/>
      <c r="ZW488" s="4"/>
      <c r="ZX488" s="4"/>
      <c r="ZY488" s="4"/>
      <c r="ZZ488" s="4"/>
      <c r="AAA488" s="4"/>
      <c r="AAB488" s="4"/>
      <c r="AAC488" s="4"/>
      <c r="AAD488" s="4"/>
      <c r="AAE488" s="4"/>
      <c r="AAF488" s="4"/>
      <c r="AAG488" s="4"/>
      <c r="AAH488" s="4"/>
      <c r="AAI488" s="4"/>
      <c r="AAJ488" s="4"/>
      <c r="AAK488" s="4"/>
      <c r="AAL488" s="4"/>
      <c r="AAM488" s="4"/>
      <c r="AAN488" s="4"/>
      <c r="AAO488" s="4"/>
      <c r="AAP488" s="4"/>
      <c r="AAQ488" s="4"/>
      <c r="AAR488" s="4"/>
      <c r="AAS488" s="4"/>
      <c r="AAT488" s="4"/>
      <c r="AAU488" s="4"/>
      <c r="AAV488" s="4"/>
      <c r="AAW488" s="4"/>
      <c r="AAX488" s="4"/>
      <c r="AAY488" s="4"/>
      <c r="AAZ488" s="4"/>
      <c r="ABA488" s="4"/>
      <c r="ABB488" s="4"/>
      <c r="ABC488" s="4"/>
      <c r="ABD488" s="4"/>
      <c r="ABE488" s="4"/>
      <c r="ABF488" s="4"/>
      <c r="ABG488" s="4"/>
      <c r="ABH488" s="4"/>
      <c r="ABI488" s="4"/>
      <c r="ABJ488" s="4"/>
      <c r="ABK488" s="4"/>
      <c r="ABL488" s="4"/>
      <c r="ABM488" s="4"/>
      <c r="ABN488" s="4"/>
      <c r="ABO488" s="4"/>
      <c r="ABP488" s="4"/>
      <c r="ABQ488" s="4"/>
      <c r="ABR488" s="4"/>
      <c r="ABS488" s="4"/>
      <c r="ABT488" s="4"/>
      <c r="ABU488" s="4"/>
      <c r="ABV488" s="4"/>
      <c r="ABW488" s="4"/>
      <c r="ABX488" s="4"/>
      <c r="ABY488" s="4"/>
      <c r="ABZ488" s="4"/>
      <c r="ACA488" s="4"/>
      <c r="ACB488" s="4"/>
      <c r="ACC488" s="4"/>
      <c r="ACD488" s="4"/>
      <c r="ACE488" s="4"/>
      <c r="ACF488" s="4"/>
      <c r="ACG488" s="4"/>
      <c r="ACH488" s="4"/>
      <c r="ACI488" s="4"/>
      <c r="ACJ488" s="4"/>
      <c r="ACK488" s="4"/>
      <c r="ACL488" s="4"/>
      <c r="ACM488" s="4"/>
      <c r="ACN488" s="4"/>
      <c r="ACO488" s="4"/>
      <c r="ACP488" s="4"/>
      <c r="ACQ488" s="4"/>
      <c r="ACR488" s="4"/>
      <c r="ACS488" s="4"/>
      <c r="ACT488" s="4"/>
      <c r="ACU488" s="4"/>
      <c r="ACV488" s="4"/>
      <c r="ACW488" s="4"/>
      <c r="ACX488" s="4"/>
      <c r="ACY488" s="4"/>
      <c r="ACZ488" s="4"/>
      <c r="ADA488" s="4"/>
      <c r="ADB488" s="4"/>
      <c r="ADC488" s="4"/>
      <c r="ADD488" s="4"/>
      <c r="ADE488" s="4"/>
      <c r="ADF488" s="4"/>
      <c r="ADG488" s="4"/>
      <c r="ADH488" s="4"/>
      <c r="ADI488" s="4"/>
      <c r="ADJ488" s="4"/>
      <c r="ADK488" s="4"/>
      <c r="ADL488" s="4"/>
      <c r="ADM488" s="4"/>
      <c r="ADN488" s="4"/>
      <c r="ADO488" s="4"/>
      <c r="ADP488" s="4"/>
      <c r="ADQ488" s="4"/>
      <c r="ADR488" s="4"/>
      <c r="ADS488" s="4"/>
      <c r="ADT488" s="4"/>
      <c r="ADU488" s="4"/>
      <c r="ADV488" s="4"/>
      <c r="ADW488" s="4"/>
      <c r="ADX488" s="4"/>
      <c r="ADY488" s="4"/>
      <c r="ADZ488" s="4"/>
      <c r="AEA488" s="4"/>
      <c r="AEB488" s="4"/>
      <c r="AEC488" s="4"/>
      <c r="AED488" s="4"/>
      <c r="AEE488" s="4"/>
      <c r="AEF488" s="4"/>
      <c r="AEG488" s="4"/>
      <c r="AEH488" s="4"/>
      <c r="AEI488" s="4"/>
      <c r="AEJ488" s="4"/>
      <c r="AEK488" s="4"/>
      <c r="AEL488" s="4"/>
      <c r="AEM488" s="4"/>
      <c r="AEN488" s="4"/>
      <c r="AEO488" s="4"/>
      <c r="AEP488" s="4"/>
      <c r="AEQ488" s="4"/>
      <c r="AER488" s="4"/>
      <c r="AES488" s="4"/>
      <c r="AET488" s="4"/>
      <c r="AEU488" s="4"/>
      <c r="AEV488" s="4"/>
      <c r="AEW488" s="4"/>
      <c r="AEX488" s="4"/>
      <c r="AEY488" s="4"/>
      <c r="AEZ488" s="4"/>
      <c r="AFA488" s="4"/>
      <c r="AFB488" s="4"/>
      <c r="AFC488" s="4"/>
      <c r="AFD488" s="4"/>
      <c r="AFE488" s="4"/>
      <c r="AFF488" s="4"/>
      <c r="AFG488" s="4"/>
      <c r="AFH488" s="4"/>
      <c r="AFI488" s="4"/>
      <c r="AFJ488" s="4"/>
      <c r="AFK488" s="4"/>
      <c r="AFL488" s="4"/>
      <c r="AFM488" s="4"/>
      <c r="AFN488" s="4"/>
      <c r="AFO488" s="4"/>
      <c r="AFP488" s="4"/>
      <c r="AFQ488" s="4"/>
      <c r="AFR488" s="4"/>
      <c r="AFS488" s="4"/>
      <c r="AFT488" s="4"/>
      <c r="AFU488" s="4"/>
      <c r="AFV488" s="4"/>
      <c r="AFW488" s="4"/>
      <c r="AFX488" s="4"/>
      <c r="AFY488" s="4"/>
      <c r="AFZ488" s="4"/>
      <c r="AGA488" s="4"/>
      <c r="AGB488" s="4"/>
      <c r="AGC488" s="4"/>
      <c r="AGD488" s="4"/>
      <c r="AGE488" s="4"/>
      <c r="AGF488" s="4"/>
      <c r="AGG488" s="4"/>
      <c r="AGH488" s="4"/>
      <c r="AGI488" s="4"/>
      <c r="AGJ488" s="4"/>
      <c r="AGK488" s="4"/>
      <c r="AGL488" s="4"/>
      <c r="AGM488" s="4"/>
      <c r="AGN488" s="4"/>
      <c r="AGO488" s="4"/>
      <c r="AGP488" s="4"/>
      <c r="AGQ488" s="4"/>
      <c r="AGR488" s="4"/>
      <c r="AGS488" s="4"/>
      <c r="AGT488" s="4"/>
      <c r="AGU488" s="4"/>
      <c r="AGV488" s="4"/>
      <c r="AGW488" s="4"/>
      <c r="AGX488" s="4"/>
      <c r="AGY488" s="4"/>
      <c r="AGZ488" s="4"/>
      <c r="AHA488" s="4"/>
      <c r="AHB488" s="4"/>
      <c r="AHC488" s="4"/>
      <c r="AHD488" s="4"/>
      <c r="AHE488" s="4"/>
      <c r="AHF488" s="4"/>
      <c r="AHG488" s="4"/>
      <c r="AHH488" s="4"/>
      <c r="AHI488" s="4"/>
      <c r="AHJ488" s="4"/>
      <c r="AHK488" s="4"/>
      <c r="AHL488" s="4"/>
      <c r="AHM488" s="4"/>
      <c r="AHN488" s="4"/>
      <c r="AHO488" s="4"/>
      <c r="AHP488" s="4"/>
      <c r="AHQ488" s="4"/>
      <c r="AHR488" s="4"/>
      <c r="AHS488" s="4"/>
      <c r="AHT488" s="4"/>
      <c r="AHU488" s="4"/>
      <c r="AHV488" s="4"/>
      <c r="AHW488" s="4"/>
      <c r="AHX488" s="4"/>
      <c r="AHY488" s="4"/>
      <c r="AHZ488" s="4"/>
      <c r="AIA488" s="4"/>
      <c r="AIB488" s="4"/>
      <c r="AIC488" s="4"/>
      <c r="AID488" s="4"/>
      <c r="AIE488" s="4"/>
      <c r="AIF488" s="4"/>
      <c r="AIG488" s="4"/>
      <c r="AIH488" s="4"/>
      <c r="AII488" s="4"/>
      <c r="AIJ488" s="4"/>
      <c r="AIK488" s="4"/>
      <c r="AIL488" s="4"/>
      <c r="AIM488" s="4"/>
      <c r="AIN488" s="4"/>
      <c r="AIO488" s="4"/>
      <c r="AIP488" s="4"/>
      <c r="AIQ488" s="4"/>
      <c r="AIR488" s="4"/>
      <c r="AIS488" s="4"/>
      <c r="AIT488" s="4"/>
      <c r="AIU488" s="4"/>
      <c r="AIV488" s="4"/>
      <c r="AIW488" s="4"/>
      <c r="AIX488" s="4"/>
      <c r="AIY488" s="4"/>
      <c r="AIZ488" s="4"/>
      <c r="AJA488" s="4"/>
      <c r="AJB488" s="4"/>
      <c r="AJC488" s="4"/>
      <c r="AJD488" s="4"/>
      <c r="AJE488" s="4"/>
      <c r="AJF488" s="4"/>
      <c r="AJG488" s="4"/>
      <c r="AJH488" s="4"/>
      <c r="AJI488" s="4"/>
      <c r="AJJ488" s="4"/>
      <c r="AJK488" s="4"/>
      <c r="AJL488" s="4"/>
      <c r="AJM488" s="4"/>
      <c r="AJN488" s="4"/>
      <c r="AJO488" s="4"/>
      <c r="AJP488" s="4"/>
      <c r="AJQ488" s="4"/>
      <c r="AJR488" s="4"/>
      <c r="AJS488" s="4"/>
      <c r="AJT488" s="4"/>
      <c r="AJU488" s="4"/>
      <c r="AJV488" s="4"/>
      <c r="AJW488" s="4"/>
      <c r="AJX488" s="4"/>
      <c r="AJY488" s="4"/>
      <c r="AJZ488" s="4"/>
      <c r="AKA488" s="4"/>
      <c r="AKB488" s="4"/>
      <c r="AKC488" s="4"/>
      <c r="AKD488" s="4"/>
      <c r="AKE488" s="4"/>
      <c r="AKF488" s="4"/>
      <c r="AKG488" s="4"/>
      <c r="AKH488" s="4"/>
      <c r="AKI488" s="4"/>
      <c r="AKJ488" s="4"/>
      <c r="AKK488" s="4"/>
      <c r="AKL488" s="4"/>
      <c r="AKM488" s="4"/>
      <c r="AKN488" s="4"/>
      <c r="AKO488" s="4"/>
      <c r="AKP488" s="4"/>
      <c r="AKQ488" s="4"/>
      <c r="AKR488" s="4"/>
      <c r="AKS488" s="4"/>
      <c r="AKT488" s="4"/>
      <c r="AKU488" s="4"/>
      <c r="AKV488" s="4"/>
      <c r="AKW488" s="4"/>
      <c r="AKX488" s="4"/>
      <c r="AKY488" s="4"/>
      <c r="AKZ488" s="4"/>
      <c r="ALA488" s="4"/>
      <c r="ALB488" s="4"/>
      <c r="ALC488" s="4"/>
      <c r="ALD488" s="4"/>
      <c r="ALE488" s="4"/>
      <c r="ALF488" s="4"/>
      <c r="ALG488" s="4"/>
      <c r="ALH488" s="4"/>
      <c r="ALI488" s="4"/>
      <c r="ALJ488" s="4"/>
      <c r="ALK488" s="4"/>
      <c r="ALL488" s="4"/>
      <c r="ALM488" s="4"/>
      <c r="ALN488" s="4"/>
      <c r="ALO488" s="4"/>
      <c r="ALP488" s="4"/>
      <c r="ALQ488" s="4"/>
      <c r="ALR488" s="4"/>
      <c r="ALS488" s="4"/>
      <c r="ALT488" s="4"/>
      <c r="ALU488" s="4"/>
      <c r="ALV488" s="4"/>
      <c r="ALW488" s="4"/>
      <c r="ALX488" s="4"/>
      <c r="ALY488" s="4"/>
      <c r="ALZ488" s="4"/>
      <c r="AMA488" s="4"/>
      <c r="AMB488" s="4"/>
      <c r="AMC488" s="4"/>
      <c r="AMD488" s="4"/>
      <c r="AME488" s="4"/>
      <c r="AMF488" s="4"/>
      <c r="AMG488" s="4"/>
      <c r="AMH488" s="4"/>
      <c r="AMI488" s="4"/>
      <c r="AMJ488" s="4"/>
      <c r="AMK488" s="4"/>
      <c r="AML488" s="4"/>
      <c r="AMM488" s="4"/>
      <c r="AMN488" s="4"/>
      <c r="AMO488" s="4"/>
      <c r="AMP488" s="4"/>
      <c r="AMQ488" s="4"/>
      <c r="AMR488" s="4"/>
      <c r="AMS488" s="4"/>
      <c r="AMT488" s="4"/>
      <c r="AMU488" s="4"/>
      <c r="AMV488" s="4"/>
      <c r="AMW488" s="4"/>
      <c r="AMX488" s="4"/>
      <c r="AMY488" s="4"/>
      <c r="AMZ488" s="4"/>
      <c r="ANA488" s="4"/>
      <c r="ANB488" s="4"/>
      <c r="ANC488" s="4"/>
      <c r="AND488" s="4"/>
      <c r="ANE488" s="4"/>
      <c r="ANF488" s="4"/>
      <c r="ANG488" s="4"/>
      <c r="ANH488" s="4"/>
      <c r="ANI488" s="4"/>
      <c r="ANJ488" s="4"/>
      <c r="ANK488" s="4"/>
      <c r="ANL488" s="4"/>
      <c r="ANM488" s="4"/>
      <c r="ANN488" s="4"/>
      <c r="ANO488" s="4"/>
      <c r="ANP488" s="4"/>
      <c r="ANQ488" s="4"/>
      <c r="ANR488" s="4"/>
      <c r="ANS488" s="4"/>
      <c r="ANT488" s="4"/>
      <c r="ANU488" s="4"/>
      <c r="ANV488" s="4"/>
      <c r="ANW488" s="4"/>
      <c r="ANX488" s="4"/>
      <c r="ANY488" s="4"/>
      <c r="ANZ488" s="4"/>
      <c r="AOA488" s="4"/>
      <c r="AOB488" s="4"/>
      <c r="AOC488" s="4"/>
    </row>
    <row r="489" spans="6:1069" x14ac:dyDescent="0.35">
      <c r="F489" s="4"/>
      <c r="H489" s="4"/>
      <c r="I489" s="4"/>
      <c r="J489" s="4"/>
      <c r="L489" s="4"/>
      <c r="M489" s="4"/>
      <c r="AJ489" s="4"/>
      <c r="AL489" s="4"/>
      <c r="AQ489" s="4"/>
      <c r="AR489" s="4"/>
      <c r="AS489" s="4"/>
      <c r="AT489" s="4"/>
      <c r="AU489" s="4"/>
      <c r="AV489" s="4"/>
      <c r="AW489" s="4"/>
      <c r="AX489" s="33"/>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c r="TV489" s="4"/>
      <c r="TW489" s="4"/>
      <c r="TX489" s="4"/>
      <c r="TY489" s="4"/>
      <c r="TZ489" s="4"/>
      <c r="UA489" s="4"/>
      <c r="UB489" s="4"/>
      <c r="UC489" s="4"/>
      <c r="UD489" s="4"/>
      <c r="UE489" s="4"/>
      <c r="UF489" s="4"/>
      <c r="UG489" s="4"/>
      <c r="UH489" s="4"/>
      <c r="UI489" s="4"/>
      <c r="UJ489" s="4"/>
      <c r="UK489" s="4"/>
      <c r="UL489" s="4"/>
      <c r="UM489" s="4"/>
      <c r="UN489" s="4"/>
      <c r="UO489" s="4"/>
      <c r="UP489" s="4"/>
      <c r="UQ489" s="4"/>
      <c r="UR489" s="4"/>
      <c r="US489" s="4"/>
      <c r="UT489" s="4"/>
      <c r="UU489" s="4"/>
      <c r="UV489" s="4"/>
      <c r="UW489" s="4"/>
      <c r="UX489" s="4"/>
      <c r="UY489" s="4"/>
      <c r="UZ489" s="4"/>
      <c r="VA489" s="4"/>
      <c r="VB489" s="4"/>
      <c r="VC489" s="4"/>
      <c r="VD489" s="4"/>
      <c r="VE489" s="4"/>
      <c r="VF489" s="4"/>
      <c r="VG489" s="4"/>
      <c r="VH489" s="4"/>
      <c r="VI489" s="4"/>
      <c r="VJ489" s="4"/>
      <c r="VK489" s="4"/>
      <c r="VL489" s="4"/>
      <c r="VM489" s="4"/>
      <c r="VN489" s="4"/>
      <c r="VO489" s="4"/>
      <c r="VP489" s="4"/>
      <c r="VQ489" s="4"/>
      <c r="VR489" s="4"/>
      <c r="VS489" s="4"/>
      <c r="VT489" s="4"/>
      <c r="VU489" s="4"/>
      <c r="VV489" s="4"/>
      <c r="VW489" s="4"/>
      <c r="VX489" s="4"/>
      <c r="VY489" s="4"/>
      <c r="VZ489" s="4"/>
      <c r="WA489" s="4"/>
      <c r="WB489" s="4"/>
      <c r="WC489" s="4"/>
      <c r="WD489" s="4"/>
      <c r="WE489" s="4"/>
      <c r="WF489" s="4"/>
      <c r="WG489" s="4"/>
      <c r="WH489" s="4"/>
      <c r="WI489" s="4"/>
      <c r="WJ489" s="4"/>
      <c r="WK489" s="4"/>
      <c r="WL489" s="4"/>
      <c r="WM489" s="4"/>
      <c r="WN489" s="4"/>
      <c r="WO489" s="4"/>
      <c r="WP489" s="4"/>
      <c r="WQ489" s="4"/>
      <c r="WR489" s="4"/>
      <c r="WS489" s="4"/>
      <c r="WT489" s="4"/>
      <c r="WU489" s="4"/>
      <c r="WV489" s="4"/>
      <c r="WW489" s="4"/>
      <c r="WX489" s="4"/>
      <c r="WY489" s="4"/>
      <c r="WZ489" s="4"/>
      <c r="XA489" s="4"/>
      <c r="XB489" s="4"/>
      <c r="XC489" s="4"/>
      <c r="XD489" s="4"/>
      <c r="XE489" s="4"/>
      <c r="XF489" s="4"/>
      <c r="XG489" s="4"/>
      <c r="XH489" s="4"/>
      <c r="XI489" s="4"/>
      <c r="XJ489" s="4"/>
      <c r="XK489" s="4"/>
      <c r="XL489" s="4"/>
      <c r="XM489" s="4"/>
      <c r="XN489" s="4"/>
      <c r="XO489" s="4"/>
      <c r="XP489" s="4"/>
      <c r="XQ489" s="4"/>
      <c r="XR489" s="4"/>
      <c r="XS489" s="4"/>
      <c r="XT489" s="4"/>
      <c r="XU489" s="4"/>
      <c r="XV489" s="4"/>
      <c r="XW489" s="4"/>
      <c r="XX489" s="4"/>
      <c r="XY489" s="4"/>
      <c r="XZ489" s="4"/>
      <c r="YA489" s="4"/>
      <c r="YB489" s="4"/>
      <c r="YC489" s="4"/>
      <c r="YD489" s="4"/>
      <c r="YE489" s="4"/>
      <c r="YF489" s="4"/>
      <c r="YG489" s="4"/>
      <c r="YH489" s="4"/>
      <c r="YI489" s="4"/>
      <c r="YJ489" s="4"/>
      <c r="YK489" s="4"/>
      <c r="YL489" s="4"/>
      <c r="YM489" s="4"/>
      <c r="YN489" s="4"/>
      <c r="YO489" s="4"/>
      <c r="YP489" s="4"/>
      <c r="YQ489" s="4"/>
      <c r="YR489" s="4"/>
      <c r="YS489" s="4"/>
      <c r="YT489" s="4"/>
      <c r="YU489" s="4"/>
      <c r="YV489" s="4"/>
      <c r="YW489" s="4"/>
      <c r="YX489" s="4"/>
      <c r="YY489" s="4"/>
      <c r="YZ489" s="4"/>
      <c r="ZA489" s="4"/>
      <c r="ZB489" s="4"/>
      <c r="ZC489" s="4"/>
      <c r="ZD489" s="4"/>
      <c r="ZE489" s="4"/>
      <c r="ZF489" s="4"/>
      <c r="ZG489" s="4"/>
      <c r="ZH489" s="4"/>
      <c r="ZI489" s="4"/>
      <c r="ZJ489" s="4"/>
      <c r="ZK489" s="4"/>
      <c r="ZL489" s="4"/>
      <c r="ZM489" s="4"/>
      <c r="ZN489" s="4"/>
      <c r="ZO489" s="4"/>
      <c r="ZP489" s="4"/>
      <c r="ZQ489" s="4"/>
      <c r="ZR489" s="4"/>
      <c r="ZS489" s="4"/>
      <c r="ZT489" s="4"/>
      <c r="ZU489" s="4"/>
      <c r="ZV489" s="4"/>
      <c r="ZW489" s="4"/>
      <c r="ZX489" s="4"/>
      <c r="ZY489" s="4"/>
      <c r="ZZ489" s="4"/>
      <c r="AAA489" s="4"/>
      <c r="AAB489" s="4"/>
      <c r="AAC489" s="4"/>
      <c r="AAD489" s="4"/>
      <c r="AAE489" s="4"/>
      <c r="AAF489" s="4"/>
      <c r="AAG489" s="4"/>
      <c r="AAH489" s="4"/>
      <c r="AAI489" s="4"/>
      <c r="AAJ489" s="4"/>
      <c r="AAK489" s="4"/>
      <c r="AAL489" s="4"/>
      <c r="AAM489" s="4"/>
      <c r="AAN489" s="4"/>
      <c r="AAO489" s="4"/>
      <c r="AAP489" s="4"/>
      <c r="AAQ489" s="4"/>
      <c r="AAR489" s="4"/>
      <c r="AAS489" s="4"/>
      <c r="AAT489" s="4"/>
      <c r="AAU489" s="4"/>
      <c r="AAV489" s="4"/>
      <c r="AAW489" s="4"/>
      <c r="AAX489" s="4"/>
      <c r="AAY489" s="4"/>
      <c r="AAZ489" s="4"/>
      <c r="ABA489" s="4"/>
      <c r="ABB489" s="4"/>
      <c r="ABC489" s="4"/>
      <c r="ABD489" s="4"/>
      <c r="ABE489" s="4"/>
      <c r="ABF489" s="4"/>
      <c r="ABG489" s="4"/>
      <c r="ABH489" s="4"/>
      <c r="ABI489" s="4"/>
      <c r="ABJ489" s="4"/>
      <c r="ABK489" s="4"/>
      <c r="ABL489" s="4"/>
      <c r="ABM489" s="4"/>
      <c r="ABN489" s="4"/>
      <c r="ABO489" s="4"/>
      <c r="ABP489" s="4"/>
      <c r="ABQ489" s="4"/>
      <c r="ABR489" s="4"/>
      <c r="ABS489" s="4"/>
      <c r="ABT489" s="4"/>
      <c r="ABU489" s="4"/>
      <c r="ABV489" s="4"/>
      <c r="ABW489" s="4"/>
      <c r="ABX489" s="4"/>
      <c r="ABY489" s="4"/>
      <c r="ABZ489" s="4"/>
      <c r="ACA489" s="4"/>
      <c r="ACB489" s="4"/>
      <c r="ACC489" s="4"/>
      <c r="ACD489" s="4"/>
      <c r="ACE489" s="4"/>
      <c r="ACF489" s="4"/>
      <c r="ACG489" s="4"/>
      <c r="ACH489" s="4"/>
      <c r="ACI489" s="4"/>
      <c r="ACJ489" s="4"/>
      <c r="ACK489" s="4"/>
      <c r="ACL489" s="4"/>
      <c r="ACM489" s="4"/>
      <c r="ACN489" s="4"/>
      <c r="ACO489" s="4"/>
      <c r="ACP489" s="4"/>
      <c r="ACQ489" s="4"/>
      <c r="ACR489" s="4"/>
      <c r="ACS489" s="4"/>
      <c r="ACT489" s="4"/>
      <c r="ACU489" s="4"/>
      <c r="ACV489" s="4"/>
      <c r="ACW489" s="4"/>
      <c r="ACX489" s="4"/>
      <c r="ACY489" s="4"/>
      <c r="ACZ489" s="4"/>
      <c r="ADA489" s="4"/>
      <c r="ADB489" s="4"/>
      <c r="ADC489" s="4"/>
      <c r="ADD489" s="4"/>
      <c r="ADE489" s="4"/>
      <c r="ADF489" s="4"/>
      <c r="ADG489" s="4"/>
      <c r="ADH489" s="4"/>
      <c r="ADI489" s="4"/>
      <c r="ADJ489" s="4"/>
      <c r="ADK489" s="4"/>
      <c r="ADL489" s="4"/>
      <c r="ADM489" s="4"/>
      <c r="ADN489" s="4"/>
      <c r="ADO489" s="4"/>
      <c r="ADP489" s="4"/>
      <c r="ADQ489" s="4"/>
      <c r="ADR489" s="4"/>
      <c r="ADS489" s="4"/>
      <c r="ADT489" s="4"/>
      <c r="ADU489" s="4"/>
      <c r="ADV489" s="4"/>
      <c r="ADW489" s="4"/>
      <c r="ADX489" s="4"/>
      <c r="ADY489" s="4"/>
      <c r="ADZ489" s="4"/>
      <c r="AEA489" s="4"/>
      <c r="AEB489" s="4"/>
      <c r="AEC489" s="4"/>
      <c r="AED489" s="4"/>
      <c r="AEE489" s="4"/>
      <c r="AEF489" s="4"/>
      <c r="AEG489" s="4"/>
      <c r="AEH489" s="4"/>
      <c r="AEI489" s="4"/>
      <c r="AEJ489" s="4"/>
      <c r="AEK489" s="4"/>
      <c r="AEL489" s="4"/>
      <c r="AEM489" s="4"/>
      <c r="AEN489" s="4"/>
      <c r="AEO489" s="4"/>
      <c r="AEP489" s="4"/>
      <c r="AEQ489" s="4"/>
      <c r="AER489" s="4"/>
      <c r="AES489" s="4"/>
      <c r="AET489" s="4"/>
      <c r="AEU489" s="4"/>
      <c r="AEV489" s="4"/>
      <c r="AEW489" s="4"/>
      <c r="AEX489" s="4"/>
      <c r="AEY489" s="4"/>
      <c r="AEZ489" s="4"/>
      <c r="AFA489" s="4"/>
      <c r="AFB489" s="4"/>
      <c r="AFC489" s="4"/>
      <c r="AFD489" s="4"/>
      <c r="AFE489" s="4"/>
      <c r="AFF489" s="4"/>
      <c r="AFG489" s="4"/>
      <c r="AFH489" s="4"/>
      <c r="AFI489" s="4"/>
      <c r="AFJ489" s="4"/>
      <c r="AFK489" s="4"/>
      <c r="AFL489" s="4"/>
      <c r="AFM489" s="4"/>
      <c r="AFN489" s="4"/>
      <c r="AFO489" s="4"/>
      <c r="AFP489" s="4"/>
      <c r="AFQ489" s="4"/>
      <c r="AFR489" s="4"/>
      <c r="AFS489" s="4"/>
      <c r="AFT489" s="4"/>
      <c r="AFU489" s="4"/>
      <c r="AFV489" s="4"/>
      <c r="AFW489" s="4"/>
      <c r="AFX489" s="4"/>
      <c r="AFY489" s="4"/>
      <c r="AFZ489" s="4"/>
      <c r="AGA489" s="4"/>
      <c r="AGB489" s="4"/>
      <c r="AGC489" s="4"/>
      <c r="AGD489" s="4"/>
      <c r="AGE489" s="4"/>
      <c r="AGF489" s="4"/>
      <c r="AGG489" s="4"/>
      <c r="AGH489" s="4"/>
      <c r="AGI489" s="4"/>
      <c r="AGJ489" s="4"/>
      <c r="AGK489" s="4"/>
      <c r="AGL489" s="4"/>
      <c r="AGM489" s="4"/>
      <c r="AGN489" s="4"/>
      <c r="AGO489" s="4"/>
      <c r="AGP489" s="4"/>
      <c r="AGQ489" s="4"/>
      <c r="AGR489" s="4"/>
      <c r="AGS489" s="4"/>
      <c r="AGT489" s="4"/>
      <c r="AGU489" s="4"/>
      <c r="AGV489" s="4"/>
      <c r="AGW489" s="4"/>
      <c r="AGX489" s="4"/>
      <c r="AGY489" s="4"/>
      <c r="AGZ489" s="4"/>
      <c r="AHA489" s="4"/>
      <c r="AHB489" s="4"/>
      <c r="AHC489" s="4"/>
      <c r="AHD489" s="4"/>
      <c r="AHE489" s="4"/>
      <c r="AHF489" s="4"/>
      <c r="AHG489" s="4"/>
      <c r="AHH489" s="4"/>
      <c r="AHI489" s="4"/>
      <c r="AHJ489" s="4"/>
      <c r="AHK489" s="4"/>
      <c r="AHL489" s="4"/>
      <c r="AHM489" s="4"/>
      <c r="AHN489" s="4"/>
      <c r="AHO489" s="4"/>
      <c r="AHP489" s="4"/>
      <c r="AHQ489" s="4"/>
      <c r="AHR489" s="4"/>
      <c r="AHS489" s="4"/>
      <c r="AHT489" s="4"/>
      <c r="AHU489" s="4"/>
      <c r="AHV489" s="4"/>
      <c r="AHW489" s="4"/>
      <c r="AHX489" s="4"/>
      <c r="AHY489" s="4"/>
      <c r="AHZ489" s="4"/>
      <c r="AIA489" s="4"/>
      <c r="AIB489" s="4"/>
      <c r="AIC489" s="4"/>
      <c r="AID489" s="4"/>
      <c r="AIE489" s="4"/>
      <c r="AIF489" s="4"/>
      <c r="AIG489" s="4"/>
      <c r="AIH489" s="4"/>
      <c r="AII489" s="4"/>
      <c r="AIJ489" s="4"/>
      <c r="AIK489" s="4"/>
      <c r="AIL489" s="4"/>
      <c r="AIM489" s="4"/>
      <c r="AIN489" s="4"/>
      <c r="AIO489" s="4"/>
      <c r="AIP489" s="4"/>
      <c r="AIQ489" s="4"/>
      <c r="AIR489" s="4"/>
      <c r="AIS489" s="4"/>
      <c r="AIT489" s="4"/>
      <c r="AIU489" s="4"/>
      <c r="AIV489" s="4"/>
      <c r="AIW489" s="4"/>
      <c r="AIX489" s="4"/>
      <c r="AIY489" s="4"/>
      <c r="AIZ489" s="4"/>
      <c r="AJA489" s="4"/>
      <c r="AJB489" s="4"/>
      <c r="AJC489" s="4"/>
      <c r="AJD489" s="4"/>
      <c r="AJE489" s="4"/>
      <c r="AJF489" s="4"/>
      <c r="AJG489" s="4"/>
      <c r="AJH489" s="4"/>
      <c r="AJI489" s="4"/>
      <c r="AJJ489" s="4"/>
      <c r="AJK489" s="4"/>
      <c r="AJL489" s="4"/>
      <c r="AJM489" s="4"/>
      <c r="AJN489" s="4"/>
      <c r="AJO489" s="4"/>
      <c r="AJP489" s="4"/>
      <c r="AJQ489" s="4"/>
      <c r="AJR489" s="4"/>
      <c r="AJS489" s="4"/>
      <c r="AJT489" s="4"/>
      <c r="AJU489" s="4"/>
      <c r="AJV489" s="4"/>
      <c r="AJW489" s="4"/>
      <c r="AJX489" s="4"/>
      <c r="AJY489" s="4"/>
      <c r="AJZ489" s="4"/>
      <c r="AKA489" s="4"/>
      <c r="AKB489" s="4"/>
      <c r="AKC489" s="4"/>
      <c r="AKD489" s="4"/>
      <c r="AKE489" s="4"/>
      <c r="AKF489" s="4"/>
      <c r="AKG489" s="4"/>
      <c r="AKH489" s="4"/>
      <c r="AKI489" s="4"/>
      <c r="AKJ489" s="4"/>
      <c r="AKK489" s="4"/>
      <c r="AKL489" s="4"/>
      <c r="AKM489" s="4"/>
      <c r="AKN489" s="4"/>
      <c r="AKO489" s="4"/>
      <c r="AKP489" s="4"/>
      <c r="AKQ489" s="4"/>
      <c r="AKR489" s="4"/>
      <c r="AKS489" s="4"/>
      <c r="AKT489" s="4"/>
      <c r="AKU489" s="4"/>
      <c r="AKV489" s="4"/>
      <c r="AKW489" s="4"/>
      <c r="AKX489" s="4"/>
      <c r="AKY489" s="4"/>
      <c r="AKZ489" s="4"/>
      <c r="ALA489" s="4"/>
      <c r="ALB489" s="4"/>
      <c r="ALC489" s="4"/>
      <c r="ALD489" s="4"/>
      <c r="ALE489" s="4"/>
      <c r="ALF489" s="4"/>
      <c r="ALG489" s="4"/>
      <c r="ALH489" s="4"/>
      <c r="ALI489" s="4"/>
      <c r="ALJ489" s="4"/>
      <c r="ALK489" s="4"/>
      <c r="ALL489" s="4"/>
      <c r="ALM489" s="4"/>
      <c r="ALN489" s="4"/>
      <c r="ALO489" s="4"/>
      <c r="ALP489" s="4"/>
      <c r="ALQ489" s="4"/>
      <c r="ALR489" s="4"/>
      <c r="ALS489" s="4"/>
      <c r="ALT489" s="4"/>
      <c r="ALU489" s="4"/>
      <c r="ALV489" s="4"/>
      <c r="ALW489" s="4"/>
      <c r="ALX489" s="4"/>
      <c r="ALY489" s="4"/>
      <c r="ALZ489" s="4"/>
      <c r="AMA489" s="4"/>
      <c r="AMB489" s="4"/>
      <c r="AMC489" s="4"/>
      <c r="AMD489" s="4"/>
      <c r="AME489" s="4"/>
      <c r="AMF489" s="4"/>
      <c r="AMG489" s="4"/>
      <c r="AMH489" s="4"/>
      <c r="AMI489" s="4"/>
      <c r="AMJ489" s="4"/>
      <c r="AMK489" s="4"/>
      <c r="AML489" s="4"/>
      <c r="AMM489" s="4"/>
      <c r="AMN489" s="4"/>
      <c r="AMO489" s="4"/>
      <c r="AMP489" s="4"/>
      <c r="AMQ489" s="4"/>
      <c r="AMR489" s="4"/>
      <c r="AMS489" s="4"/>
      <c r="AMT489" s="4"/>
      <c r="AMU489" s="4"/>
      <c r="AMV489" s="4"/>
      <c r="AMW489" s="4"/>
      <c r="AMX489" s="4"/>
      <c r="AMY489" s="4"/>
      <c r="AMZ489" s="4"/>
      <c r="ANA489" s="4"/>
      <c r="ANB489" s="4"/>
      <c r="ANC489" s="4"/>
      <c r="AND489" s="4"/>
      <c r="ANE489" s="4"/>
      <c r="ANF489" s="4"/>
      <c r="ANG489" s="4"/>
      <c r="ANH489" s="4"/>
      <c r="ANI489" s="4"/>
      <c r="ANJ489" s="4"/>
      <c r="ANK489" s="4"/>
      <c r="ANL489" s="4"/>
      <c r="ANM489" s="4"/>
      <c r="ANN489" s="4"/>
      <c r="ANO489" s="4"/>
      <c r="ANP489" s="4"/>
      <c r="ANQ489" s="4"/>
      <c r="ANR489" s="4"/>
      <c r="ANS489" s="4"/>
      <c r="ANT489" s="4"/>
      <c r="ANU489" s="4"/>
      <c r="ANV489" s="4"/>
      <c r="ANW489" s="4"/>
      <c r="ANX489" s="4"/>
      <c r="ANY489" s="4"/>
      <c r="ANZ489" s="4"/>
      <c r="AOA489" s="4"/>
      <c r="AOB489" s="4"/>
      <c r="AOC489" s="4"/>
    </row>
    <row r="490" spans="6:1069" x14ac:dyDescent="0.35">
      <c r="F490" s="4"/>
      <c r="H490" s="4"/>
      <c r="I490" s="4"/>
      <c r="J490" s="4"/>
      <c r="L490" s="4"/>
      <c r="M490" s="4"/>
      <c r="AJ490" s="4"/>
      <c r="AL490" s="4"/>
      <c r="AQ490" s="4"/>
      <c r="AR490" s="4"/>
      <c r="AS490" s="4"/>
      <c r="AT490" s="4"/>
      <c r="AU490" s="4"/>
      <c r="AV490" s="4"/>
      <c r="AW490" s="4"/>
      <c r="AX490" s="33"/>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c r="TV490" s="4"/>
      <c r="TW490" s="4"/>
      <c r="TX490" s="4"/>
      <c r="TY490" s="4"/>
      <c r="TZ490" s="4"/>
      <c r="UA490" s="4"/>
      <c r="UB490" s="4"/>
      <c r="UC490" s="4"/>
      <c r="UD490" s="4"/>
      <c r="UE490" s="4"/>
      <c r="UF490" s="4"/>
      <c r="UG490" s="4"/>
      <c r="UH490" s="4"/>
      <c r="UI490" s="4"/>
      <c r="UJ490" s="4"/>
      <c r="UK490" s="4"/>
      <c r="UL490" s="4"/>
      <c r="UM490" s="4"/>
      <c r="UN490" s="4"/>
      <c r="UO490" s="4"/>
      <c r="UP490" s="4"/>
      <c r="UQ490" s="4"/>
      <c r="UR490" s="4"/>
      <c r="US490" s="4"/>
      <c r="UT490" s="4"/>
      <c r="UU490" s="4"/>
      <c r="UV490" s="4"/>
      <c r="UW490" s="4"/>
      <c r="UX490" s="4"/>
      <c r="UY490" s="4"/>
      <c r="UZ490" s="4"/>
      <c r="VA490" s="4"/>
      <c r="VB490" s="4"/>
      <c r="VC490" s="4"/>
      <c r="VD490" s="4"/>
      <c r="VE490" s="4"/>
      <c r="VF490" s="4"/>
      <c r="VG490" s="4"/>
      <c r="VH490" s="4"/>
      <c r="VI490" s="4"/>
      <c r="VJ490" s="4"/>
      <c r="VK490" s="4"/>
      <c r="VL490" s="4"/>
      <c r="VM490" s="4"/>
      <c r="VN490" s="4"/>
      <c r="VO490" s="4"/>
      <c r="VP490" s="4"/>
      <c r="VQ490" s="4"/>
      <c r="VR490" s="4"/>
      <c r="VS490" s="4"/>
      <c r="VT490" s="4"/>
      <c r="VU490" s="4"/>
      <c r="VV490" s="4"/>
      <c r="VW490" s="4"/>
      <c r="VX490" s="4"/>
      <c r="VY490" s="4"/>
      <c r="VZ490" s="4"/>
      <c r="WA490" s="4"/>
      <c r="WB490" s="4"/>
      <c r="WC490" s="4"/>
      <c r="WD490" s="4"/>
      <c r="WE490" s="4"/>
      <c r="WF490" s="4"/>
      <c r="WG490" s="4"/>
      <c r="WH490" s="4"/>
      <c r="WI490" s="4"/>
      <c r="WJ490" s="4"/>
      <c r="WK490" s="4"/>
      <c r="WL490" s="4"/>
      <c r="WM490" s="4"/>
      <c r="WN490" s="4"/>
      <c r="WO490" s="4"/>
      <c r="WP490" s="4"/>
      <c r="WQ490" s="4"/>
      <c r="WR490" s="4"/>
      <c r="WS490" s="4"/>
      <c r="WT490" s="4"/>
      <c r="WU490" s="4"/>
      <c r="WV490" s="4"/>
      <c r="WW490" s="4"/>
      <c r="WX490" s="4"/>
      <c r="WY490" s="4"/>
      <c r="WZ490" s="4"/>
      <c r="XA490" s="4"/>
      <c r="XB490" s="4"/>
      <c r="XC490" s="4"/>
      <c r="XD490" s="4"/>
      <c r="XE490" s="4"/>
      <c r="XF490" s="4"/>
      <c r="XG490" s="4"/>
      <c r="XH490" s="4"/>
      <c r="XI490" s="4"/>
      <c r="XJ490" s="4"/>
      <c r="XK490" s="4"/>
      <c r="XL490" s="4"/>
      <c r="XM490" s="4"/>
      <c r="XN490" s="4"/>
      <c r="XO490" s="4"/>
      <c r="XP490" s="4"/>
      <c r="XQ490" s="4"/>
      <c r="XR490" s="4"/>
      <c r="XS490" s="4"/>
      <c r="XT490" s="4"/>
      <c r="XU490" s="4"/>
      <c r="XV490" s="4"/>
      <c r="XW490" s="4"/>
      <c r="XX490" s="4"/>
      <c r="XY490" s="4"/>
      <c r="XZ490" s="4"/>
      <c r="YA490" s="4"/>
      <c r="YB490" s="4"/>
      <c r="YC490" s="4"/>
      <c r="YD490" s="4"/>
      <c r="YE490" s="4"/>
      <c r="YF490" s="4"/>
      <c r="YG490" s="4"/>
      <c r="YH490" s="4"/>
      <c r="YI490" s="4"/>
      <c r="YJ490" s="4"/>
      <c r="YK490" s="4"/>
      <c r="YL490" s="4"/>
      <c r="YM490" s="4"/>
      <c r="YN490" s="4"/>
      <c r="YO490" s="4"/>
      <c r="YP490" s="4"/>
      <c r="YQ490" s="4"/>
      <c r="YR490" s="4"/>
      <c r="YS490" s="4"/>
      <c r="YT490" s="4"/>
      <c r="YU490" s="4"/>
      <c r="YV490" s="4"/>
      <c r="YW490" s="4"/>
      <c r="YX490" s="4"/>
      <c r="YY490" s="4"/>
      <c r="YZ490" s="4"/>
      <c r="ZA490" s="4"/>
      <c r="ZB490" s="4"/>
      <c r="ZC490" s="4"/>
      <c r="ZD490" s="4"/>
      <c r="ZE490" s="4"/>
      <c r="ZF490" s="4"/>
      <c r="ZG490" s="4"/>
      <c r="ZH490" s="4"/>
      <c r="ZI490" s="4"/>
      <c r="ZJ490" s="4"/>
      <c r="ZK490" s="4"/>
      <c r="ZL490" s="4"/>
      <c r="ZM490" s="4"/>
      <c r="ZN490" s="4"/>
      <c r="ZO490" s="4"/>
      <c r="ZP490" s="4"/>
      <c r="ZQ490" s="4"/>
      <c r="ZR490" s="4"/>
      <c r="ZS490" s="4"/>
      <c r="ZT490" s="4"/>
      <c r="ZU490" s="4"/>
      <c r="ZV490" s="4"/>
      <c r="ZW490" s="4"/>
      <c r="ZX490" s="4"/>
      <c r="ZY490" s="4"/>
      <c r="ZZ490" s="4"/>
      <c r="AAA490" s="4"/>
      <c r="AAB490" s="4"/>
      <c r="AAC490" s="4"/>
      <c r="AAD490" s="4"/>
      <c r="AAE490" s="4"/>
      <c r="AAF490" s="4"/>
      <c r="AAG490" s="4"/>
      <c r="AAH490" s="4"/>
      <c r="AAI490" s="4"/>
      <c r="AAJ490" s="4"/>
      <c r="AAK490" s="4"/>
      <c r="AAL490" s="4"/>
      <c r="AAM490" s="4"/>
      <c r="AAN490" s="4"/>
      <c r="AAO490" s="4"/>
      <c r="AAP490" s="4"/>
      <c r="AAQ490" s="4"/>
      <c r="AAR490" s="4"/>
      <c r="AAS490" s="4"/>
      <c r="AAT490" s="4"/>
      <c r="AAU490" s="4"/>
      <c r="AAV490" s="4"/>
      <c r="AAW490" s="4"/>
      <c r="AAX490" s="4"/>
      <c r="AAY490" s="4"/>
      <c r="AAZ490" s="4"/>
      <c r="ABA490" s="4"/>
      <c r="ABB490" s="4"/>
      <c r="ABC490" s="4"/>
      <c r="ABD490" s="4"/>
      <c r="ABE490" s="4"/>
      <c r="ABF490" s="4"/>
      <c r="ABG490" s="4"/>
      <c r="ABH490" s="4"/>
      <c r="ABI490" s="4"/>
      <c r="ABJ490" s="4"/>
      <c r="ABK490" s="4"/>
      <c r="ABL490" s="4"/>
      <c r="ABM490" s="4"/>
      <c r="ABN490" s="4"/>
      <c r="ABO490" s="4"/>
      <c r="ABP490" s="4"/>
      <c r="ABQ490" s="4"/>
      <c r="ABR490" s="4"/>
      <c r="ABS490" s="4"/>
      <c r="ABT490" s="4"/>
      <c r="ABU490" s="4"/>
      <c r="ABV490" s="4"/>
      <c r="ABW490" s="4"/>
      <c r="ABX490" s="4"/>
      <c r="ABY490" s="4"/>
      <c r="ABZ490" s="4"/>
      <c r="ACA490" s="4"/>
      <c r="ACB490" s="4"/>
      <c r="ACC490" s="4"/>
      <c r="ACD490" s="4"/>
      <c r="ACE490" s="4"/>
      <c r="ACF490" s="4"/>
      <c r="ACG490" s="4"/>
      <c r="ACH490" s="4"/>
      <c r="ACI490" s="4"/>
      <c r="ACJ490" s="4"/>
      <c r="ACK490" s="4"/>
      <c r="ACL490" s="4"/>
      <c r="ACM490" s="4"/>
      <c r="ACN490" s="4"/>
      <c r="ACO490" s="4"/>
      <c r="ACP490" s="4"/>
      <c r="ACQ490" s="4"/>
      <c r="ACR490" s="4"/>
      <c r="ACS490" s="4"/>
      <c r="ACT490" s="4"/>
      <c r="ACU490" s="4"/>
      <c r="ACV490" s="4"/>
      <c r="ACW490" s="4"/>
      <c r="ACX490" s="4"/>
      <c r="ACY490" s="4"/>
      <c r="ACZ490" s="4"/>
      <c r="ADA490" s="4"/>
      <c r="ADB490" s="4"/>
      <c r="ADC490" s="4"/>
      <c r="ADD490" s="4"/>
      <c r="ADE490" s="4"/>
      <c r="ADF490" s="4"/>
      <c r="ADG490" s="4"/>
      <c r="ADH490" s="4"/>
      <c r="ADI490" s="4"/>
      <c r="ADJ490" s="4"/>
      <c r="ADK490" s="4"/>
      <c r="ADL490" s="4"/>
      <c r="ADM490" s="4"/>
      <c r="ADN490" s="4"/>
      <c r="ADO490" s="4"/>
      <c r="ADP490" s="4"/>
      <c r="ADQ490" s="4"/>
      <c r="ADR490" s="4"/>
      <c r="ADS490" s="4"/>
      <c r="ADT490" s="4"/>
      <c r="ADU490" s="4"/>
      <c r="ADV490" s="4"/>
      <c r="ADW490" s="4"/>
      <c r="ADX490" s="4"/>
      <c r="ADY490" s="4"/>
      <c r="ADZ490" s="4"/>
      <c r="AEA490" s="4"/>
      <c r="AEB490" s="4"/>
      <c r="AEC490" s="4"/>
      <c r="AED490" s="4"/>
      <c r="AEE490" s="4"/>
      <c r="AEF490" s="4"/>
      <c r="AEG490" s="4"/>
      <c r="AEH490" s="4"/>
      <c r="AEI490" s="4"/>
      <c r="AEJ490" s="4"/>
      <c r="AEK490" s="4"/>
      <c r="AEL490" s="4"/>
      <c r="AEM490" s="4"/>
      <c r="AEN490" s="4"/>
      <c r="AEO490" s="4"/>
      <c r="AEP490" s="4"/>
      <c r="AEQ490" s="4"/>
      <c r="AER490" s="4"/>
      <c r="AES490" s="4"/>
      <c r="AET490" s="4"/>
      <c r="AEU490" s="4"/>
      <c r="AEV490" s="4"/>
      <c r="AEW490" s="4"/>
      <c r="AEX490" s="4"/>
      <c r="AEY490" s="4"/>
      <c r="AEZ490" s="4"/>
      <c r="AFA490" s="4"/>
      <c r="AFB490" s="4"/>
      <c r="AFC490" s="4"/>
      <c r="AFD490" s="4"/>
      <c r="AFE490" s="4"/>
      <c r="AFF490" s="4"/>
      <c r="AFG490" s="4"/>
      <c r="AFH490" s="4"/>
      <c r="AFI490" s="4"/>
      <c r="AFJ490" s="4"/>
      <c r="AFK490" s="4"/>
      <c r="AFL490" s="4"/>
      <c r="AFM490" s="4"/>
      <c r="AFN490" s="4"/>
      <c r="AFO490" s="4"/>
      <c r="AFP490" s="4"/>
      <c r="AFQ490" s="4"/>
      <c r="AFR490" s="4"/>
      <c r="AFS490" s="4"/>
      <c r="AFT490" s="4"/>
      <c r="AFU490" s="4"/>
      <c r="AFV490" s="4"/>
      <c r="AFW490" s="4"/>
      <c r="AFX490" s="4"/>
      <c r="AFY490" s="4"/>
      <c r="AFZ490" s="4"/>
      <c r="AGA490" s="4"/>
      <c r="AGB490" s="4"/>
      <c r="AGC490" s="4"/>
      <c r="AGD490" s="4"/>
      <c r="AGE490" s="4"/>
      <c r="AGF490" s="4"/>
      <c r="AGG490" s="4"/>
      <c r="AGH490" s="4"/>
      <c r="AGI490" s="4"/>
      <c r="AGJ490" s="4"/>
      <c r="AGK490" s="4"/>
      <c r="AGL490" s="4"/>
      <c r="AGM490" s="4"/>
      <c r="AGN490" s="4"/>
      <c r="AGO490" s="4"/>
      <c r="AGP490" s="4"/>
      <c r="AGQ490" s="4"/>
      <c r="AGR490" s="4"/>
      <c r="AGS490" s="4"/>
      <c r="AGT490" s="4"/>
      <c r="AGU490" s="4"/>
      <c r="AGV490" s="4"/>
      <c r="AGW490" s="4"/>
      <c r="AGX490" s="4"/>
      <c r="AGY490" s="4"/>
      <c r="AGZ490" s="4"/>
      <c r="AHA490" s="4"/>
      <c r="AHB490" s="4"/>
      <c r="AHC490" s="4"/>
      <c r="AHD490" s="4"/>
      <c r="AHE490" s="4"/>
      <c r="AHF490" s="4"/>
      <c r="AHG490" s="4"/>
      <c r="AHH490" s="4"/>
      <c r="AHI490" s="4"/>
      <c r="AHJ490" s="4"/>
      <c r="AHK490" s="4"/>
      <c r="AHL490" s="4"/>
      <c r="AHM490" s="4"/>
      <c r="AHN490" s="4"/>
      <c r="AHO490" s="4"/>
      <c r="AHP490" s="4"/>
      <c r="AHQ490" s="4"/>
      <c r="AHR490" s="4"/>
      <c r="AHS490" s="4"/>
      <c r="AHT490" s="4"/>
      <c r="AHU490" s="4"/>
      <c r="AHV490" s="4"/>
      <c r="AHW490" s="4"/>
      <c r="AHX490" s="4"/>
      <c r="AHY490" s="4"/>
      <c r="AHZ490" s="4"/>
      <c r="AIA490" s="4"/>
      <c r="AIB490" s="4"/>
      <c r="AIC490" s="4"/>
      <c r="AID490" s="4"/>
      <c r="AIE490" s="4"/>
      <c r="AIF490" s="4"/>
      <c r="AIG490" s="4"/>
      <c r="AIH490" s="4"/>
      <c r="AII490" s="4"/>
      <c r="AIJ490" s="4"/>
      <c r="AIK490" s="4"/>
      <c r="AIL490" s="4"/>
      <c r="AIM490" s="4"/>
      <c r="AIN490" s="4"/>
      <c r="AIO490" s="4"/>
      <c r="AIP490" s="4"/>
      <c r="AIQ490" s="4"/>
      <c r="AIR490" s="4"/>
      <c r="AIS490" s="4"/>
      <c r="AIT490" s="4"/>
      <c r="AIU490" s="4"/>
      <c r="AIV490" s="4"/>
      <c r="AIW490" s="4"/>
      <c r="AIX490" s="4"/>
      <c r="AIY490" s="4"/>
      <c r="AIZ490" s="4"/>
      <c r="AJA490" s="4"/>
      <c r="AJB490" s="4"/>
      <c r="AJC490" s="4"/>
      <c r="AJD490" s="4"/>
      <c r="AJE490" s="4"/>
      <c r="AJF490" s="4"/>
      <c r="AJG490" s="4"/>
      <c r="AJH490" s="4"/>
      <c r="AJI490" s="4"/>
      <c r="AJJ490" s="4"/>
      <c r="AJK490" s="4"/>
      <c r="AJL490" s="4"/>
      <c r="AJM490" s="4"/>
      <c r="AJN490" s="4"/>
      <c r="AJO490" s="4"/>
      <c r="AJP490" s="4"/>
      <c r="AJQ490" s="4"/>
      <c r="AJR490" s="4"/>
      <c r="AJS490" s="4"/>
      <c r="AJT490" s="4"/>
      <c r="AJU490" s="4"/>
      <c r="AJV490" s="4"/>
      <c r="AJW490" s="4"/>
      <c r="AJX490" s="4"/>
      <c r="AJY490" s="4"/>
      <c r="AJZ490" s="4"/>
      <c r="AKA490" s="4"/>
      <c r="AKB490" s="4"/>
      <c r="AKC490" s="4"/>
      <c r="AKD490" s="4"/>
      <c r="AKE490" s="4"/>
      <c r="AKF490" s="4"/>
      <c r="AKG490" s="4"/>
      <c r="AKH490" s="4"/>
      <c r="AKI490" s="4"/>
      <c r="AKJ490" s="4"/>
      <c r="AKK490" s="4"/>
      <c r="AKL490" s="4"/>
      <c r="AKM490" s="4"/>
      <c r="AKN490" s="4"/>
      <c r="AKO490" s="4"/>
      <c r="AKP490" s="4"/>
      <c r="AKQ490" s="4"/>
      <c r="AKR490" s="4"/>
      <c r="AKS490" s="4"/>
      <c r="AKT490" s="4"/>
      <c r="AKU490" s="4"/>
      <c r="AKV490" s="4"/>
      <c r="AKW490" s="4"/>
      <c r="AKX490" s="4"/>
      <c r="AKY490" s="4"/>
      <c r="AKZ490" s="4"/>
      <c r="ALA490" s="4"/>
      <c r="ALB490" s="4"/>
      <c r="ALC490" s="4"/>
      <c r="ALD490" s="4"/>
      <c r="ALE490" s="4"/>
      <c r="ALF490" s="4"/>
      <c r="ALG490" s="4"/>
      <c r="ALH490" s="4"/>
      <c r="ALI490" s="4"/>
      <c r="ALJ490" s="4"/>
      <c r="ALK490" s="4"/>
      <c r="ALL490" s="4"/>
      <c r="ALM490" s="4"/>
      <c r="ALN490" s="4"/>
      <c r="ALO490" s="4"/>
      <c r="ALP490" s="4"/>
      <c r="ALQ490" s="4"/>
      <c r="ALR490" s="4"/>
      <c r="ALS490" s="4"/>
      <c r="ALT490" s="4"/>
      <c r="ALU490" s="4"/>
      <c r="ALV490" s="4"/>
      <c r="ALW490" s="4"/>
      <c r="ALX490" s="4"/>
      <c r="ALY490" s="4"/>
      <c r="ALZ490" s="4"/>
      <c r="AMA490" s="4"/>
      <c r="AMB490" s="4"/>
      <c r="AMC490" s="4"/>
      <c r="AMD490" s="4"/>
      <c r="AME490" s="4"/>
      <c r="AMF490" s="4"/>
      <c r="AMG490" s="4"/>
      <c r="AMH490" s="4"/>
      <c r="AMI490" s="4"/>
      <c r="AMJ490" s="4"/>
      <c r="AMK490" s="4"/>
      <c r="AML490" s="4"/>
      <c r="AMM490" s="4"/>
      <c r="AMN490" s="4"/>
      <c r="AMO490" s="4"/>
      <c r="AMP490" s="4"/>
      <c r="AMQ490" s="4"/>
      <c r="AMR490" s="4"/>
      <c r="AMS490" s="4"/>
      <c r="AMT490" s="4"/>
      <c r="AMU490" s="4"/>
      <c r="AMV490" s="4"/>
      <c r="AMW490" s="4"/>
      <c r="AMX490" s="4"/>
      <c r="AMY490" s="4"/>
      <c r="AMZ490" s="4"/>
      <c r="ANA490" s="4"/>
      <c r="ANB490" s="4"/>
      <c r="ANC490" s="4"/>
      <c r="AND490" s="4"/>
      <c r="ANE490" s="4"/>
      <c r="ANF490" s="4"/>
      <c r="ANG490" s="4"/>
      <c r="ANH490" s="4"/>
      <c r="ANI490" s="4"/>
      <c r="ANJ490" s="4"/>
      <c r="ANK490" s="4"/>
      <c r="ANL490" s="4"/>
      <c r="ANM490" s="4"/>
      <c r="ANN490" s="4"/>
      <c r="ANO490" s="4"/>
      <c r="ANP490" s="4"/>
      <c r="ANQ490" s="4"/>
      <c r="ANR490" s="4"/>
      <c r="ANS490" s="4"/>
      <c r="ANT490" s="4"/>
      <c r="ANU490" s="4"/>
      <c r="ANV490" s="4"/>
      <c r="ANW490" s="4"/>
      <c r="ANX490" s="4"/>
      <c r="ANY490" s="4"/>
      <c r="ANZ490" s="4"/>
      <c r="AOA490" s="4"/>
      <c r="AOB490" s="4"/>
      <c r="AOC490" s="4"/>
    </row>
    <row r="491" spans="6:1069" x14ac:dyDescent="0.35">
      <c r="F491" s="4"/>
      <c r="H491" s="4"/>
      <c r="I491" s="4"/>
      <c r="J491" s="4"/>
      <c r="L491" s="4"/>
      <c r="M491" s="4"/>
      <c r="AJ491" s="4"/>
      <c r="AL491" s="4"/>
      <c r="AQ491" s="4"/>
      <c r="AR491" s="4"/>
      <c r="AS491" s="4"/>
      <c r="AT491" s="4"/>
      <c r="AU491" s="4"/>
      <c r="AV491" s="4"/>
      <c r="AW491" s="4"/>
      <c r="AX491" s="33"/>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c r="XA491" s="4"/>
      <c r="XB491" s="4"/>
      <c r="XC491" s="4"/>
      <c r="XD491" s="4"/>
      <c r="XE491" s="4"/>
      <c r="XF491" s="4"/>
      <c r="XG491" s="4"/>
      <c r="XH491" s="4"/>
      <c r="XI491" s="4"/>
      <c r="XJ491" s="4"/>
      <c r="XK491" s="4"/>
      <c r="XL491" s="4"/>
      <c r="XM491" s="4"/>
      <c r="XN491" s="4"/>
      <c r="XO491" s="4"/>
      <c r="XP491" s="4"/>
      <c r="XQ491" s="4"/>
      <c r="XR491" s="4"/>
      <c r="XS491" s="4"/>
      <c r="XT491" s="4"/>
      <c r="XU491" s="4"/>
      <c r="XV491" s="4"/>
      <c r="XW491" s="4"/>
      <c r="XX491" s="4"/>
      <c r="XY491" s="4"/>
      <c r="XZ491" s="4"/>
      <c r="YA491" s="4"/>
      <c r="YB491" s="4"/>
      <c r="YC491" s="4"/>
      <c r="YD491" s="4"/>
      <c r="YE491" s="4"/>
      <c r="YF491" s="4"/>
      <c r="YG491" s="4"/>
      <c r="YH491" s="4"/>
      <c r="YI491" s="4"/>
      <c r="YJ491" s="4"/>
      <c r="YK491" s="4"/>
      <c r="YL491" s="4"/>
      <c r="YM491" s="4"/>
      <c r="YN491" s="4"/>
      <c r="YO491" s="4"/>
      <c r="YP491" s="4"/>
      <c r="YQ491" s="4"/>
      <c r="YR491" s="4"/>
      <c r="YS491" s="4"/>
      <c r="YT491" s="4"/>
      <c r="YU491" s="4"/>
      <c r="YV491" s="4"/>
      <c r="YW491" s="4"/>
      <c r="YX491" s="4"/>
      <c r="YY491" s="4"/>
      <c r="YZ491" s="4"/>
      <c r="ZA491" s="4"/>
      <c r="ZB491" s="4"/>
      <c r="ZC491" s="4"/>
      <c r="ZD491" s="4"/>
      <c r="ZE491" s="4"/>
      <c r="ZF491" s="4"/>
      <c r="ZG491" s="4"/>
      <c r="ZH491" s="4"/>
      <c r="ZI491" s="4"/>
      <c r="ZJ491" s="4"/>
      <c r="ZK491" s="4"/>
      <c r="ZL491" s="4"/>
      <c r="ZM491" s="4"/>
      <c r="ZN491" s="4"/>
      <c r="ZO491" s="4"/>
      <c r="ZP491" s="4"/>
      <c r="ZQ491" s="4"/>
      <c r="ZR491" s="4"/>
      <c r="ZS491" s="4"/>
      <c r="ZT491" s="4"/>
      <c r="ZU491" s="4"/>
      <c r="ZV491" s="4"/>
      <c r="ZW491" s="4"/>
      <c r="ZX491" s="4"/>
      <c r="ZY491" s="4"/>
      <c r="ZZ491" s="4"/>
      <c r="AAA491" s="4"/>
      <c r="AAB491" s="4"/>
      <c r="AAC491" s="4"/>
      <c r="AAD491" s="4"/>
      <c r="AAE491" s="4"/>
      <c r="AAF491" s="4"/>
      <c r="AAG491" s="4"/>
      <c r="AAH491" s="4"/>
      <c r="AAI491" s="4"/>
      <c r="AAJ491" s="4"/>
      <c r="AAK491" s="4"/>
      <c r="AAL491" s="4"/>
      <c r="AAM491" s="4"/>
      <c r="AAN491" s="4"/>
      <c r="AAO491" s="4"/>
      <c r="AAP491" s="4"/>
      <c r="AAQ491" s="4"/>
      <c r="AAR491" s="4"/>
      <c r="AAS491" s="4"/>
      <c r="AAT491" s="4"/>
      <c r="AAU491" s="4"/>
      <c r="AAV491" s="4"/>
      <c r="AAW491" s="4"/>
      <c r="AAX491" s="4"/>
      <c r="AAY491" s="4"/>
      <c r="AAZ491" s="4"/>
      <c r="ABA491" s="4"/>
      <c r="ABB491" s="4"/>
      <c r="ABC491" s="4"/>
      <c r="ABD491" s="4"/>
      <c r="ABE491" s="4"/>
      <c r="ABF491" s="4"/>
      <c r="ABG491" s="4"/>
      <c r="ABH491" s="4"/>
      <c r="ABI491" s="4"/>
      <c r="ABJ491" s="4"/>
      <c r="ABK491" s="4"/>
      <c r="ABL491" s="4"/>
      <c r="ABM491" s="4"/>
      <c r="ABN491" s="4"/>
      <c r="ABO491" s="4"/>
      <c r="ABP491" s="4"/>
      <c r="ABQ491" s="4"/>
      <c r="ABR491" s="4"/>
      <c r="ABS491" s="4"/>
      <c r="ABT491" s="4"/>
      <c r="ABU491" s="4"/>
      <c r="ABV491" s="4"/>
      <c r="ABW491" s="4"/>
      <c r="ABX491" s="4"/>
      <c r="ABY491" s="4"/>
      <c r="ABZ491" s="4"/>
      <c r="ACA491" s="4"/>
      <c r="ACB491" s="4"/>
      <c r="ACC491" s="4"/>
      <c r="ACD491" s="4"/>
      <c r="ACE491" s="4"/>
      <c r="ACF491" s="4"/>
      <c r="ACG491" s="4"/>
      <c r="ACH491" s="4"/>
      <c r="ACI491" s="4"/>
      <c r="ACJ491" s="4"/>
      <c r="ACK491" s="4"/>
      <c r="ACL491" s="4"/>
      <c r="ACM491" s="4"/>
      <c r="ACN491" s="4"/>
      <c r="ACO491" s="4"/>
      <c r="ACP491" s="4"/>
      <c r="ACQ491" s="4"/>
      <c r="ACR491" s="4"/>
      <c r="ACS491" s="4"/>
      <c r="ACT491" s="4"/>
      <c r="ACU491" s="4"/>
      <c r="ACV491" s="4"/>
      <c r="ACW491" s="4"/>
      <c r="ACX491" s="4"/>
      <c r="ACY491" s="4"/>
      <c r="ACZ491" s="4"/>
      <c r="ADA491" s="4"/>
      <c r="ADB491" s="4"/>
      <c r="ADC491" s="4"/>
      <c r="ADD491" s="4"/>
      <c r="ADE491" s="4"/>
      <c r="ADF491" s="4"/>
      <c r="ADG491" s="4"/>
      <c r="ADH491" s="4"/>
      <c r="ADI491" s="4"/>
      <c r="ADJ491" s="4"/>
      <c r="ADK491" s="4"/>
      <c r="ADL491" s="4"/>
      <c r="ADM491" s="4"/>
      <c r="ADN491" s="4"/>
      <c r="ADO491" s="4"/>
      <c r="ADP491" s="4"/>
      <c r="ADQ491" s="4"/>
      <c r="ADR491" s="4"/>
      <c r="ADS491" s="4"/>
      <c r="ADT491" s="4"/>
      <c r="ADU491" s="4"/>
      <c r="ADV491" s="4"/>
      <c r="ADW491" s="4"/>
      <c r="ADX491" s="4"/>
      <c r="ADY491" s="4"/>
      <c r="ADZ491" s="4"/>
      <c r="AEA491" s="4"/>
      <c r="AEB491" s="4"/>
      <c r="AEC491" s="4"/>
      <c r="AED491" s="4"/>
      <c r="AEE491" s="4"/>
      <c r="AEF491" s="4"/>
      <c r="AEG491" s="4"/>
      <c r="AEH491" s="4"/>
      <c r="AEI491" s="4"/>
      <c r="AEJ491" s="4"/>
      <c r="AEK491" s="4"/>
      <c r="AEL491" s="4"/>
      <c r="AEM491" s="4"/>
      <c r="AEN491" s="4"/>
      <c r="AEO491" s="4"/>
      <c r="AEP491" s="4"/>
      <c r="AEQ491" s="4"/>
      <c r="AER491" s="4"/>
      <c r="AES491" s="4"/>
      <c r="AET491" s="4"/>
      <c r="AEU491" s="4"/>
      <c r="AEV491" s="4"/>
      <c r="AEW491" s="4"/>
      <c r="AEX491" s="4"/>
      <c r="AEY491" s="4"/>
      <c r="AEZ491" s="4"/>
      <c r="AFA491" s="4"/>
      <c r="AFB491" s="4"/>
      <c r="AFC491" s="4"/>
      <c r="AFD491" s="4"/>
      <c r="AFE491" s="4"/>
      <c r="AFF491" s="4"/>
      <c r="AFG491" s="4"/>
      <c r="AFH491" s="4"/>
      <c r="AFI491" s="4"/>
      <c r="AFJ491" s="4"/>
      <c r="AFK491" s="4"/>
      <c r="AFL491" s="4"/>
      <c r="AFM491" s="4"/>
      <c r="AFN491" s="4"/>
      <c r="AFO491" s="4"/>
      <c r="AFP491" s="4"/>
      <c r="AFQ491" s="4"/>
      <c r="AFR491" s="4"/>
      <c r="AFS491" s="4"/>
      <c r="AFT491" s="4"/>
      <c r="AFU491" s="4"/>
      <c r="AFV491" s="4"/>
      <c r="AFW491" s="4"/>
      <c r="AFX491" s="4"/>
      <c r="AFY491" s="4"/>
      <c r="AFZ491" s="4"/>
      <c r="AGA491" s="4"/>
      <c r="AGB491" s="4"/>
      <c r="AGC491" s="4"/>
      <c r="AGD491" s="4"/>
      <c r="AGE491" s="4"/>
      <c r="AGF491" s="4"/>
      <c r="AGG491" s="4"/>
      <c r="AGH491" s="4"/>
      <c r="AGI491" s="4"/>
      <c r="AGJ491" s="4"/>
      <c r="AGK491" s="4"/>
      <c r="AGL491" s="4"/>
      <c r="AGM491" s="4"/>
      <c r="AGN491" s="4"/>
      <c r="AGO491" s="4"/>
      <c r="AGP491" s="4"/>
      <c r="AGQ491" s="4"/>
      <c r="AGR491" s="4"/>
      <c r="AGS491" s="4"/>
      <c r="AGT491" s="4"/>
      <c r="AGU491" s="4"/>
      <c r="AGV491" s="4"/>
      <c r="AGW491" s="4"/>
      <c r="AGX491" s="4"/>
      <c r="AGY491" s="4"/>
      <c r="AGZ491" s="4"/>
      <c r="AHA491" s="4"/>
      <c r="AHB491" s="4"/>
      <c r="AHC491" s="4"/>
      <c r="AHD491" s="4"/>
      <c r="AHE491" s="4"/>
      <c r="AHF491" s="4"/>
      <c r="AHG491" s="4"/>
      <c r="AHH491" s="4"/>
      <c r="AHI491" s="4"/>
      <c r="AHJ491" s="4"/>
      <c r="AHK491" s="4"/>
      <c r="AHL491" s="4"/>
      <c r="AHM491" s="4"/>
      <c r="AHN491" s="4"/>
      <c r="AHO491" s="4"/>
      <c r="AHP491" s="4"/>
      <c r="AHQ491" s="4"/>
      <c r="AHR491" s="4"/>
      <c r="AHS491" s="4"/>
      <c r="AHT491" s="4"/>
      <c r="AHU491" s="4"/>
      <c r="AHV491" s="4"/>
      <c r="AHW491" s="4"/>
      <c r="AHX491" s="4"/>
      <c r="AHY491" s="4"/>
      <c r="AHZ491" s="4"/>
      <c r="AIA491" s="4"/>
      <c r="AIB491" s="4"/>
      <c r="AIC491" s="4"/>
      <c r="AID491" s="4"/>
      <c r="AIE491" s="4"/>
      <c r="AIF491" s="4"/>
      <c r="AIG491" s="4"/>
      <c r="AIH491" s="4"/>
      <c r="AII491" s="4"/>
      <c r="AIJ491" s="4"/>
      <c r="AIK491" s="4"/>
      <c r="AIL491" s="4"/>
      <c r="AIM491" s="4"/>
      <c r="AIN491" s="4"/>
      <c r="AIO491" s="4"/>
      <c r="AIP491" s="4"/>
      <c r="AIQ491" s="4"/>
      <c r="AIR491" s="4"/>
      <c r="AIS491" s="4"/>
      <c r="AIT491" s="4"/>
      <c r="AIU491" s="4"/>
      <c r="AIV491" s="4"/>
      <c r="AIW491" s="4"/>
      <c r="AIX491" s="4"/>
      <c r="AIY491" s="4"/>
      <c r="AIZ491" s="4"/>
      <c r="AJA491" s="4"/>
      <c r="AJB491" s="4"/>
      <c r="AJC491" s="4"/>
      <c r="AJD491" s="4"/>
      <c r="AJE491" s="4"/>
      <c r="AJF491" s="4"/>
      <c r="AJG491" s="4"/>
      <c r="AJH491" s="4"/>
      <c r="AJI491" s="4"/>
      <c r="AJJ491" s="4"/>
      <c r="AJK491" s="4"/>
      <c r="AJL491" s="4"/>
      <c r="AJM491" s="4"/>
      <c r="AJN491" s="4"/>
      <c r="AJO491" s="4"/>
      <c r="AJP491" s="4"/>
      <c r="AJQ491" s="4"/>
      <c r="AJR491" s="4"/>
      <c r="AJS491" s="4"/>
      <c r="AJT491" s="4"/>
      <c r="AJU491" s="4"/>
      <c r="AJV491" s="4"/>
      <c r="AJW491" s="4"/>
      <c r="AJX491" s="4"/>
      <c r="AJY491" s="4"/>
      <c r="AJZ491" s="4"/>
      <c r="AKA491" s="4"/>
      <c r="AKB491" s="4"/>
      <c r="AKC491" s="4"/>
      <c r="AKD491" s="4"/>
      <c r="AKE491" s="4"/>
      <c r="AKF491" s="4"/>
      <c r="AKG491" s="4"/>
      <c r="AKH491" s="4"/>
      <c r="AKI491" s="4"/>
      <c r="AKJ491" s="4"/>
      <c r="AKK491" s="4"/>
      <c r="AKL491" s="4"/>
      <c r="AKM491" s="4"/>
      <c r="AKN491" s="4"/>
      <c r="AKO491" s="4"/>
      <c r="AKP491" s="4"/>
      <c r="AKQ491" s="4"/>
      <c r="AKR491" s="4"/>
      <c r="AKS491" s="4"/>
      <c r="AKT491" s="4"/>
      <c r="AKU491" s="4"/>
      <c r="AKV491" s="4"/>
      <c r="AKW491" s="4"/>
      <c r="AKX491" s="4"/>
      <c r="AKY491" s="4"/>
      <c r="AKZ491" s="4"/>
      <c r="ALA491" s="4"/>
      <c r="ALB491" s="4"/>
      <c r="ALC491" s="4"/>
      <c r="ALD491" s="4"/>
      <c r="ALE491" s="4"/>
      <c r="ALF491" s="4"/>
      <c r="ALG491" s="4"/>
      <c r="ALH491" s="4"/>
      <c r="ALI491" s="4"/>
      <c r="ALJ491" s="4"/>
      <c r="ALK491" s="4"/>
      <c r="ALL491" s="4"/>
      <c r="ALM491" s="4"/>
      <c r="ALN491" s="4"/>
      <c r="ALO491" s="4"/>
      <c r="ALP491" s="4"/>
      <c r="ALQ491" s="4"/>
      <c r="ALR491" s="4"/>
      <c r="ALS491" s="4"/>
      <c r="ALT491" s="4"/>
      <c r="ALU491" s="4"/>
      <c r="ALV491" s="4"/>
      <c r="ALW491" s="4"/>
      <c r="ALX491" s="4"/>
      <c r="ALY491" s="4"/>
      <c r="ALZ491" s="4"/>
      <c r="AMA491" s="4"/>
      <c r="AMB491" s="4"/>
      <c r="AMC491" s="4"/>
      <c r="AMD491" s="4"/>
      <c r="AME491" s="4"/>
      <c r="AMF491" s="4"/>
      <c r="AMG491" s="4"/>
      <c r="AMH491" s="4"/>
      <c r="AMI491" s="4"/>
      <c r="AMJ491" s="4"/>
      <c r="AMK491" s="4"/>
      <c r="AML491" s="4"/>
      <c r="AMM491" s="4"/>
      <c r="AMN491" s="4"/>
      <c r="AMO491" s="4"/>
      <c r="AMP491" s="4"/>
      <c r="AMQ491" s="4"/>
      <c r="AMR491" s="4"/>
      <c r="AMS491" s="4"/>
      <c r="AMT491" s="4"/>
      <c r="AMU491" s="4"/>
      <c r="AMV491" s="4"/>
      <c r="AMW491" s="4"/>
      <c r="AMX491" s="4"/>
      <c r="AMY491" s="4"/>
      <c r="AMZ491" s="4"/>
      <c r="ANA491" s="4"/>
      <c r="ANB491" s="4"/>
      <c r="ANC491" s="4"/>
      <c r="AND491" s="4"/>
      <c r="ANE491" s="4"/>
      <c r="ANF491" s="4"/>
      <c r="ANG491" s="4"/>
      <c r="ANH491" s="4"/>
      <c r="ANI491" s="4"/>
      <c r="ANJ491" s="4"/>
      <c r="ANK491" s="4"/>
      <c r="ANL491" s="4"/>
      <c r="ANM491" s="4"/>
      <c r="ANN491" s="4"/>
      <c r="ANO491" s="4"/>
      <c r="ANP491" s="4"/>
      <c r="ANQ491" s="4"/>
      <c r="ANR491" s="4"/>
      <c r="ANS491" s="4"/>
      <c r="ANT491" s="4"/>
      <c r="ANU491" s="4"/>
      <c r="ANV491" s="4"/>
      <c r="ANW491" s="4"/>
      <c r="ANX491" s="4"/>
      <c r="ANY491" s="4"/>
      <c r="ANZ491" s="4"/>
      <c r="AOA491" s="4"/>
      <c r="AOB491" s="4"/>
      <c r="AOC491" s="4"/>
    </row>
    <row r="492" spans="6:1069" x14ac:dyDescent="0.35">
      <c r="F492" s="4"/>
      <c r="H492" s="4"/>
      <c r="I492" s="4"/>
      <c r="J492" s="4"/>
      <c r="L492" s="4"/>
      <c r="M492" s="4"/>
      <c r="AJ492" s="4"/>
      <c r="AL492" s="4"/>
      <c r="AQ492" s="4"/>
      <c r="AR492" s="4"/>
      <c r="AS492" s="4"/>
      <c r="AT492" s="4"/>
      <c r="AU492" s="4"/>
      <c r="AV492" s="4"/>
      <c r="AW492" s="4"/>
      <c r="AX492" s="33"/>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c r="TV492" s="4"/>
      <c r="TW492" s="4"/>
      <c r="TX492" s="4"/>
      <c r="TY492" s="4"/>
      <c r="TZ492" s="4"/>
      <c r="UA492" s="4"/>
      <c r="UB492" s="4"/>
      <c r="UC492" s="4"/>
      <c r="UD492" s="4"/>
      <c r="UE492" s="4"/>
      <c r="UF492" s="4"/>
      <c r="UG492" s="4"/>
      <c r="UH492" s="4"/>
      <c r="UI492" s="4"/>
      <c r="UJ492" s="4"/>
      <c r="UK492" s="4"/>
      <c r="UL492" s="4"/>
      <c r="UM492" s="4"/>
      <c r="UN492" s="4"/>
      <c r="UO492" s="4"/>
      <c r="UP492" s="4"/>
      <c r="UQ492" s="4"/>
      <c r="UR492" s="4"/>
      <c r="US492" s="4"/>
      <c r="UT492" s="4"/>
      <c r="UU492" s="4"/>
      <c r="UV492" s="4"/>
      <c r="UW492" s="4"/>
      <c r="UX492" s="4"/>
      <c r="UY492" s="4"/>
      <c r="UZ492" s="4"/>
      <c r="VA492" s="4"/>
      <c r="VB492" s="4"/>
      <c r="VC492" s="4"/>
      <c r="VD492" s="4"/>
      <c r="VE492" s="4"/>
      <c r="VF492" s="4"/>
      <c r="VG492" s="4"/>
      <c r="VH492" s="4"/>
      <c r="VI492" s="4"/>
      <c r="VJ492" s="4"/>
      <c r="VK492" s="4"/>
      <c r="VL492" s="4"/>
      <c r="VM492" s="4"/>
      <c r="VN492" s="4"/>
      <c r="VO492" s="4"/>
      <c r="VP492" s="4"/>
      <c r="VQ492" s="4"/>
      <c r="VR492" s="4"/>
      <c r="VS492" s="4"/>
      <c r="VT492" s="4"/>
      <c r="VU492" s="4"/>
      <c r="VV492" s="4"/>
      <c r="VW492" s="4"/>
      <c r="VX492" s="4"/>
      <c r="VY492" s="4"/>
      <c r="VZ492" s="4"/>
      <c r="WA492" s="4"/>
      <c r="WB492" s="4"/>
      <c r="WC492" s="4"/>
      <c r="WD492" s="4"/>
      <c r="WE492" s="4"/>
      <c r="WF492" s="4"/>
      <c r="WG492" s="4"/>
      <c r="WH492" s="4"/>
      <c r="WI492" s="4"/>
      <c r="WJ492" s="4"/>
      <c r="WK492" s="4"/>
      <c r="WL492" s="4"/>
      <c r="WM492" s="4"/>
      <c r="WN492" s="4"/>
      <c r="WO492" s="4"/>
      <c r="WP492" s="4"/>
      <c r="WQ492" s="4"/>
      <c r="WR492" s="4"/>
      <c r="WS492" s="4"/>
      <c r="WT492" s="4"/>
      <c r="WU492" s="4"/>
      <c r="WV492" s="4"/>
      <c r="WW492" s="4"/>
      <c r="WX492" s="4"/>
      <c r="WY492" s="4"/>
      <c r="WZ492" s="4"/>
      <c r="XA492" s="4"/>
      <c r="XB492" s="4"/>
      <c r="XC492" s="4"/>
      <c r="XD492" s="4"/>
      <c r="XE492" s="4"/>
      <c r="XF492" s="4"/>
      <c r="XG492" s="4"/>
      <c r="XH492" s="4"/>
      <c r="XI492" s="4"/>
      <c r="XJ492" s="4"/>
      <c r="XK492" s="4"/>
      <c r="XL492" s="4"/>
      <c r="XM492" s="4"/>
      <c r="XN492" s="4"/>
      <c r="XO492" s="4"/>
      <c r="XP492" s="4"/>
      <c r="XQ492" s="4"/>
      <c r="XR492" s="4"/>
      <c r="XS492" s="4"/>
      <c r="XT492" s="4"/>
      <c r="XU492" s="4"/>
      <c r="XV492" s="4"/>
      <c r="XW492" s="4"/>
      <c r="XX492" s="4"/>
      <c r="XY492" s="4"/>
      <c r="XZ492" s="4"/>
      <c r="YA492" s="4"/>
      <c r="YB492" s="4"/>
      <c r="YC492" s="4"/>
      <c r="YD492" s="4"/>
      <c r="YE492" s="4"/>
      <c r="YF492" s="4"/>
      <c r="YG492" s="4"/>
      <c r="YH492" s="4"/>
      <c r="YI492" s="4"/>
      <c r="YJ492" s="4"/>
      <c r="YK492" s="4"/>
      <c r="YL492" s="4"/>
      <c r="YM492" s="4"/>
      <c r="YN492" s="4"/>
      <c r="YO492" s="4"/>
      <c r="YP492" s="4"/>
      <c r="YQ492" s="4"/>
      <c r="YR492" s="4"/>
      <c r="YS492" s="4"/>
      <c r="YT492" s="4"/>
      <c r="YU492" s="4"/>
      <c r="YV492" s="4"/>
      <c r="YW492" s="4"/>
      <c r="YX492" s="4"/>
      <c r="YY492" s="4"/>
      <c r="YZ492" s="4"/>
      <c r="ZA492" s="4"/>
      <c r="ZB492" s="4"/>
      <c r="ZC492" s="4"/>
      <c r="ZD492" s="4"/>
      <c r="ZE492" s="4"/>
      <c r="ZF492" s="4"/>
      <c r="ZG492" s="4"/>
      <c r="ZH492" s="4"/>
      <c r="ZI492" s="4"/>
      <c r="ZJ492" s="4"/>
      <c r="ZK492" s="4"/>
      <c r="ZL492" s="4"/>
      <c r="ZM492" s="4"/>
      <c r="ZN492" s="4"/>
      <c r="ZO492" s="4"/>
      <c r="ZP492" s="4"/>
      <c r="ZQ492" s="4"/>
      <c r="ZR492" s="4"/>
      <c r="ZS492" s="4"/>
      <c r="ZT492" s="4"/>
      <c r="ZU492" s="4"/>
      <c r="ZV492" s="4"/>
      <c r="ZW492" s="4"/>
      <c r="ZX492" s="4"/>
      <c r="ZY492" s="4"/>
      <c r="ZZ492" s="4"/>
      <c r="AAA492" s="4"/>
      <c r="AAB492" s="4"/>
      <c r="AAC492" s="4"/>
      <c r="AAD492" s="4"/>
      <c r="AAE492" s="4"/>
      <c r="AAF492" s="4"/>
      <c r="AAG492" s="4"/>
      <c r="AAH492" s="4"/>
      <c r="AAI492" s="4"/>
      <c r="AAJ492" s="4"/>
      <c r="AAK492" s="4"/>
      <c r="AAL492" s="4"/>
      <c r="AAM492" s="4"/>
      <c r="AAN492" s="4"/>
      <c r="AAO492" s="4"/>
      <c r="AAP492" s="4"/>
      <c r="AAQ492" s="4"/>
      <c r="AAR492" s="4"/>
      <c r="AAS492" s="4"/>
      <c r="AAT492" s="4"/>
      <c r="AAU492" s="4"/>
      <c r="AAV492" s="4"/>
      <c r="AAW492" s="4"/>
      <c r="AAX492" s="4"/>
      <c r="AAY492" s="4"/>
      <c r="AAZ492" s="4"/>
      <c r="ABA492" s="4"/>
      <c r="ABB492" s="4"/>
      <c r="ABC492" s="4"/>
      <c r="ABD492" s="4"/>
      <c r="ABE492" s="4"/>
      <c r="ABF492" s="4"/>
      <c r="ABG492" s="4"/>
      <c r="ABH492" s="4"/>
      <c r="ABI492" s="4"/>
      <c r="ABJ492" s="4"/>
      <c r="ABK492" s="4"/>
      <c r="ABL492" s="4"/>
      <c r="ABM492" s="4"/>
      <c r="ABN492" s="4"/>
      <c r="ABO492" s="4"/>
      <c r="ABP492" s="4"/>
      <c r="ABQ492" s="4"/>
      <c r="ABR492" s="4"/>
      <c r="ABS492" s="4"/>
      <c r="ABT492" s="4"/>
      <c r="ABU492" s="4"/>
      <c r="ABV492" s="4"/>
      <c r="ABW492" s="4"/>
      <c r="ABX492" s="4"/>
      <c r="ABY492" s="4"/>
      <c r="ABZ492" s="4"/>
      <c r="ACA492" s="4"/>
      <c r="ACB492" s="4"/>
      <c r="ACC492" s="4"/>
      <c r="ACD492" s="4"/>
      <c r="ACE492" s="4"/>
      <c r="ACF492" s="4"/>
      <c r="ACG492" s="4"/>
      <c r="ACH492" s="4"/>
      <c r="ACI492" s="4"/>
      <c r="ACJ492" s="4"/>
      <c r="ACK492" s="4"/>
      <c r="ACL492" s="4"/>
      <c r="ACM492" s="4"/>
      <c r="ACN492" s="4"/>
      <c r="ACO492" s="4"/>
      <c r="ACP492" s="4"/>
      <c r="ACQ492" s="4"/>
      <c r="ACR492" s="4"/>
      <c r="ACS492" s="4"/>
      <c r="ACT492" s="4"/>
      <c r="ACU492" s="4"/>
      <c r="ACV492" s="4"/>
      <c r="ACW492" s="4"/>
      <c r="ACX492" s="4"/>
      <c r="ACY492" s="4"/>
      <c r="ACZ492" s="4"/>
      <c r="ADA492" s="4"/>
      <c r="ADB492" s="4"/>
      <c r="ADC492" s="4"/>
      <c r="ADD492" s="4"/>
      <c r="ADE492" s="4"/>
      <c r="ADF492" s="4"/>
      <c r="ADG492" s="4"/>
      <c r="ADH492" s="4"/>
      <c r="ADI492" s="4"/>
      <c r="ADJ492" s="4"/>
      <c r="ADK492" s="4"/>
      <c r="ADL492" s="4"/>
      <c r="ADM492" s="4"/>
      <c r="ADN492" s="4"/>
      <c r="ADO492" s="4"/>
      <c r="ADP492" s="4"/>
      <c r="ADQ492" s="4"/>
      <c r="ADR492" s="4"/>
      <c r="ADS492" s="4"/>
      <c r="ADT492" s="4"/>
      <c r="ADU492" s="4"/>
      <c r="ADV492" s="4"/>
      <c r="ADW492" s="4"/>
      <c r="ADX492" s="4"/>
      <c r="ADY492" s="4"/>
      <c r="ADZ492" s="4"/>
      <c r="AEA492" s="4"/>
      <c r="AEB492" s="4"/>
      <c r="AEC492" s="4"/>
      <c r="AED492" s="4"/>
      <c r="AEE492" s="4"/>
      <c r="AEF492" s="4"/>
      <c r="AEG492" s="4"/>
      <c r="AEH492" s="4"/>
      <c r="AEI492" s="4"/>
      <c r="AEJ492" s="4"/>
      <c r="AEK492" s="4"/>
      <c r="AEL492" s="4"/>
      <c r="AEM492" s="4"/>
      <c r="AEN492" s="4"/>
      <c r="AEO492" s="4"/>
      <c r="AEP492" s="4"/>
      <c r="AEQ492" s="4"/>
      <c r="AER492" s="4"/>
      <c r="AES492" s="4"/>
      <c r="AET492" s="4"/>
      <c r="AEU492" s="4"/>
      <c r="AEV492" s="4"/>
      <c r="AEW492" s="4"/>
      <c r="AEX492" s="4"/>
      <c r="AEY492" s="4"/>
      <c r="AEZ492" s="4"/>
      <c r="AFA492" s="4"/>
      <c r="AFB492" s="4"/>
      <c r="AFC492" s="4"/>
      <c r="AFD492" s="4"/>
      <c r="AFE492" s="4"/>
      <c r="AFF492" s="4"/>
      <c r="AFG492" s="4"/>
      <c r="AFH492" s="4"/>
      <c r="AFI492" s="4"/>
      <c r="AFJ492" s="4"/>
      <c r="AFK492" s="4"/>
      <c r="AFL492" s="4"/>
      <c r="AFM492" s="4"/>
      <c r="AFN492" s="4"/>
      <c r="AFO492" s="4"/>
      <c r="AFP492" s="4"/>
      <c r="AFQ492" s="4"/>
      <c r="AFR492" s="4"/>
      <c r="AFS492" s="4"/>
      <c r="AFT492" s="4"/>
      <c r="AFU492" s="4"/>
      <c r="AFV492" s="4"/>
      <c r="AFW492" s="4"/>
      <c r="AFX492" s="4"/>
      <c r="AFY492" s="4"/>
      <c r="AFZ492" s="4"/>
      <c r="AGA492" s="4"/>
      <c r="AGB492" s="4"/>
      <c r="AGC492" s="4"/>
      <c r="AGD492" s="4"/>
      <c r="AGE492" s="4"/>
      <c r="AGF492" s="4"/>
      <c r="AGG492" s="4"/>
      <c r="AGH492" s="4"/>
      <c r="AGI492" s="4"/>
      <c r="AGJ492" s="4"/>
      <c r="AGK492" s="4"/>
      <c r="AGL492" s="4"/>
      <c r="AGM492" s="4"/>
      <c r="AGN492" s="4"/>
      <c r="AGO492" s="4"/>
      <c r="AGP492" s="4"/>
      <c r="AGQ492" s="4"/>
      <c r="AGR492" s="4"/>
      <c r="AGS492" s="4"/>
      <c r="AGT492" s="4"/>
      <c r="AGU492" s="4"/>
      <c r="AGV492" s="4"/>
      <c r="AGW492" s="4"/>
      <c r="AGX492" s="4"/>
      <c r="AGY492" s="4"/>
      <c r="AGZ492" s="4"/>
      <c r="AHA492" s="4"/>
      <c r="AHB492" s="4"/>
      <c r="AHC492" s="4"/>
      <c r="AHD492" s="4"/>
      <c r="AHE492" s="4"/>
      <c r="AHF492" s="4"/>
      <c r="AHG492" s="4"/>
      <c r="AHH492" s="4"/>
      <c r="AHI492" s="4"/>
      <c r="AHJ492" s="4"/>
      <c r="AHK492" s="4"/>
      <c r="AHL492" s="4"/>
      <c r="AHM492" s="4"/>
      <c r="AHN492" s="4"/>
      <c r="AHO492" s="4"/>
      <c r="AHP492" s="4"/>
      <c r="AHQ492" s="4"/>
      <c r="AHR492" s="4"/>
      <c r="AHS492" s="4"/>
      <c r="AHT492" s="4"/>
      <c r="AHU492" s="4"/>
      <c r="AHV492" s="4"/>
      <c r="AHW492" s="4"/>
      <c r="AHX492" s="4"/>
      <c r="AHY492" s="4"/>
      <c r="AHZ492" s="4"/>
      <c r="AIA492" s="4"/>
      <c r="AIB492" s="4"/>
      <c r="AIC492" s="4"/>
      <c r="AID492" s="4"/>
      <c r="AIE492" s="4"/>
      <c r="AIF492" s="4"/>
      <c r="AIG492" s="4"/>
      <c r="AIH492" s="4"/>
      <c r="AII492" s="4"/>
      <c r="AIJ492" s="4"/>
      <c r="AIK492" s="4"/>
      <c r="AIL492" s="4"/>
      <c r="AIM492" s="4"/>
      <c r="AIN492" s="4"/>
      <c r="AIO492" s="4"/>
      <c r="AIP492" s="4"/>
      <c r="AIQ492" s="4"/>
      <c r="AIR492" s="4"/>
      <c r="AIS492" s="4"/>
      <c r="AIT492" s="4"/>
      <c r="AIU492" s="4"/>
      <c r="AIV492" s="4"/>
      <c r="AIW492" s="4"/>
      <c r="AIX492" s="4"/>
      <c r="AIY492" s="4"/>
      <c r="AIZ492" s="4"/>
      <c r="AJA492" s="4"/>
      <c r="AJB492" s="4"/>
      <c r="AJC492" s="4"/>
      <c r="AJD492" s="4"/>
      <c r="AJE492" s="4"/>
      <c r="AJF492" s="4"/>
      <c r="AJG492" s="4"/>
      <c r="AJH492" s="4"/>
      <c r="AJI492" s="4"/>
      <c r="AJJ492" s="4"/>
      <c r="AJK492" s="4"/>
      <c r="AJL492" s="4"/>
      <c r="AJM492" s="4"/>
      <c r="AJN492" s="4"/>
      <c r="AJO492" s="4"/>
      <c r="AJP492" s="4"/>
      <c r="AJQ492" s="4"/>
      <c r="AJR492" s="4"/>
      <c r="AJS492" s="4"/>
      <c r="AJT492" s="4"/>
      <c r="AJU492" s="4"/>
      <c r="AJV492" s="4"/>
      <c r="AJW492" s="4"/>
      <c r="AJX492" s="4"/>
      <c r="AJY492" s="4"/>
      <c r="AJZ492" s="4"/>
      <c r="AKA492" s="4"/>
      <c r="AKB492" s="4"/>
      <c r="AKC492" s="4"/>
      <c r="AKD492" s="4"/>
      <c r="AKE492" s="4"/>
      <c r="AKF492" s="4"/>
      <c r="AKG492" s="4"/>
      <c r="AKH492" s="4"/>
      <c r="AKI492" s="4"/>
      <c r="AKJ492" s="4"/>
      <c r="AKK492" s="4"/>
      <c r="AKL492" s="4"/>
      <c r="AKM492" s="4"/>
      <c r="AKN492" s="4"/>
      <c r="AKO492" s="4"/>
      <c r="AKP492" s="4"/>
      <c r="AKQ492" s="4"/>
      <c r="AKR492" s="4"/>
      <c r="AKS492" s="4"/>
      <c r="AKT492" s="4"/>
      <c r="AKU492" s="4"/>
      <c r="AKV492" s="4"/>
      <c r="AKW492" s="4"/>
      <c r="AKX492" s="4"/>
      <c r="AKY492" s="4"/>
      <c r="AKZ492" s="4"/>
      <c r="ALA492" s="4"/>
      <c r="ALB492" s="4"/>
      <c r="ALC492" s="4"/>
      <c r="ALD492" s="4"/>
      <c r="ALE492" s="4"/>
      <c r="ALF492" s="4"/>
      <c r="ALG492" s="4"/>
      <c r="ALH492" s="4"/>
      <c r="ALI492" s="4"/>
      <c r="ALJ492" s="4"/>
      <c r="ALK492" s="4"/>
      <c r="ALL492" s="4"/>
      <c r="ALM492" s="4"/>
      <c r="ALN492" s="4"/>
      <c r="ALO492" s="4"/>
      <c r="ALP492" s="4"/>
      <c r="ALQ492" s="4"/>
      <c r="ALR492" s="4"/>
      <c r="ALS492" s="4"/>
      <c r="ALT492" s="4"/>
      <c r="ALU492" s="4"/>
      <c r="ALV492" s="4"/>
      <c r="ALW492" s="4"/>
      <c r="ALX492" s="4"/>
      <c r="ALY492" s="4"/>
      <c r="ALZ492" s="4"/>
      <c r="AMA492" s="4"/>
      <c r="AMB492" s="4"/>
      <c r="AMC492" s="4"/>
      <c r="AMD492" s="4"/>
      <c r="AME492" s="4"/>
      <c r="AMF492" s="4"/>
      <c r="AMG492" s="4"/>
      <c r="AMH492" s="4"/>
      <c r="AMI492" s="4"/>
      <c r="AMJ492" s="4"/>
      <c r="AMK492" s="4"/>
      <c r="AML492" s="4"/>
      <c r="AMM492" s="4"/>
      <c r="AMN492" s="4"/>
      <c r="AMO492" s="4"/>
      <c r="AMP492" s="4"/>
      <c r="AMQ492" s="4"/>
      <c r="AMR492" s="4"/>
      <c r="AMS492" s="4"/>
      <c r="AMT492" s="4"/>
      <c r="AMU492" s="4"/>
      <c r="AMV492" s="4"/>
      <c r="AMW492" s="4"/>
      <c r="AMX492" s="4"/>
      <c r="AMY492" s="4"/>
      <c r="AMZ492" s="4"/>
      <c r="ANA492" s="4"/>
      <c r="ANB492" s="4"/>
      <c r="ANC492" s="4"/>
      <c r="AND492" s="4"/>
      <c r="ANE492" s="4"/>
      <c r="ANF492" s="4"/>
      <c r="ANG492" s="4"/>
      <c r="ANH492" s="4"/>
      <c r="ANI492" s="4"/>
      <c r="ANJ492" s="4"/>
      <c r="ANK492" s="4"/>
      <c r="ANL492" s="4"/>
      <c r="ANM492" s="4"/>
      <c r="ANN492" s="4"/>
      <c r="ANO492" s="4"/>
      <c r="ANP492" s="4"/>
      <c r="ANQ492" s="4"/>
      <c r="ANR492" s="4"/>
      <c r="ANS492" s="4"/>
      <c r="ANT492" s="4"/>
      <c r="ANU492" s="4"/>
      <c r="ANV492" s="4"/>
      <c r="ANW492" s="4"/>
      <c r="ANX492" s="4"/>
      <c r="ANY492" s="4"/>
      <c r="ANZ492" s="4"/>
      <c r="AOA492" s="4"/>
      <c r="AOB492" s="4"/>
      <c r="AOC492" s="4"/>
    </row>
    <row r="493" spans="6:1069" x14ac:dyDescent="0.35">
      <c r="F493" s="4"/>
      <c r="H493" s="4"/>
      <c r="I493" s="4"/>
      <c r="J493" s="4"/>
      <c r="L493" s="4"/>
      <c r="M493" s="4"/>
      <c r="AJ493" s="4"/>
      <c r="AL493" s="4"/>
      <c r="AQ493" s="4"/>
      <c r="AR493" s="4"/>
      <c r="AS493" s="4"/>
      <c r="AT493" s="4"/>
      <c r="AU493" s="4"/>
      <c r="AV493" s="4"/>
      <c r="AW493" s="4"/>
      <c r="AX493" s="33"/>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c r="TO493" s="4"/>
      <c r="TP493" s="4"/>
      <c r="TQ493" s="4"/>
      <c r="TR493" s="4"/>
      <c r="TS493" s="4"/>
      <c r="TT493" s="4"/>
      <c r="TU493" s="4"/>
      <c r="TV493" s="4"/>
      <c r="TW493" s="4"/>
      <c r="TX493" s="4"/>
      <c r="TY493" s="4"/>
      <c r="TZ493" s="4"/>
      <c r="UA493" s="4"/>
      <c r="UB493" s="4"/>
      <c r="UC493" s="4"/>
      <c r="UD493" s="4"/>
      <c r="UE493" s="4"/>
      <c r="UF493" s="4"/>
      <c r="UG493" s="4"/>
      <c r="UH493" s="4"/>
      <c r="UI493" s="4"/>
      <c r="UJ493" s="4"/>
      <c r="UK493" s="4"/>
      <c r="UL493" s="4"/>
      <c r="UM493" s="4"/>
      <c r="UN493" s="4"/>
      <c r="UO493" s="4"/>
      <c r="UP493" s="4"/>
      <c r="UQ493" s="4"/>
      <c r="UR493" s="4"/>
      <c r="US493" s="4"/>
      <c r="UT493" s="4"/>
      <c r="UU493" s="4"/>
      <c r="UV493" s="4"/>
      <c r="UW493" s="4"/>
      <c r="UX493" s="4"/>
      <c r="UY493" s="4"/>
      <c r="UZ493" s="4"/>
      <c r="VA493" s="4"/>
      <c r="VB493" s="4"/>
      <c r="VC493" s="4"/>
      <c r="VD493" s="4"/>
      <c r="VE493" s="4"/>
      <c r="VF493" s="4"/>
      <c r="VG493" s="4"/>
      <c r="VH493" s="4"/>
      <c r="VI493" s="4"/>
      <c r="VJ493" s="4"/>
      <c r="VK493" s="4"/>
      <c r="VL493" s="4"/>
      <c r="VM493" s="4"/>
      <c r="VN493" s="4"/>
      <c r="VO493" s="4"/>
      <c r="VP493" s="4"/>
      <c r="VQ493" s="4"/>
      <c r="VR493" s="4"/>
      <c r="VS493" s="4"/>
      <c r="VT493" s="4"/>
      <c r="VU493" s="4"/>
      <c r="VV493" s="4"/>
      <c r="VW493" s="4"/>
      <c r="VX493" s="4"/>
      <c r="VY493" s="4"/>
      <c r="VZ493" s="4"/>
      <c r="WA493" s="4"/>
      <c r="WB493" s="4"/>
      <c r="WC493" s="4"/>
      <c r="WD493" s="4"/>
      <c r="WE493" s="4"/>
      <c r="WF493" s="4"/>
      <c r="WG493" s="4"/>
      <c r="WH493" s="4"/>
      <c r="WI493" s="4"/>
      <c r="WJ493" s="4"/>
      <c r="WK493" s="4"/>
      <c r="WL493" s="4"/>
      <c r="WM493" s="4"/>
      <c r="WN493" s="4"/>
      <c r="WO493" s="4"/>
      <c r="WP493" s="4"/>
      <c r="WQ493" s="4"/>
      <c r="WR493" s="4"/>
      <c r="WS493" s="4"/>
      <c r="WT493" s="4"/>
      <c r="WU493" s="4"/>
      <c r="WV493" s="4"/>
      <c r="WW493" s="4"/>
      <c r="WX493" s="4"/>
      <c r="WY493" s="4"/>
      <c r="WZ493" s="4"/>
      <c r="XA493" s="4"/>
      <c r="XB493" s="4"/>
      <c r="XC493" s="4"/>
      <c r="XD493" s="4"/>
      <c r="XE493" s="4"/>
      <c r="XF493" s="4"/>
      <c r="XG493" s="4"/>
      <c r="XH493" s="4"/>
      <c r="XI493" s="4"/>
      <c r="XJ493" s="4"/>
      <c r="XK493" s="4"/>
      <c r="XL493" s="4"/>
      <c r="XM493" s="4"/>
      <c r="XN493" s="4"/>
      <c r="XO493" s="4"/>
      <c r="XP493" s="4"/>
      <c r="XQ493" s="4"/>
      <c r="XR493" s="4"/>
      <c r="XS493" s="4"/>
      <c r="XT493" s="4"/>
      <c r="XU493" s="4"/>
      <c r="XV493" s="4"/>
      <c r="XW493" s="4"/>
      <c r="XX493" s="4"/>
      <c r="XY493" s="4"/>
      <c r="XZ493" s="4"/>
      <c r="YA493" s="4"/>
      <c r="YB493" s="4"/>
      <c r="YC493" s="4"/>
      <c r="YD493" s="4"/>
      <c r="YE493" s="4"/>
      <c r="YF493" s="4"/>
      <c r="YG493" s="4"/>
      <c r="YH493" s="4"/>
      <c r="YI493" s="4"/>
      <c r="YJ493" s="4"/>
      <c r="YK493" s="4"/>
      <c r="YL493" s="4"/>
      <c r="YM493" s="4"/>
      <c r="YN493" s="4"/>
      <c r="YO493" s="4"/>
      <c r="YP493" s="4"/>
      <c r="YQ493" s="4"/>
      <c r="YR493" s="4"/>
      <c r="YS493" s="4"/>
      <c r="YT493" s="4"/>
      <c r="YU493" s="4"/>
      <c r="YV493" s="4"/>
      <c r="YW493" s="4"/>
      <c r="YX493" s="4"/>
      <c r="YY493" s="4"/>
      <c r="YZ493" s="4"/>
      <c r="ZA493" s="4"/>
      <c r="ZB493" s="4"/>
      <c r="ZC493" s="4"/>
      <c r="ZD493" s="4"/>
      <c r="ZE493" s="4"/>
      <c r="ZF493" s="4"/>
      <c r="ZG493" s="4"/>
      <c r="ZH493" s="4"/>
      <c r="ZI493" s="4"/>
      <c r="ZJ493" s="4"/>
      <c r="ZK493" s="4"/>
      <c r="ZL493" s="4"/>
      <c r="ZM493" s="4"/>
      <c r="ZN493" s="4"/>
      <c r="ZO493" s="4"/>
      <c r="ZP493" s="4"/>
      <c r="ZQ493" s="4"/>
      <c r="ZR493" s="4"/>
      <c r="ZS493" s="4"/>
      <c r="ZT493" s="4"/>
      <c r="ZU493" s="4"/>
      <c r="ZV493" s="4"/>
      <c r="ZW493" s="4"/>
      <c r="ZX493" s="4"/>
      <c r="ZY493" s="4"/>
      <c r="ZZ493" s="4"/>
      <c r="AAA493" s="4"/>
      <c r="AAB493" s="4"/>
      <c r="AAC493" s="4"/>
      <c r="AAD493" s="4"/>
      <c r="AAE493" s="4"/>
      <c r="AAF493" s="4"/>
      <c r="AAG493" s="4"/>
      <c r="AAH493" s="4"/>
      <c r="AAI493" s="4"/>
      <c r="AAJ493" s="4"/>
      <c r="AAK493" s="4"/>
      <c r="AAL493" s="4"/>
      <c r="AAM493" s="4"/>
      <c r="AAN493" s="4"/>
      <c r="AAO493" s="4"/>
      <c r="AAP493" s="4"/>
      <c r="AAQ493" s="4"/>
      <c r="AAR493" s="4"/>
      <c r="AAS493" s="4"/>
      <c r="AAT493" s="4"/>
      <c r="AAU493" s="4"/>
      <c r="AAV493" s="4"/>
      <c r="AAW493" s="4"/>
      <c r="AAX493" s="4"/>
      <c r="AAY493" s="4"/>
      <c r="AAZ493" s="4"/>
      <c r="ABA493" s="4"/>
      <c r="ABB493" s="4"/>
      <c r="ABC493" s="4"/>
      <c r="ABD493" s="4"/>
      <c r="ABE493" s="4"/>
      <c r="ABF493" s="4"/>
      <c r="ABG493" s="4"/>
      <c r="ABH493" s="4"/>
      <c r="ABI493" s="4"/>
      <c r="ABJ493" s="4"/>
      <c r="ABK493" s="4"/>
      <c r="ABL493" s="4"/>
      <c r="ABM493" s="4"/>
      <c r="ABN493" s="4"/>
      <c r="ABO493" s="4"/>
      <c r="ABP493" s="4"/>
      <c r="ABQ493" s="4"/>
      <c r="ABR493" s="4"/>
      <c r="ABS493" s="4"/>
      <c r="ABT493" s="4"/>
      <c r="ABU493" s="4"/>
      <c r="ABV493" s="4"/>
      <c r="ABW493" s="4"/>
      <c r="ABX493" s="4"/>
      <c r="ABY493" s="4"/>
      <c r="ABZ493" s="4"/>
      <c r="ACA493" s="4"/>
      <c r="ACB493" s="4"/>
      <c r="ACC493" s="4"/>
      <c r="ACD493" s="4"/>
      <c r="ACE493" s="4"/>
      <c r="ACF493" s="4"/>
      <c r="ACG493" s="4"/>
      <c r="ACH493" s="4"/>
      <c r="ACI493" s="4"/>
      <c r="ACJ493" s="4"/>
      <c r="ACK493" s="4"/>
      <c r="ACL493" s="4"/>
      <c r="ACM493" s="4"/>
      <c r="ACN493" s="4"/>
      <c r="ACO493" s="4"/>
      <c r="ACP493" s="4"/>
      <c r="ACQ493" s="4"/>
      <c r="ACR493" s="4"/>
      <c r="ACS493" s="4"/>
      <c r="ACT493" s="4"/>
      <c r="ACU493" s="4"/>
      <c r="ACV493" s="4"/>
      <c r="ACW493" s="4"/>
      <c r="ACX493" s="4"/>
      <c r="ACY493" s="4"/>
      <c r="ACZ493" s="4"/>
      <c r="ADA493" s="4"/>
      <c r="ADB493" s="4"/>
      <c r="ADC493" s="4"/>
      <c r="ADD493" s="4"/>
      <c r="ADE493" s="4"/>
      <c r="ADF493" s="4"/>
      <c r="ADG493" s="4"/>
      <c r="ADH493" s="4"/>
      <c r="ADI493" s="4"/>
      <c r="ADJ493" s="4"/>
      <c r="ADK493" s="4"/>
      <c r="ADL493" s="4"/>
      <c r="ADM493" s="4"/>
      <c r="ADN493" s="4"/>
      <c r="ADO493" s="4"/>
      <c r="ADP493" s="4"/>
      <c r="ADQ493" s="4"/>
      <c r="ADR493" s="4"/>
      <c r="ADS493" s="4"/>
      <c r="ADT493" s="4"/>
      <c r="ADU493" s="4"/>
      <c r="ADV493" s="4"/>
      <c r="ADW493" s="4"/>
      <c r="ADX493" s="4"/>
      <c r="ADY493" s="4"/>
      <c r="ADZ493" s="4"/>
      <c r="AEA493" s="4"/>
      <c r="AEB493" s="4"/>
      <c r="AEC493" s="4"/>
      <c r="AED493" s="4"/>
      <c r="AEE493" s="4"/>
      <c r="AEF493" s="4"/>
      <c r="AEG493" s="4"/>
      <c r="AEH493" s="4"/>
      <c r="AEI493" s="4"/>
      <c r="AEJ493" s="4"/>
      <c r="AEK493" s="4"/>
      <c r="AEL493" s="4"/>
      <c r="AEM493" s="4"/>
      <c r="AEN493" s="4"/>
      <c r="AEO493" s="4"/>
      <c r="AEP493" s="4"/>
      <c r="AEQ493" s="4"/>
      <c r="AER493" s="4"/>
      <c r="AES493" s="4"/>
      <c r="AET493" s="4"/>
      <c r="AEU493" s="4"/>
      <c r="AEV493" s="4"/>
      <c r="AEW493" s="4"/>
      <c r="AEX493" s="4"/>
      <c r="AEY493" s="4"/>
      <c r="AEZ493" s="4"/>
      <c r="AFA493" s="4"/>
      <c r="AFB493" s="4"/>
      <c r="AFC493" s="4"/>
      <c r="AFD493" s="4"/>
      <c r="AFE493" s="4"/>
      <c r="AFF493" s="4"/>
      <c r="AFG493" s="4"/>
      <c r="AFH493" s="4"/>
      <c r="AFI493" s="4"/>
      <c r="AFJ493" s="4"/>
      <c r="AFK493" s="4"/>
      <c r="AFL493" s="4"/>
      <c r="AFM493" s="4"/>
      <c r="AFN493" s="4"/>
      <c r="AFO493" s="4"/>
      <c r="AFP493" s="4"/>
      <c r="AFQ493" s="4"/>
      <c r="AFR493" s="4"/>
      <c r="AFS493" s="4"/>
      <c r="AFT493" s="4"/>
      <c r="AFU493" s="4"/>
      <c r="AFV493" s="4"/>
      <c r="AFW493" s="4"/>
      <c r="AFX493" s="4"/>
      <c r="AFY493" s="4"/>
      <c r="AFZ493" s="4"/>
      <c r="AGA493" s="4"/>
      <c r="AGB493" s="4"/>
      <c r="AGC493" s="4"/>
      <c r="AGD493" s="4"/>
      <c r="AGE493" s="4"/>
      <c r="AGF493" s="4"/>
      <c r="AGG493" s="4"/>
      <c r="AGH493" s="4"/>
      <c r="AGI493" s="4"/>
      <c r="AGJ493" s="4"/>
      <c r="AGK493" s="4"/>
      <c r="AGL493" s="4"/>
      <c r="AGM493" s="4"/>
      <c r="AGN493" s="4"/>
      <c r="AGO493" s="4"/>
      <c r="AGP493" s="4"/>
      <c r="AGQ493" s="4"/>
      <c r="AGR493" s="4"/>
      <c r="AGS493" s="4"/>
      <c r="AGT493" s="4"/>
      <c r="AGU493" s="4"/>
      <c r="AGV493" s="4"/>
      <c r="AGW493" s="4"/>
      <c r="AGX493" s="4"/>
      <c r="AGY493" s="4"/>
      <c r="AGZ493" s="4"/>
      <c r="AHA493" s="4"/>
      <c r="AHB493" s="4"/>
      <c r="AHC493" s="4"/>
      <c r="AHD493" s="4"/>
      <c r="AHE493" s="4"/>
      <c r="AHF493" s="4"/>
      <c r="AHG493" s="4"/>
      <c r="AHH493" s="4"/>
      <c r="AHI493" s="4"/>
      <c r="AHJ493" s="4"/>
      <c r="AHK493" s="4"/>
      <c r="AHL493" s="4"/>
      <c r="AHM493" s="4"/>
      <c r="AHN493" s="4"/>
      <c r="AHO493" s="4"/>
      <c r="AHP493" s="4"/>
      <c r="AHQ493" s="4"/>
      <c r="AHR493" s="4"/>
      <c r="AHS493" s="4"/>
      <c r="AHT493" s="4"/>
      <c r="AHU493" s="4"/>
      <c r="AHV493" s="4"/>
      <c r="AHW493" s="4"/>
      <c r="AHX493" s="4"/>
      <c r="AHY493" s="4"/>
      <c r="AHZ493" s="4"/>
      <c r="AIA493" s="4"/>
      <c r="AIB493" s="4"/>
      <c r="AIC493" s="4"/>
      <c r="AID493" s="4"/>
      <c r="AIE493" s="4"/>
      <c r="AIF493" s="4"/>
      <c r="AIG493" s="4"/>
      <c r="AIH493" s="4"/>
      <c r="AII493" s="4"/>
      <c r="AIJ493" s="4"/>
      <c r="AIK493" s="4"/>
      <c r="AIL493" s="4"/>
      <c r="AIM493" s="4"/>
      <c r="AIN493" s="4"/>
      <c r="AIO493" s="4"/>
      <c r="AIP493" s="4"/>
      <c r="AIQ493" s="4"/>
      <c r="AIR493" s="4"/>
      <c r="AIS493" s="4"/>
      <c r="AIT493" s="4"/>
      <c r="AIU493" s="4"/>
      <c r="AIV493" s="4"/>
      <c r="AIW493" s="4"/>
      <c r="AIX493" s="4"/>
      <c r="AIY493" s="4"/>
      <c r="AIZ493" s="4"/>
      <c r="AJA493" s="4"/>
      <c r="AJB493" s="4"/>
      <c r="AJC493" s="4"/>
      <c r="AJD493" s="4"/>
      <c r="AJE493" s="4"/>
      <c r="AJF493" s="4"/>
      <c r="AJG493" s="4"/>
      <c r="AJH493" s="4"/>
      <c r="AJI493" s="4"/>
      <c r="AJJ493" s="4"/>
      <c r="AJK493" s="4"/>
      <c r="AJL493" s="4"/>
      <c r="AJM493" s="4"/>
      <c r="AJN493" s="4"/>
      <c r="AJO493" s="4"/>
      <c r="AJP493" s="4"/>
      <c r="AJQ493" s="4"/>
      <c r="AJR493" s="4"/>
      <c r="AJS493" s="4"/>
      <c r="AJT493" s="4"/>
      <c r="AJU493" s="4"/>
      <c r="AJV493" s="4"/>
      <c r="AJW493" s="4"/>
      <c r="AJX493" s="4"/>
      <c r="AJY493" s="4"/>
      <c r="AJZ493" s="4"/>
      <c r="AKA493" s="4"/>
      <c r="AKB493" s="4"/>
      <c r="AKC493" s="4"/>
      <c r="AKD493" s="4"/>
      <c r="AKE493" s="4"/>
      <c r="AKF493" s="4"/>
      <c r="AKG493" s="4"/>
      <c r="AKH493" s="4"/>
      <c r="AKI493" s="4"/>
      <c r="AKJ493" s="4"/>
      <c r="AKK493" s="4"/>
      <c r="AKL493" s="4"/>
      <c r="AKM493" s="4"/>
      <c r="AKN493" s="4"/>
      <c r="AKO493" s="4"/>
      <c r="AKP493" s="4"/>
      <c r="AKQ493" s="4"/>
      <c r="AKR493" s="4"/>
      <c r="AKS493" s="4"/>
      <c r="AKT493" s="4"/>
      <c r="AKU493" s="4"/>
      <c r="AKV493" s="4"/>
      <c r="AKW493" s="4"/>
      <c r="AKX493" s="4"/>
      <c r="AKY493" s="4"/>
      <c r="AKZ493" s="4"/>
      <c r="ALA493" s="4"/>
      <c r="ALB493" s="4"/>
      <c r="ALC493" s="4"/>
      <c r="ALD493" s="4"/>
      <c r="ALE493" s="4"/>
      <c r="ALF493" s="4"/>
      <c r="ALG493" s="4"/>
      <c r="ALH493" s="4"/>
      <c r="ALI493" s="4"/>
      <c r="ALJ493" s="4"/>
      <c r="ALK493" s="4"/>
      <c r="ALL493" s="4"/>
      <c r="ALM493" s="4"/>
      <c r="ALN493" s="4"/>
      <c r="ALO493" s="4"/>
      <c r="ALP493" s="4"/>
      <c r="ALQ493" s="4"/>
      <c r="ALR493" s="4"/>
      <c r="ALS493" s="4"/>
      <c r="ALT493" s="4"/>
      <c r="ALU493" s="4"/>
      <c r="ALV493" s="4"/>
      <c r="ALW493" s="4"/>
      <c r="ALX493" s="4"/>
      <c r="ALY493" s="4"/>
      <c r="ALZ493" s="4"/>
      <c r="AMA493" s="4"/>
      <c r="AMB493" s="4"/>
      <c r="AMC493" s="4"/>
      <c r="AMD493" s="4"/>
      <c r="AME493" s="4"/>
      <c r="AMF493" s="4"/>
      <c r="AMG493" s="4"/>
      <c r="AMH493" s="4"/>
      <c r="AMI493" s="4"/>
      <c r="AMJ493" s="4"/>
      <c r="AMK493" s="4"/>
      <c r="AML493" s="4"/>
      <c r="AMM493" s="4"/>
      <c r="AMN493" s="4"/>
      <c r="AMO493" s="4"/>
      <c r="AMP493" s="4"/>
      <c r="AMQ493" s="4"/>
      <c r="AMR493" s="4"/>
      <c r="AMS493" s="4"/>
      <c r="AMT493" s="4"/>
      <c r="AMU493" s="4"/>
      <c r="AMV493" s="4"/>
      <c r="AMW493" s="4"/>
      <c r="AMX493" s="4"/>
      <c r="AMY493" s="4"/>
      <c r="AMZ493" s="4"/>
      <c r="ANA493" s="4"/>
      <c r="ANB493" s="4"/>
      <c r="ANC493" s="4"/>
      <c r="AND493" s="4"/>
      <c r="ANE493" s="4"/>
      <c r="ANF493" s="4"/>
      <c r="ANG493" s="4"/>
      <c r="ANH493" s="4"/>
      <c r="ANI493" s="4"/>
      <c r="ANJ493" s="4"/>
      <c r="ANK493" s="4"/>
      <c r="ANL493" s="4"/>
      <c r="ANM493" s="4"/>
      <c r="ANN493" s="4"/>
      <c r="ANO493" s="4"/>
      <c r="ANP493" s="4"/>
      <c r="ANQ493" s="4"/>
      <c r="ANR493" s="4"/>
      <c r="ANS493" s="4"/>
      <c r="ANT493" s="4"/>
      <c r="ANU493" s="4"/>
      <c r="ANV493" s="4"/>
      <c r="ANW493" s="4"/>
      <c r="ANX493" s="4"/>
      <c r="ANY493" s="4"/>
      <c r="ANZ493" s="4"/>
      <c r="AOA493" s="4"/>
      <c r="AOB493" s="4"/>
      <c r="AOC493" s="4"/>
    </row>
    <row r="494" spans="6:1069" x14ac:dyDescent="0.35">
      <c r="F494" s="4"/>
      <c r="H494" s="4"/>
      <c r="I494" s="4"/>
      <c r="J494" s="4"/>
      <c r="L494" s="4"/>
      <c r="M494" s="4"/>
      <c r="AJ494" s="4"/>
      <c r="AL494" s="4"/>
      <c r="AQ494" s="4"/>
      <c r="AR494" s="4"/>
      <c r="AS494" s="4"/>
      <c r="AT494" s="4"/>
      <c r="AU494" s="4"/>
      <c r="AV494" s="4"/>
      <c r="AW494" s="4"/>
      <c r="AX494" s="33"/>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c r="TO494" s="4"/>
      <c r="TP494" s="4"/>
      <c r="TQ494" s="4"/>
      <c r="TR494" s="4"/>
      <c r="TS494" s="4"/>
      <c r="TT494" s="4"/>
      <c r="TU494" s="4"/>
      <c r="TV494" s="4"/>
      <c r="TW494" s="4"/>
      <c r="TX494" s="4"/>
      <c r="TY494" s="4"/>
      <c r="TZ494" s="4"/>
      <c r="UA494" s="4"/>
      <c r="UB494" s="4"/>
      <c r="UC494" s="4"/>
      <c r="UD494" s="4"/>
      <c r="UE494" s="4"/>
      <c r="UF494" s="4"/>
      <c r="UG494" s="4"/>
      <c r="UH494" s="4"/>
      <c r="UI494" s="4"/>
      <c r="UJ494" s="4"/>
      <c r="UK494" s="4"/>
      <c r="UL494" s="4"/>
      <c r="UM494" s="4"/>
      <c r="UN494" s="4"/>
      <c r="UO494" s="4"/>
      <c r="UP494" s="4"/>
      <c r="UQ494" s="4"/>
      <c r="UR494" s="4"/>
      <c r="US494" s="4"/>
      <c r="UT494" s="4"/>
      <c r="UU494" s="4"/>
      <c r="UV494" s="4"/>
      <c r="UW494" s="4"/>
      <c r="UX494" s="4"/>
      <c r="UY494" s="4"/>
      <c r="UZ494" s="4"/>
      <c r="VA494" s="4"/>
      <c r="VB494" s="4"/>
      <c r="VC494" s="4"/>
      <c r="VD494" s="4"/>
      <c r="VE494" s="4"/>
      <c r="VF494" s="4"/>
      <c r="VG494" s="4"/>
      <c r="VH494" s="4"/>
      <c r="VI494" s="4"/>
      <c r="VJ494" s="4"/>
      <c r="VK494" s="4"/>
      <c r="VL494" s="4"/>
      <c r="VM494" s="4"/>
      <c r="VN494" s="4"/>
      <c r="VO494" s="4"/>
      <c r="VP494" s="4"/>
      <c r="VQ494" s="4"/>
      <c r="VR494" s="4"/>
      <c r="VS494" s="4"/>
      <c r="VT494" s="4"/>
      <c r="VU494" s="4"/>
      <c r="VV494" s="4"/>
      <c r="VW494" s="4"/>
      <c r="VX494" s="4"/>
      <c r="VY494" s="4"/>
      <c r="VZ494" s="4"/>
      <c r="WA494" s="4"/>
      <c r="WB494" s="4"/>
      <c r="WC494" s="4"/>
      <c r="WD494" s="4"/>
      <c r="WE494" s="4"/>
      <c r="WF494" s="4"/>
      <c r="WG494" s="4"/>
      <c r="WH494" s="4"/>
      <c r="WI494" s="4"/>
      <c r="WJ494" s="4"/>
      <c r="WK494" s="4"/>
      <c r="WL494" s="4"/>
      <c r="WM494" s="4"/>
      <c r="WN494" s="4"/>
      <c r="WO494" s="4"/>
      <c r="WP494" s="4"/>
      <c r="WQ494" s="4"/>
      <c r="WR494" s="4"/>
      <c r="WS494" s="4"/>
      <c r="WT494" s="4"/>
      <c r="WU494" s="4"/>
      <c r="WV494" s="4"/>
      <c r="WW494" s="4"/>
      <c r="WX494" s="4"/>
      <c r="WY494" s="4"/>
      <c r="WZ494" s="4"/>
      <c r="XA494" s="4"/>
      <c r="XB494" s="4"/>
      <c r="XC494" s="4"/>
      <c r="XD494" s="4"/>
      <c r="XE494" s="4"/>
      <c r="XF494" s="4"/>
      <c r="XG494" s="4"/>
      <c r="XH494" s="4"/>
      <c r="XI494" s="4"/>
      <c r="XJ494" s="4"/>
      <c r="XK494" s="4"/>
      <c r="XL494" s="4"/>
      <c r="XM494" s="4"/>
      <c r="XN494" s="4"/>
      <c r="XO494" s="4"/>
      <c r="XP494" s="4"/>
      <c r="XQ494" s="4"/>
      <c r="XR494" s="4"/>
      <c r="XS494" s="4"/>
      <c r="XT494" s="4"/>
      <c r="XU494" s="4"/>
      <c r="XV494" s="4"/>
      <c r="XW494" s="4"/>
      <c r="XX494" s="4"/>
      <c r="XY494" s="4"/>
      <c r="XZ494" s="4"/>
      <c r="YA494" s="4"/>
      <c r="YB494" s="4"/>
      <c r="YC494" s="4"/>
      <c r="YD494" s="4"/>
      <c r="YE494" s="4"/>
      <c r="YF494" s="4"/>
      <c r="YG494" s="4"/>
      <c r="YH494" s="4"/>
      <c r="YI494" s="4"/>
      <c r="YJ494" s="4"/>
      <c r="YK494" s="4"/>
      <c r="YL494" s="4"/>
      <c r="YM494" s="4"/>
      <c r="YN494" s="4"/>
      <c r="YO494" s="4"/>
      <c r="YP494" s="4"/>
      <c r="YQ494" s="4"/>
      <c r="YR494" s="4"/>
      <c r="YS494" s="4"/>
      <c r="YT494" s="4"/>
      <c r="YU494" s="4"/>
      <c r="YV494" s="4"/>
      <c r="YW494" s="4"/>
      <c r="YX494" s="4"/>
      <c r="YY494" s="4"/>
      <c r="YZ494" s="4"/>
      <c r="ZA494" s="4"/>
      <c r="ZB494" s="4"/>
      <c r="ZC494" s="4"/>
      <c r="ZD494" s="4"/>
      <c r="ZE494" s="4"/>
      <c r="ZF494" s="4"/>
      <c r="ZG494" s="4"/>
      <c r="ZH494" s="4"/>
      <c r="ZI494" s="4"/>
      <c r="ZJ494" s="4"/>
      <c r="ZK494" s="4"/>
      <c r="ZL494" s="4"/>
      <c r="ZM494" s="4"/>
      <c r="ZN494" s="4"/>
      <c r="ZO494" s="4"/>
      <c r="ZP494" s="4"/>
      <c r="ZQ494" s="4"/>
      <c r="ZR494" s="4"/>
      <c r="ZS494" s="4"/>
      <c r="ZT494" s="4"/>
      <c r="ZU494" s="4"/>
      <c r="ZV494" s="4"/>
      <c r="ZW494" s="4"/>
      <c r="ZX494" s="4"/>
      <c r="ZY494" s="4"/>
      <c r="ZZ494" s="4"/>
      <c r="AAA494" s="4"/>
      <c r="AAB494" s="4"/>
      <c r="AAC494" s="4"/>
      <c r="AAD494" s="4"/>
      <c r="AAE494" s="4"/>
      <c r="AAF494" s="4"/>
      <c r="AAG494" s="4"/>
      <c r="AAH494" s="4"/>
      <c r="AAI494" s="4"/>
      <c r="AAJ494" s="4"/>
      <c r="AAK494" s="4"/>
      <c r="AAL494" s="4"/>
      <c r="AAM494" s="4"/>
      <c r="AAN494" s="4"/>
      <c r="AAO494" s="4"/>
      <c r="AAP494" s="4"/>
      <c r="AAQ494" s="4"/>
      <c r="AAR494" s="4"/>
      <c r="AAS494" s="4"/>
      <c r="AAT494" s="4"/>
      <c r="AAU494" s="4"/>
      <c r="AAV494" s="4"/>
      <c r="AAW494" s="4"/>
      <c r="AAX494" s="4"/>
      <c r="AAY494" s="4"/>
      <c r="AAZ494" s="4"/>
      <c r="ABA494" s="4"/>
      <c r="ABB494" s="4"/>
      <c r="ABC494" s="4"/>
      <c r="ABD494" s="4"/>
      <c r="ABE494" s="4"/>
      <c r="ABF494" s="4"/>
      <c r="ABG494" s="4"/>
      <c r="ABH494" s="4"/>
      <c r="ABI494" s="4"/>
      <c r="ABJ494" s="4"/>
      <c r="ABK494" s="4"/>
      <c r="ABL494" s="4"/>
      <c r="ABM494" s="4"/>
      <c r="ABN494" s="4"/>
      <c r="ABO494" s="4"/>
      <c r="ABP494" s="4"/>
      <c r="ABQ494" s="4"/>
      <c r="ABR494" s="4"/>
      <c r="ABS494" s="4"/>
      <c r="ABT494" s="4"/>
      <c r="ABU494" s="4"/>
      <c r="ABV494" s="4"/>
      <c r="ABW494" s="4"/>
      <c r="ABX494" s="4"/>
      <c r="ABY494" s="4"/>
      <c r="ABZ494" s="4"/>
      <c r="ACA494" s="4"/>
      <c r="ACB494" s="4"/>
      <c r="ACC494" s="4"/>
      <c r="ACD494" s="4"/>
      <c r="ACE494" s="4"/>
      <c r="ACF494" s="4"/>
      <c r="ACG494" s="4"/>
      <c r="ACH494" s="4"/>
      <c r="ACI494" s="4"/>
      <c r="ACJ494" s="4"/>
      <c r="ACK494" s="4"/>
      <c r="ACL494" s="4"/>
      <c r="ACM494" s="4"/>
      <c r="ACN494" s="4"/>
      <c r="ACO494" s="4"/>
      <c r="ACP494" s="4"/>
      <c r="ACQ494" s="4"/>
      <c r="ACR494" s="4"/>
      <c r="ACS494" s="4"/>
      <c r="ACT494" s="4"/>
      <c r="ACU494" s="4"/>
      <c r="ACV494" s="4"/>
      <c r="ACW494" s="4"/>
      <c r="ACX494" s="4"/>
      <c r="ACY494" s="4"/>
      <c r="ACZ494" s="4"/>
      <c r="ADA494" s="4"/>
      <c r="ADB494" s="4"/>
      <c r="ADC494" s="4"/>
      <c r="ADD494" s="4"/>
      <c r="ADE494" s="4"/>
      <c r="ADF494" s="4"/>
      <c r="ADG494" s="4"/>
      <c r="ADH494" s="4"/>
      <c r="ADI494" s="4"/>
      <c r="ADJ494" s="4"/>
      <c r="ADK494" s="4"/>
      <c r="ADL494" s="4"/>
      <c r="ADM494" s="4"/>
      <c r="ADN494" s="4"/>
      <c r="ADO494" s="4"/>
      <c r="ADP494" s="4"/>
      <c r="ADQ494" s="4"/>
      <c r="ADR494" s="4"/>
      <c r="ADS494" s="4"/>
      <c r="ADT494" s="4"/>
      <c r="ADU494" s="4"/>
      <c r="ADV494" s="4"/>
      <c r="ADW494" s="4"/>
      <c r="ADX494" s="4"/>
      <c r="ADY494" s="4"/>
      <c r="ADZ494" s="4"/>
      <c r="AEA494" s="4"/>
      <c r="AEB494" s="4"/>
      <c r="AEC494" s="4"/>
      <c r="AED494" s="4"/>
      <c r="AEE494" s="4"/>
      <c r="AEF494" s="4"/>
      <c r="AEG494" s="4"/>
      <c r="AEH494" s="4"/>
      <c r="AEI494" s="4"/>
      <c r="AEJ494" s="4"/>
      <c r="AEK494" s="4"/>
      <c r="AEL494" s="4"/>
      <c r="AEM494" s="4"/>
      <c r="AEN494" s="4"/>
      <c r="AEO494" s="4"/>
      <c r="AEP494" s="4"/>
      <c r="AEQ494" s="4"/>
      <c r="AER494" s="4"/>
      <c r="AES494" s="4"/>
      <c r="AET494" s="4"/>
      <c r="AEU494" s="4"/>
      <c r="AEV494" s="4"/>
      <c r="AEW494" s="4"/>
      <c r="AEX494" s="4"/>
      <c r="AEY494" s="4"/>
      <c r="AEZ494" s="4"/>
      <c r="AFA494" s="4"/>
      <c r="AFB494" s="4"/>
      <c r="AFC494" s="4"/>
      <c r="AFD494" s="4"/>
      <c r="AFE494" s="4"/>
      <c r="AFF494" s="4"/>
      <c r="AFG494" s="4"/>
      <c r="AFH494" s="4"/>
      <c r="AFI494" s="4"/>
      <c r="AFJ494" s="4"/>
      <c r="AFK494" s="4"/>
      <c r="AFL494" s="4"/>
      <c r="AFM494" s="4"/>
      <c r="AFN494" s="4"/>
      <c r="AFO494" s="4"/>
      <c r="AFP494" s="4"/>
      <c r="AFQ494" s="4"/>
      <c r="AFR494" s="4"/>
      <c r="AFS494" s="4"/>
      <c r="AFT494" s="4"/>
      <c r="AFU494" s="4"/>
      <c r="AFV494" s="4"/>
      <c r="AFW494" s="4"/>
      <c r="AFX494" s="4"/>
      <c r="AFY494" s="4"/>
      <c r="AFZ494" s="4"/>
      <c r="AGA494" s="4"/>
      <c r="AGB494" s="4"/>
      <c r="AGC494" s="4"/>
      <c r="AGD494" s="4"/>
      <c r="AGE494" s="4"/>
      <c r="AGF494" s="4"/>
      <c r="AGG494" s="4"/>
      <c r="AGH494" s="4"/>
      <c r="AGI494" s="4"/>
      <c r="AGJ494" s="4"/>
      <c r="AGK494" s="4"/>
      <c r="AGL494" s="4"/>
      <c r="AGM494" s="4"/>
      <c r="AGN494" s="4"/>
      <c r="AGO494" s="4"/>
      <c r="AGP494" s="4"/>
      <c r="AGQ494" s="4"/>
      <c r="AGR494" s="4"/>
      <c r="AGS494" s="4"/>
      <c r="AGT494" s="4"/>
      <c r="AGU494" s="4"/>
      <c r="AGV494" s="4"/>
      <c r="AGW494" s="4"/>
      <c r="AGX494" s="4"/>
      <c r="AGY494" s="4"/>
      <c r="AGZ494" s="4"/>
      <c r="AHA494" s="4"/>
      <c r="AHB494" s="4"/>
      <c r="AHC494" s="4"/>
      <c r="AHD494" s="4"/>
      <c r="AHE494" s="4"/>
      <c r="AHF494" s="4"/>
      <c r="AHG494" s="4"/>
      <c r="AHH494" s="4"/>
      <c r="AHI494" s="4"/>
      <c r="AHJ494" s="4"/>
      <c r="AHK494" s="4"/>
      <c r="AHL494" s="4"/>
      <c r="AHM494" s="4"/>
      <c r="AHN494" s="4"/>
      <c r="AHO494" s="4"/>
      <c r="AHP494" s="4"/>
      <c r="AHQ494" s="4"/>
      <c r="AHR494" s="4"/>
      <c r="AHS494" s="4"/>
      <c r="AHT494" s="4"/>
      <c r="AHU494" s="4"/>
      <c r="AHV494" s="4"/>
      <c r="AHW494" s="4"/>
      <c r="AHX494" s="4"/>
      <c r="AHY494" s="4"/>
      <c r="AHZ494" s="4"/>
      <c r="AIA494" s="4"/>
      <c r="AIB494" s="4"/>
      <c r="AIC494" s="4"/>
      <c r="AID494" s="4"/>
      <c r="AIE494" s="4"/>
      <c r="AIF494" s="4"/>
      <c r="AIG494" s="4"/>
      <c r="AIH494" s="4"/>
      <c r="AII494" s="4"/>
      <c r="AIJ494" s="4"/>
      <c r="AIK494" s="4"/>
      <c r="AIL494" s="4"/>
      <c r="AIM494" s="4"/>
      <c r="AIN494" s="4"/>
      <c r="AIO494" s="4"/>
      <c r="AIP494" s="4"/>
      <c r="AIQ494" s="4"/>
      <c r="AIR494" s="4"/>
      <c r="AIS494" s="4"/>
      <c r="AIT494" s="4"/>
      <c r="AIU494" s="4"/>
      <c r="AIV494" s="4"/>
      <c r="AIW494" s="4"/>
      <c r="AIX494" s="4"/>
      <c r="AIY494" s="4"/>
      <c r="AIZ494" s="4"/>
      <c r="AJA494" s="4"/>
      <c r="AJB494" s="4"/>
      <c r="AJC494" s="4"/>
      <c r="AJD494" s="4"/>
      <c r="AJE494" s="4"/>
      <c r="AJF494" s="4"/>
      <c r="AJG494" s="4"/>
      <c r="AJH494" s="4"/>
      <c r="AJI494" s="4"/>
      <c r="AJJ494" s="4"/>
      <c r="AJK494" s="4"/>
      <c r="AJL494" s="4"/>
      <c r="AJM494" s="4"/>
      <c r="AJN494" s="4"/>
      <c r="AJO494" s="4"/>
      <c r="AJP494" s="4"/>
      <c r="AJQ494" s="4"/>
      <c r="AJR494" s="4"/>
      <c r="AJS494" s="4"/>
      <c r="AJT494" s="4"/>
      <c r="AJU494" s="4"/>
      <c r="AJV494" s="4"/>
      <c r="AJW494" s="4"/>
      <c r="AJX494" s="4"/>
      <c r="AJY494" s="4"/>
      <c r="AJZ494" s="4"/>
      <c r="AKA494" s="4"/>
      <c r="AKB494" s="4"/>
      <c r="AKC494" s="4"/>
      <c r="AKD494" s="4"/>
      <c r="AKE494" s="4"/>
      <c r="AKF494" s="4"/>
      <c r="AKG494" s="4"/>
      <c r="AKH494" s="4"/>
      <c r="AKI494" s="4"/>
      <c r="AKJ494" s="4"/>
      <c r="AKK494" s="4"/>
      <c r="AKL494" s="4"/>
      <c r="AKM494" s="4"/>
      <c r="AKN494" s="4"/>
      <c r="AKO494" s="4"/>
      <c r="AKP494" s="4"/>
      <c r="AKQ494" s="4"/>
      <c r="AKR494" s="4"/>
      <c r="AKS494" s="4"/>
      <c r="AKT494" s="4"/>
      <c r="AKU494" s="4"/>
      <c r="AKV494" s="4"/>
      <c r="AKW494" s="4"/>
      <c r="AKX494" s="4"/>
      <c r="AKY494" s="4"/>
      <c r="AKZ494" s="4"/>
      <c r="ALA494" s="4"/>
      <c r="ALB494" s="4"/>
      <c r="ALC494" s="4"/>
      <c r="ALD494" s="4"/>
      <c r="ALE494" s="4"/>
      <c r="ALF494" s="4"/>
      <c r="ALG494" s="4"/>
      <c r="ALH494" s="4"/>
      <c r="ALI494" s="4"/>
      <c r="ALJ494" s="4"/>
      <c r="ALK494" s="4"/>
      <c r="ALL494" s="4"/>
      <c r="ALM494" s="4"/>
      <c r="ALN494" s="4"/>
      <c r="ALO494" s="4"/>
      <c r="ALP494" s="4"/>
      <c r="ALQ494" s="4"/>
      <c r="ALR494" s="4"/>
      <c r="ALS494" s="4"/>
      <c r="ALT494" s="4"/>
      <c r="ALU494" s="4"/>
      <c r="ALV494" s="4"/>
      <c r="ALW494" s="4"/>
      <c r="ALX494" s="4"/>
      <c r="ALY494" s="4"/>
      <c r="ALZ494" s="4"/>
      <c r="AMA494" s="4"/>
      <c r="AMB494" s="4"/>
      <c r="AMC494" s="4"/>
      <c r="AMD494" s="4"/>
      <c r="AME494" s="4"/>
      <c r="AMF494" s="4"/>
      <c r="AMG494" s="4"/>
      <c r="AMH494" s="4"/>
      <c r="AMI494" s="4"/>
      <c r="AMJ494" s="4"/>
      <c r="AMK494" s="4"/>
      <c r="AML494" s="4"/>
      <c r="AMM494" s="4"/>
      <c r="AMN494" s="4"/>
      <c r="AMO494" s="4"/>
      <c r="AMP494" s="4"/>
      <c r="AMQ494" s="4"/>
      <c r="AMR494" s="4"/>
      <c r="AMS494" s="4"/>
      <c r="AMT494" s="4"/>
      <c r="AMU494" s="4"/>
      <c r="AMV494" s="4"/>
      <c r="AMW494" s="4"/>
      <c r="AMX494" s="4"/>
      <c r="AMY494" s="4"/>
      <c r="AMZ494" s="4"/>
      <c r="ANA494" s="4"/>
      <c r="ANB494" s="4"/>
      <c r="ANC494" s="4"/>
      <c r="AND494" s="4"/>
      <c r="ANE494" s="4"/>
      <c r="ANF494" s="4"/>
      <c r="ANG494" s="4"/>
      <c r="ANH494" s="4"/>
      <c r="ANI494" s="4"/>
      <c r="ANJ494" s="4"/>
      <c r="ANK494" s="4"/>
      <c r="ANL494" s="4"/>
      <c r="ANM494" s="4"/>
      <c r="ANN494" s="4"/>
      <c r="ANO494" s="4"/>
      <c r="ANP494" s="4"/>
      <c r="ANQ494" s="4"/>
      <c r="ANR494" s="4"/>
      <c r="ANS494" s="4"/>
      <c r="ANT494" s="4"/>
      <c r="ANU494" s="4"/>
      <c r="ANV494" s="4"/>
      <c r="ANW494" s="4"/>
      <c r="ANX494" s="4"/>
      <c r="ANY494" s="4"/>
      <c r="ANZ494" s="4"/>
      <c r="AOA494" s="4"/>
      <c r="AOB494" s="4"/>
      <c r="AOC494" s="4"/>
    </row>
    <row r="495" spans="6:1069" x14ac:dyDescent="0.35">
      <c r="F495" s="4"/>
      <c r="H495" s="4"/>
      <c r="I495" s="4"/>
      <c r="J495" s="4"/>
      <c r="L495" s="4"/>
      <c r="M495" s="4"/>
      <c r="AJ495" s="4"/>
      <c r="AL495" s="4"/>
      <c r="AQ495" s="4"/>
      <c r="AR495" s="4"/>
      <c r="AS495" s="4"/>
      <c r="AT495" s="4"/>
      <c r="AU495" s="4"/>
      <c r="AV495" s="4"/>
      <c r="AW495" s="4"/>
      <c r="AX495" s="33"/>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c r="TO495" s="4"/>
      <c r="TP495" s="4"/>
      <c r="TQ495" s="4"/>
      <c r="TR495" s="4"/>
      <c r="TS495" s="4"/>
      <c r="TT495" s="4"/>
      <c r="TU495" s="4"/>
      <c r="TV495" s="4"/>
      <c r="TW495" s="4"/>
      <c r="TX495" s="4"/>
      <c r="TY495" s="4"/>
      <c r="TZ495" s="4"/>
      <c r="UA495" s="4"/>
      <c r="UB495" s="4"/>
      <c r="UC495" s="4"/>
      <c r="UD495" s="4"/>
      <c r="UE495" s="4"/>
      <c r="UF495" s="4"/>
      <c r="UG495" s="4"/>
      <c r="UH495" s="4"/>
      <c r="UI495" s="4"/>
      <c r="UJ495" s="4"/>
      <c r="UK495" s="4"/>
      <c r="UL495" s="4"/>
      <c r="UM495" s="4"/>
      <c r="UN495" s="4"/>
      <c r="UO495" s="4"/>
      <c r="UP495" s="4"/>
      <c r="UQ495" s="4"/>
      <c r="UR495" s="4"/>
      <c r="US495" s="4"/>
      <c r="UT495" s="4"/>
      <c r="UU495" s="4"/>
      <c r="UV495" s="4"/>
      <c r="UW495" s="4"/>
      <c r="UX495" s="4"/>
      <c r="UY495" s="4"/>
      <c r="UZ495" s="4"/>
      <c r="VA495" s="4"/>
      <c r="VB495" s="4"/>
      <c r="VC495" s="4"/>
      <c r="VD495" s="4"/>
      <c r="VE495" s="4"/>
      <c r="VF495" s="4"/>
      <c r="VG495" s="4"/>
      <c r="VH495" s="4"/>
      <c r="VI495" s="4"/>
      <c r="VJ495" s="4"/>
      <c r="VK495" s="4"/>
      <c r="VL495" s="4"/>
      <c r="VM495" s="4"/>
      <c r="VN495" s="4"/>
      <c r="VO495" s="4"/>
      <c r="VP495" s="4"/>
      <c r="VQ495" s="4"/>
      <c r="VR495" s="4"/>
      <c r="VS495" s="4"/>
      <c r="VT495" s="4"/>
      <c r="VU495" s="4"/>
      <c r="VV495" s="4"/>
      <c r="VW495" s="4"/>
      <c r="VX495" s="4"/>
      <c r="VY495" s="4"/>
      <c r="VZ495" s="4"/>
      <c r="WA495" s="4"/>
      <c r="WB495" s="4"/>
      <c r="WC495" s="4"/>
      <c r="WD495" s="4"/>
      <c r="WE495" s="4"/>
      <c r="WF495" s="4"/>
      <c r="WG495" s="4"/>
      <c r="WH495" s="4"/>
      <c r="WI495" s="4"/>
      <c r="WJ495" s="4"/>
      <c r="WK495" s="4"/>
      <c r="WL495" s="4"/>
      <c r="WM495" s="4"/>
      <c r="WN495" s="4"/>
      <c r="WO495" s="4"/>
      <c r="WP495" s="4"/>
      <c r="WQ495" s="4"/>
      <c r="WR495" s="4"/>
      <c r="WS495" s="4"/>
      <c r="WT495" s="4"/>
      <c r="WU495" s="4"/>
      <c r="WV495" s="4"/>
      <c r="WW495" s="4"/>
      <c r="WX495" s="4"/>
      <c r="WY495" s="4"/>
      <c r="WZ495" s="4"/>
      <c r="XA495" s="4"/>
      <c r="XB495" s="4"/>
      <c r="XC495" s="4"/>
      <c r="XD495" s="4"/>
      <c r="XE495" s="4"/>
      <c r="XF495" s="4"/>
      <c r="XG495" s="4"/>
      <c r="XH495" s="4"/>
      <c r="XI495" s="4"/>
      <c r="XJ495" s="4"/>
      <c r="XK495" s="4"/>
      <c r="XL495" s="4"/>
      <c r="XM495" s="4"/>
      <c r="XN495" s="4"/>
      <c r="XO495" s="4"/>
      <c r="XP495" s="4"/>
      <c r="XQ495" s="4"/>
      <c r="XR495" s="4"/>
      <c r="XS495" s="4"/>
      <c r="XT495" s="4"/>
      <c r="XU495" s="4"/>
      <c r="XV495" s="4"/>
      <c r="XW495" s="4"/>
      <c r="XX495" s="4"/>
      <c r="XY495" s="4"/>
      <c r="XZ495" s="4"/>
      <c r="YA495" s="4"/>
      <c r="YB495" s="4"/>
      <c r="YC495" s="4"/>
      <c r="YD495" s="4"/>
      <c r="YE495" s="4"/>
      <c r="YF495" s="4"/>
      <c r="YG495" s="4"/>
      <c r="YH495" s="4"/>
      <c r="YI495" s="4"/>
      <c r="YJ495" s="4"/>
      <c r="YK495" s="4"/>
      <c r="YL495" s="4"/>
      <c r="YM495" s="4"/>
      <c r="YN495" s="4"/>
      <c r="YO495" s="4"/>
      <c r="YP495" s="4"/>
      <c r="YQ495" s="4"/>
      <c r="YR495" s="4"/>
      <c r="YS495" s="4"/>
      <c r="YT495" s="4"/>
      <c r="YU495" s="4"/>
      <c r="YV495" s="4"/>
      <c r="YW495" s="4"/>
      <c r="YX495" s="4"/>
      <c r="YY495" s="4"/>
      <c r="YZ495" s="4"/>
      <c r="ZA495" s="4"/>
      <c r="ZB495" s="4"/>
      <c r="ZC495" s="4"/>
      <c r="ZD495" s="4"/>
      <c r="ZE495" s="4"/>
      <c r="ZF495" s="4"/>
      <c r="ZG495" s="4"/>
      <c r="ZH495" s="4"/>
      <c r="ZI495" s="4"/>
      <c r="ZJ495" s="4"/>
      <c r="ZK495" s="4"/>
      <c r="ZL495" s="4"/>
      <c r="ZM495" s="4"/>
      <c r="ZN495" s="4"/>
      <c r="ZO495" s="4"/>
      <c r="ZP495" s="4"/>
      <c r="ZQ495" s="4"/>
      <c r="ZR495" s="4"/>
      <c r="ZS495" s="4"/>
      <c r="ZT495" s="4"/>
      <c r="ZU495" s="4"/>
      <c r="ZV495" s="4"/>
      <c r="ZW495" s="4"/>
      <c r="ZX495" s="4"/>
      <c r="ZY495" s="4"/>
      <c r="ZZ495" s="4"/>
      <c r="AAA495" s="4"/>
      <c r="AAB495" s="4"/>
      <c r="AAC495" s="4"/>
      <c r="AAD495" s="4"/>
      <c r="AAE495" s="4"/>
      <c r="AAF495" s="4"/>
      <c r="AAG495" s="4"/>
      <c r="AAH495" s="4"/>
      <c r="AAI495" s="4"/>
      <c r="AAJ495" s="4"/>
      <c r="AAK495" s="4"/>
      <c r="AAL495" s="4"/>
      <c r="AAM495" s="4"/>
      <c r="AAN495" s="4"/>
      <c r="AAO495" s="4"/>
      <c r="AAP495" s="4"/>
      <c r="AAQ495" s="4"/>
      <c r="AAR495" s="4"/>
      <c r="AAS495" s="4"/>
      <c r="AAT495" s="4"/>
      <c r="AAU495" s="4"/>
      <c r="AAV495" s="4"/>
      <c r="AAW495" s="4"/>
      <c r="AAX495" s="4"/>
      <c r="AAY495" s="4"/>
      <c r="AAZ495" s="4"/>
      <c r="ABA495" s="4"/>
      <c r="ABB495" s="4"/>
      <c r="ABC495" s="4"/>
      <c r="ABD495" s="4"/>
      <c r="ABE495" s="4"/>
      <c r="ABF495" s="4"/>
      <c r="ABG495" s="4"/>
      <c r="ABH495" s="4"/>
      <c r="ABI495" s="4"/>
      <c r="ABJ495" s="4"/>
      <c r="ABK495" s="4"/>
      <c r="ABL495" s="4"/>
      <c r="ABM495" s="4"/>
      <c r="ABN495" s="4"/>
      <c r="ABO495" s="4"/>
      <c r="ABP495" s="4"/>
      <c r="ABQ495" s="4"/>
      <c r="ABR495" s="4"/>
      <c r="ABS495" s="4"/>
      <c r="ABT495" s="4"/>
      <c r="ABU495" s="4"/>
      <c r="ABV495" s="4"/>
      <c r="ABW495" s="4"/>
      <c r="ABX495" s="4"/>
      <c r="ABY495" s="4"/>
      <c r="ABZ495" s="4"/>
      <c r="ACA495" s="4"/>
      <c r="ACB495" s="4"/>
      <c r="ACC495" s="4"/>
      <c r="ACD495" s="4"/>
      <c r="ACE495" s="4"/>
      <c r="ACF495" s="4"/>
      <c r="ACG495" s="4"/>
      <c r="ACH495" s="4"/>
      <c r="ACI495" s="4"/>
      <c r="ACJ495" s="4"/>
      <c r="ACK495" s="4"/>
      <c r="ACL495" s="4"/>
      <c r="ACM495" s="4"/>
      <c r="ACN495" s="4"/>
      <c r="ACO495" s="4"/>
      <c r="ACP495" s="4"/>
      <c r="ACQ495" s="4"/>
      <c r="ACR495" s="4"/>
      <c r="ACS495" s="4"/>
      <c r="ACT495" s="4"/>
      <c r="ACU495" s="4"/>
      <c r="ACV495" s="4"/>
      <c r="ACW495" s="4"/>
      <c r="ACX495" s="4"/>
      <c r="ACY495" s="4"/>
      <c r="ACZ495" s="4"/>
      <c r="ADA495" s="4"/>
      <c r="ADB495" s="4"/>
      <c r="ADC495" s="4"/>
      <c r="ADD495" s="4"/>
      <c r="ADE495" s="4"/>
      <c r="ADF495" s="4"/>
      <c r="ADG495" s="4"/>
      <c r="ADH495" s="4"/>
      <c r="ADI495" s="4"/>
      <c r="ADJ495" s="4"/>
      <c r="ADK495" s="4"/>
      <c r="ADL495" s="4"/>
      <c r="ADM495" s="4"/>
      <c r="ADN495" s="4"/>
      <c r="ADO495" s="4"/>
      <c r="ADP495" s="4"/>
      <c r="ADQ495" s="4"/>
      <c r="ADR495" s="4"/>
      <c r="ADS495" s="4"/>
      <c r="ADT495" s="4"/>
      <c r="ADU495" s="4"/>
      <c r="ADV495" s="4"/>
      <c r="ADW495" s="4"/>
      <c r="ADX495" s="4"/>
      <c r="ADY495" s="4"/>
      <c r="ADZ495" s="4"/>
      <c r="AEA495" s="4"/>
      <c r="AEB495" s="4"/>
      <c r="AEC495" s="4"/>
      <c r="AED495" s="4"/>
      <c r="AEE495" s="4"/>
      <c r="AEF495" s="4"/>
      <c r="AEG495" s="4"/>
      <c r="AEH495" s="4"/>
      <c r="AEI495" s="4"/>
      <c r="AEJ495" s="4"/>
      <c r="AEK495" s="4"/>
      <c r="AEL495" s="4"/>
      <c r="AEM495" s="4"/>
      <c r="AEN495" s="4"/>
      <c r="AEO495" s="4"/>
      <c r="AEP495" s="4"/>
      <c r="AEQ495" s="4"/>
      <c r="AER495" s="4"/>
      <c r="AES495" s="4"/>
      <c r="AET495" s="4"/>
      <c r="AEU495" s="4"/>
      <c r="AEV495" s="4"/>
      <c r="AEW495" s="4"/>
      <c r="AEX495" s="4"/>
      <c r="AEY495" s="4"/>
      <c r="AEZ495" s="4"/>
      <c r="AFA495" s="4"/>
      <c r="AFB495" s="4"/>
      <c r="AFC495" s="4"/>
      <c r="AFD495" s="4"/>
      <c r="AFE495" s="4"/>
      <c r="AFF495" s="4"/>
      <c r="AFG495" s="4"/>
      <c r="AFH495" s="4"/>
      <c r="AFI495" s="4"/>
      <c r="AFJ495" s="4"/>
      <c r="AFK495" s="4"/>
      <c r="AFL495" s="4"/>
      <c r="AFM495" s="4"/>
      <c r="AFN495" s="4"/>
      <c r="AFO495" s="4"/>
      <c r="AFP495" s="4"/>
      <c r="AFQ495" s="4"/>
      <c r="AFR495" s="4"/>
      <c r="AFS495" s="4"/>
      <c r="AFT495" s="4"/>
      <c r="AFU495" s="4"/>
      <c r="AFV495" s="4"/>
      <c r="AFW495" s="4"/>
      <c r="AFX495" s="4"/>
      <c r="AFY495" s="4"/>
      <c r="AFZ495" s="4"/>
      <c r="AGA495" s="4"/>
      <c r="AGB495" s="4"/>
      <c r="AGC495" s="4"/>
      <c r="AGD495" s="4"/>
      <c r="AGE495" s="4"/>
      <c r="AGF495" s="4"/>
      <c r="AGG495" s="4"/>
      <c r="AGH495" s="4"/>
      <c r="AGI495" s="4"/>
      <c r="AGJ495" s="4"/>
      <c r="AGK495" s="4"/>
      <c r="AGL495" s="4"/>
      <c r="AGM495" s="4"/>
      <c r="AGN495" s="4"/>
      <c r="AGO495" s="4"/>
      <c r="AGP495" s="4"/>
      <c r="AGQ495" s="4"/>
      <c r="AGR495" s="4"/>
      <c r="AGS495" s="4"/>
      <c r="AGT495" s="4"/>
      <c r="AGU495" s="4"/>
      <c r="AGV495" s="4"/>
      <c r="AGW495" s="4"/>
      <c r="AGX495" s="4"/>
      <c r="AGY495" s="4"/>
      <c r="AGZ495" s="4"/>
      <c r="AHA495" s="4"/>
      <c r="AHB495" s="4"/>
      <c r="AHC495" s="4"/>
      <c r="AHD495" s="4"/>
      <c r="AHE495" s="4"/>
      <c r="AHF495" s="4"/>
      <c r="AHG495" s="4"/>
      <c r="AHH495" s="4"/>
      <c r="AHI495" s="4"/>
      <c r="AHJ495" s="4"/>
      <c r="AHK495" s="4"/>
      <c r="AHL495" s="4"/>
      <c r="AHM495" s="4"/>
      <c r="AHN495" s="4"/>
      <c r="AHO495" s="4"/>
      <c r="AHP495" s="4"/>
      <c r="AHQ495" s="4"/>
      <c r="AHR495" s="4"/>
      <c r="AHS495" s="4"/>
      <c r="AHT495" s="4"/>
      <c r="AHU495" s="4"/>
      <c r="AHV495" s="4"/>
      <c r="AHW495" s="4"/>
      <c r="AHX495" s="4"/>
      <c r="AHY495" s="4"/>
      <c r="AHZ495" s="4"/>
      <c r="AIA495" s="4"/>
      <c r="AIB495" s="4"/>
      <c r="AIC495" s="4"/>
      <c r="AID495" s="4"/>
      <c r="AIE495" s="4"/>
      <c r="AIF495" s="4"/>
      <c r="AIG495" s="4"/>
      <c r="AIH495" s="4"/>
      <c r="AII495" s="4"/>
      <c r="AIJ495" s="4"/>
      <c r="AIK495" s="4"/>
      <c r="AIL495" s="4"/>
      <c r="AIM495" s="4"/>
      <c r="AIN495" s="4"/>
      <c r="AIO495" s="4"/>
      <c r="AIP495" s="4"/>
      <c r="AIQ495" s="4"/>
      <c r="AIR495" s="4"/>
      <c r="AIS495" s="4"/>
      <c r="AIT495" s="4"/>
      <c r="AIU495" s="4"/>
      <c r="AIV495" s="4"/>
      <c r="AIW495" s="4"/>
      <c r="AIX495" s="4"/>
      <c r="AIY495" s="4"/>
      <c r="AIZ495" s="4"/>
      <c r="AJA495" s="4"/>
      <c r="AJB495" s="4"/>
      <c r="AJC495" s="4"/>
      <c r="AJD495" s="4"/>
      <c r="AJE495" s="4"/>
      <c r="AJF495" s="4"/>
      <c r="AJG495" s="4"/>
      <c r="AJH495" s="4"/>
      <c r="AJI495" s="4"/>
      <c r="AJJ495" s="4"/>
      <c r="AJK495" s="4"/>
      <c r="AJL495" s="4"/>
      <c r="AJM495" s="4"/>
      <c r="AJN495" s="4"/>
      <c r="AJO495" s="4"/>
      <c r="AJP495" s="4"/>
      <c r="AJQ495" s="4"/>
      <c r="AJR495" s="4"/>
      <c r="AJS495" s="4"/>
      <c r="AJT495" s="4"/>
      <c r="AJU495" s="4"/>
      <c r="AJV495" s="4"/>
      <c r="AJW495" s="4"/>
      <c r="AJX495" s="4"/>
      <c r="AJY495" s="4"/>
      <c r="AJZ495" s="4"/>
      <c r="AKA495" s="4"/>
      <c r="AKB495" s="4"/>
      <c r="AKC495" s="4"/>
      <c r="AKD495" s="4"/>
      <c r="AKE495" s="4"/>
      <c r="AKF495" s="4"/>
      <c r="AKG495" s="4"/>
      <c r="AKH495" s="4"/>
      <c r="AKI495" s="4"/>
      <c r="AKJ495" s="4"/>
      <c r="AKK495" s="4"/>
      <c r="AKL495" s="4"/>
      <c r="AKM495" s="4"/>
      <c r="AKN495" s="4"/>
      <c r="AKO495" s="4"/>
      <c r="AKP495" s="4"/>
      <c r="AKQ495" s="4"/>
      <c r="AKR495" s="4"/>
      <c r="AKS495" s="4"/>
      <c r="AKT495" s="4"/>
      <c r="AKU495" s="4"/>
      <c r="AKV495" s="4"/>
      <c r="AKW495" s="4"/>
      <c r="AKX495" s="4"/>
      <c r="AKY495" s="4"/>
      <c r="AKZ495" s="4"/>
      <c r="ALA495" s="4"/>
      <c r="ALB495" s="4"/>
      <c r="ALC495" s="4"/>
      <c r="ALD495" s="4"/>
      <c r="ALE495" s="4"/>
      <c r="ALF495" s="4"/>
      <c r="ALG495" s="4"/>
      <c r="ALH495" s="4"/>
      <c r="ALI495" s="4"/>
      <c r="ALJ495" s="4"/>
      <c r="ALK495" s="4"/>
      <c r="ALL495" s="4"/>
      <c r="ALM495" s="4"/>
      <c r="ALN495" s="4"/>
      <c r="ALO495" s="4"/>
      <c r="ALP495" s="4"/>
      <c r="ALQ495" s="4"/>
      <c r="ALR495" s="4"/>
      <c r="ALS495" s="4"/>
      <c r="ALT495" s="4"/>
      <c r="ALU495" s="4"/>
      <c r="ALV495" s="4"/>
      <c r="ALW495" s="4"/>
      <c r="ALX495" s="4"/>
      <c r="ALY495" s="4"/>
      <c r="ALZ495" s="4"/>
      <c r="AMA495" s="4"/>
      <c r="AMB495" s="4"/>
      <c r="AMC495" s="4"/>
      <c r="AMD495" s="4"/>
      <c r="AME495" s="4"/>
      <c r="AMF495" s="4"/>
      <c r="AMG495" s="4"/>
      <c r="AMH495" s="4"/>
      <c r="AMI495" s="4"/>
      <c r="AMJ495" s="4"/>
      <c r="AMK495" s="4"/>
      <c r="AML495" s="4"/>
      <c r="AMM495" s="4"/>
      <c r="AMN495" s="4"/>
      <c r="AMO495" s="4"/>
      <c r="AMP495" s="4"/>
      <c r="AMQ495" s="4"/>
      <c r="AMR495" s="4"/>
      <c r="AMS495" s="4"/>
      <c r="AMT495" s="4"/>
      <c r="AMU495" s="4"/>
      <c r="AMV495" s="4"/>
      <c r="AMW495" s="4"/>
      <c r="AMX495" s="4"/>
      <c r="AMY495" s="4"/>
      <c r="AMZ495" s="4"/>
      <c r="ANA495" s="4"/>
      <c r="ANB495" s="4"/>
      <c r="ANC495" s="4"/>
      <c r="AND495" s="4"/>
      <c r="ANE495" s="4"/>
      <c r="ANF495" s="4"/>
      <c r="ANG495" s="4"/>
      <c r="ANH495" s="4"/>
      <c r="ANI495" s="4"/>
      <c r="ANJ495" s="4"/>
      <c r="ANK495" s="4"/>
      <c r="ANL495" s="4"/>
      <c r="ANM495" s="4"/>
      <c r="ANN495" s="4"/>
      <c r="ANO495" s="4"/>
      <c r="ANP495" s="4"/>
      <c r="ANQ495" s="4"/>
      <c r="ANR495" s="4"/>
      <c r="ANS495" s="4"/>
      <c r="ANT495" s="4"/>
      <c r="ANU495" s="4"/>
      <c r="ANV495" s="4"/>
      <c r="ANW495" s="4"/>
      <c r="ANX495" s="4"/>
      <c r="ANY495" s="4"/>
      <c r="ANZ495" s="4"/>
      <c r="AOA495" s="4"/>
      <c r="AOB495" s="4"/>
      <c r="AOC495" s="4"/>
    </row>
    <row r="496" spans="6:1069" x14ac:dyDescent="0.35">
      <c r="F496" s="4"/>
      <c r="H496" s="4"/>
      <c r="I496" s="4"/>
      <c r="J496" s="4"/>
      <c r="L496" s="4"/>
      <c r="M496" s="4"/>
      <c r="AJ496" s="4"/>
      <c r="AL496" s="4"/>
      <c r="AQ496" s="4"/>
      <c r="AR496" s="4"/>
      <c r="AS496" s="4"/>
      <c r="AT496" s="4"/>
      <c r="AU496" s="4"/>
      <c r="AV496" s="4"/>
      <c r="AW496" s="4"/>
      <c r="AX496" s="33"/>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c r="TV496" s="4"/>
      <c r="TW496" s="4"/>
      <c r="TX496" s="4"/>
      <c r="TY496" s="4"/>
      <c r="TZ496" s="4"/>
      <c r="UA496" s="4"/>
      <c r="UB496" s="4"/>
      <c r="UC496" s="4"/>
      <c r="UD496" s="4"/>
      <c r="UE496" s="4"/>
      <c r="UF496" s="4"/>
      <c r="UG496" s="4"/>
      <c r="UH496" s="4"/>
      <c r="UI496" s="4"/>
      <c r="UJ496" s="4"/>
      <c r="UK496" s="4"/>
      <c r="UL496" s="4"/>
      <c r="UM496" s="4"/>
      <c r="UN496" s="4"/>
      <c r="UO496" s="4"/>
      <c r="UP496" s="4"/>
      <c r="UQ496" s="4"/>
      <c r="UR496" s="4"/>
      <c r="US496" s="4"/>
      <c r="UT496" s="4"/>
      <c r="UU496" s="4"/>
      <c r="UV496" s="4"/>
      <c r="UW496" s="4"/>
      <c r="UX496" s="4"/>
      <c r="UY496" s="4"/>
      <c r="UZ496" s="4"/>
      <c r="VA496" s="4"/>
      <c r="VB496" s="4"/>
      <c r="VC496" s="4"/>
      <c r="VD496" s="4"/>
      <c r="VE496" s="4"/>
      <c r="VF496" s="4"/>
      <c r="VG496" s="4"/>
      <c r="VH496" s="4"/>
      <c r="VI496" s="4"/>
      <c r="VJ496" s="4"/>
      <c r="VK496" s="4"/>
      <c r="VL496" s="4"/>
      <c r="VM496" s="4"/>
      <c r="VN496" s="4"/>
      <c r="VO496" s="4"/>
      <c r="VP496" s="4"/>
      <c r="VQ496" s="4"/>
      <c r="VR496" s="4"/>
      <c r="VS496" s="4"/>
      <c r="VT496" s="4"/>
      <c r="VU496" s="4"/>
      <c r="VV496" s="4"/>
      <c r="VW496" s="4"/>
      <c r="VX496" s="4"/>
      <c r="VY496" s="4"/>
      <c r="VZ496" s="4"/>
      <c r="WA496" s="4"/>
      <c r="WB496" s="4"/>
      <c r="WC496" s="4"/>
      <c r="WD496" s="4"/>
      <c r="WE496" s="4"/>
      <c r="WF496" s="4"/>
      <c r="WG496" s="4"/>
      <c r="WH496" s="4"/>
      <c r="WI496" s="4"/>
      <c r="WJ496" s="4"/>
      <c r="WK496" s="4"/>
      <c r="WL496" s="4"/>
      <c r="WM496" s="4"/>
      <c r="WN496" s="4"/>
      <c r="WO496" s="4"/>
      <c r="WP496" s="4"/>
      <c r="WQ496" s="4"/>
      <c r="WR496" s="4"/>
      <c r="WS496" s="4"/>
      <c r="WT496" s="4"/>
      <c r="WU496" s="4"/>
      <c r="WV496" s="4"/>
      <c r="WW496" s="4"/>
      <c r="WX496" s="4"/>
      <c r="WY496" s="4"/>
      <c r="WZ496" s="4"/>
      <c r="XA496" s="4"/>
      <c r="XB496" s="4"/>
      <c r="XC496" s="4"/>
      <c r="XD496" s="4"/>
      <c r="XE496" s="4"/>
      <c r="XF496" s="4"/>
      <c r="XG496" s="4"/>
      <c r="XH496" s="4"/>
      <c r="XI496" s="4"/>
      <c r="XJ496" s="4"/>
      <c r="XK496" s="4"/>
      <c r="XL496" s="4"/>
      <c r="XM496" s="4"/>
      <c r="XN496" s="4"/>
      <c r="XO496" s="4"/>
      <c r="XP496" s="4"/>
      <c r="XQ496" s="4"/>
      <c r="XR496" s="4"/>
      <c r="XS496" s="4"/>
      <c r="XT496" s="4"/>
      <c r="XU496" s="4"/>
      <c r="XV496" s="4"/>
      <c r="XW496" s="4"/>
      <c r="XX496" s="4"/>
      <c r="XY496" s="4"/>
      <c r="XZ496" s="4"/>
      <c r="YA496" s="4"/>
      <c r="YB496" s="4"/>
      <c r="YC496" s="4"/>
      <c r="YD496" s="4"/>
      <c r="YE496" s="4"/>
      <c r="YF496" s="4"/>
      <c r="YG496" s="4"/>
      <c r="YH496" s="4"/>
      <c r="YI496" s="4"/>
      <c r="YJ496" s="4"/>
      <c r="YK496" s="4"/>
      <c r="YL496" s="4"/>
      <c r="YM496" s="4"/>
      <c r="YN496" s="4"/>
      <c r="YO496" s="4"/>
      <c r="YP496" s="4"/>
      <c r="YQ496" s="4"/>
      <c r="YR496" s="4"/>
      <c r="YS496" s="4"/>
      <c r="YT496" s="4"/>
      <c r="YU496" s="4"/>
      <c r="YV496" s="4"/>
      <c r="YW496" s="4"/>
      <c r="YX496" s="4"/>
      <c r="YY496" s="4"/>
      <c r="YZ496" s="4"/>
      <c r="ZA496" s="4"/>
      <c r="ZB496" s="4"/>
      <c r="ZC496" s="4"/>
      <c r="ZD496" s="4"/>
      <c r="ZE496" s="4"/>
      <c r="ZF496" s="4"/>
      <c r="ZG496" s="4"/>
      <c r="ZH496" s="4"/>
      <c r="ZI496" s="4"/>
      <c r="ZJ496" s="4"/>
      <c r="ZK496" s="4"/>
      <c r="ZL496" s="4"/>
      <c r="ZM496" s="4"/>
      <c r="ZN496" s="4"/>
      <c r="ZO496" s="4"/>
      <c r="ZP496" s="4"/>
      <c r="ZQ496" s="4"/>
      <c r="ZR496" s="4"/>
      <c r="ZS496" s="4"/>
      <c r="ZT496" s="4"/>
      <c r="ZU496" s="4"/>
      <c r="ZV496" s="4"/>
      <c r="ZW496" s="4"/>
      <c r="ZX496" s="4"/>
      <c r="ZY496" s="4"/>
      <c r="ZZ496" s="4"/>
      <c r="AAA496" s="4"/>
      <c r="AAB496" s="4"/>
      <c r="AAC496" s="4"/>
      <c r="AAD496" s="4"/>
      <c r="AAE496" s="4"/>
      <c r="AAF496" s="4"/>
      <c r="AAG496" s="4"/>
      <c r="AAH496" s="4"/>
      <c r="AAI496" s="4"/>
      <c r="AAJ496" s="4"/>
      <c r="AAK496" s="4"/>
      <c r="AAL496" s="4"/>
      <c r="AAM496" s="4"/>
      <c r="AAN496" s="4"/>
      <c r="AAO496" s="4"/>
      <c r="AAP496" s="4"/>
      <c r="AAQ496" s="4"/>
      <c r="AAR496" s="4"/>
      <c r="AAS496" s="4"/>
      <c r="AAT496" s="4"/>
      <c r="AAU496" s="4"/>
      <c r="AAV496" s="4"/>
      <c r="AAW496" s="4"/>
      <c r="AAX496" s="4"/>
      <c r="AAY496" s="4"/>
      <c r="AAZ496" s="4"/>
      <c r="ABA496" s="4"/>
      <c r="ABB496" s="4"/>
      <c r="ABC496" s="4"/>
      <c r="ABD496" s="4"/>
      <c r="ABE496" s="4"/>
      <c r="ABF496" s="4"/>
      <c r="ABG496" s="4"/>
      <c r="ABH496" s="4"/>
      <c r="ABI496" s="4"/>
      <c r="ABJ496" s="4"/>
      <c r="ABK496" s="4"/>
      <c r="ABL496" s="4"/>
      <c r="ABM496" s="4"/>
      <c r="ABN496" s="4"/>
      <c r="ABO496" s="4"/>
      <c r="ABP496" s="4"/>
      <c r="ABQ496" s="4"/>
      <c r="ABR496" s="4"/>
      <c r="ABS496" s="4"/>
      <c r="ABT496" s="4"/>
      <c r="ABU496" s="4"/>
      <c r="ABV496" s="4"/>
      <c r="ABW496" s="4"/>
      <c r="ABX496" s="4"/>
      <c r="ABY496" s="4"/>
      <c r="ABZ496" s="4"/>
      <c r="ACA496" s="4"/>
      <c r="ACB496" s="4"/>
      <c r="ACC496" s="4"/>
      <c r="ACD496" s="4"/>
      <c r="ACE496" s="4"/>
      <c r="ACF496" s="4"/>
      <c r="ACG496" s="4"/>
      <c r="ACH496" s="4"/>
      <c r="ACI496" s="4"/>
      <c r="ACJ496" s="4"/>
      <c r="ACK496" s="4"/>
      <c r="ACL496" s="4"/>
      <c r="ACM496" s="4"/>
      <c r="ACN496" s="4"/>
      <c r="ACO496" s="4"/>
      <c r="ACP496" s="4"/>
      <c r="ACQ496" s="4"/>
      <c r="ACR496" s="4"/>
      <c r="ACS496" s="4"/>
      <c r="ACT496" s="4"/>
      <c r="ACU496" s="4"/>
      <c r="ACV496" s="4"/>
      <c r="ACW496" s="4"/>
      <c r="ACX496" s="4"/>
      <c r="ACY496" s="4"/>
      <c r="ACZ496" s="4"/>
      <c r="ADA496" s="4"/>
      <c r="ADB496" s="4"/>
      <c r="ADC496" s="4"/>
      <c r="ADD496" s="4"/>
      <c r="ADE496" s="4"/>
      <c r="ADF496" s="4"/>
      <c r="ADG496" s="4"/>
      <c r="ADH496" s="4"/>
      <c r="ADI496" s="4"/>
      <c r="ADJ496" s="4"/>
      <c r="ADK496" s="4"/>
      <c r="ADL496" s="4"/>
      <c r="ADM496" s="4"/>
      <c r="ADN496" s="4"/>
      <c r="ADO496" s="4"/>
      <c r="ADP496" s="4"/>
      <c r="ADQ496" s="4"/>
      <c r="ADR496" s="4"/>
      <c r="ADS496" s="4"/>
      <c r="ADT496" s="4"/>
      <c r="ADU496" s="4"/>
      <c r="ADV496" s="4"/>
      <c r="ADW496" s="4"/>
      <c r="ADX496" s="4"/>
      <c r="ADY496" s="4"/>
      <c r="ADZ496" s="4"/>
      <c r="AEA496" s="4"/>
      <c r="AEB496" s="4"/>
      <c r="AEC496" s="4"/>
      <c r="AED496" s="4"/>
      <c r="AEE496" s="4"/>
      <c r="AEF496" s="4"/>
      <c r="AEG496" s="4"/>
      <c r="AEH496" s="4"/>
      <c r="AEI496" s="4"/>
      <c r="AEJ496" s="4"/>
      <c r="AEK496" s="4"/>
      <c r="AEL496" s="4"/>
      <c r="AEM496" s="4"/>
      <c r="AEN496" s="4"/>
      <c r="AEO496" s="4"/>
      <c r="AEP496" s="4"/>
      <c r="AEQ496" s="4"/>
      <c r="AER496" s="4"/>
      <c r="AES496" s="4"/>
      <c r="AET496" s="4"/>
      <c r="AEU496" s="4"/>
      <c r="AEV496" s="4"/>
      <c r="AEW496" s="4"/>
      <c r="AEX496" s="4"/>
      <c r="AEY496" s="4"/>
      <c r="AEZ496" s="4"/>
      <c r="AFA496" s="4"/>
      <c r="AFB496" s="4"/>
      <c r="AFC496" s="4"/>
      <c r="AFD496" s="4"/>
      <c r="AFE496" s="4"/>
      <c r="AFF496" s="4"/>
      <c r="AFG496" s="4"/>
      <c r="AFH496" s="4"/>
      <c r="AFI496" s="4"/>
      <c r="AFJ496" s="4"/>
      <c r="AFK496" s="4"/>
      <c r="AFL496" s="4"/>
      <c r="AFM496" s="4"/>
      <c r="AFN496" s="4"/>
      <c r="AFO496" s="4"/>
      <c r="AFP496" s="4"/>
      <c r="AFQ496" s="4"/>
      <c r="AFR496" s="4"/>
      <c r="AFS496" s="4"/>
      <c r="AFT496" s="4"/>
      <c r="AFU496" s="4"/>
      <c r="AFV496" s="4"/>
      <c r="AFW496" s="4"/>
      <c r="AFX496" s="4"/>
      <c r="AFY496" s="4"/>
      <c r="AFZ496" s="4"/>
      <c r="AGA496" s="4"/>
      <c r="AGB496" s="4"/>
      <c r="AGC496" s="4"/>
      <c r="AGD496" s="4"/>
      <c r="AGE496" s="4"/>
      <c r="AGF496" s="4"/>
      <c r="AGG496" s="4"/>
      <c r="AGH496" s="4"/>
      <c r="AGI496" s="4"/>
      <c r="AGJ496" s="4"/>
      <c r="AGK496" s="4"/>
      <c r="AGL496" s="4"/>
      <c r="AGM496" s="4"/>
      <c r="AGN496" s="4"/>
      <c r="AGO496" s="4"/>
      <c r="AGP496" s="4"/>
      <c r="AGQ496" s="4"/>
      <c r="AGR496" s="4"/>
      <c r="AGS496" s="4"/>
      <c r="AGT496" s="4"/>
      <c r="AGU496" s="4"/>
      <c r="AGV496" s="4"/>
      <c r="AGW496" s="4"/>
      <c r="AGX496" s="4"/>
      <c r="AGY496" s="4"/>
      <c r="AGZ496" s="4"/>
      <c r="AHA496" s="4"/>
      <c r="AHB496" s="4"/>
      <c r="AHC496" s="4"/>
      <c r="AHD496" s="4"/>
      <c r="AHE496" s="4"/>
      <c r="AHF496" s="4"/>
      <c r="AHG496" s="4"/>
      <c r="AHH496" s="4"/>
      <c r="AHI496" s="4"/>
      <c r="AHJ496" s="4"/>
      <c r="AHK496" s="4"/>
      <c r="AHL496" s="4"/>
      <c r="AHM496" s="4"/>
      <c r="AHN496" s="4"/>
      <c r="AHO496" s="4"/>
      <c r="AHP496" s="4"/>
      <c r="AHQ496" s="4"/>
      <c r="AHR496" s="4"/>
      <c r="AHS496" s="4"/>
      <c r="AHT496" s="4"/>
      <c r="AHU496" s="4"/>
      <c r="AHV496" s="4"/>
      <c r="AHW496" s="4"/>
      <c r="AHX496" s="4"/>
      <c r="AHY496" s="4"/>
      <c r="AHZ496" s="4"/>
      <c r="AIA496" s="4"/>
      <c r="AIB496" s="4"/>
      <c r="AIC496" s="4"/>
      <c r="AID496" s="4"/>
      <c r="AIE496" s="4"/>
      <c r="AIF496" s="4"/>
      <c r="AIG496" s="4"/>
      <c r="AIH496" s="4"/>
      <c r="AII496" s="4"/>
      <c r="AIJ496" s="4"/>
      <c r="AIK496" s="4"/>
      <c r="AIL496" s="4"/>
      <c r="AIM496" s="4"/>
      <c r="AIN496" s="4"/>
      <c r="AIO496" s="4"/>
      <c r="AIP496" s="4"/>
      <c r="AIQ496" s="4"/>
      <c r="AIR496" s="4"/>
      <c r="AIS496" s="4"/>
      <c r="AIT496" s="4"/>
      <c r="AIU496" s="4"/>
      <c r="AIV496" s="4"/>
      <c r="AIW496" s="4"/>
      <c r="AIX496" s="4"/>
      <c r="AIY496" s="4"/>
      <c r="AIZ496" s="4"/>
      <c r="AJA496" s="4"/>
      <c r="AJB496" s="4"/>
      <c r="AJC496" s="4"/>
      <c r="AJD496" s="4"/>
      <c r="AJE496" s="4"/>
      <c r="AJF496" s="4"/>
      <c r="AJG496" s="4"/>
      <c r="AJH496" s="4"/>
      <c r="AJI496" s="4"/>
      <c r="AJJ496" s="4"/>
      <c r="AJK496" s="4"/>
      <c r="AJL496" s="4"/>
      <c r="AJM496" s="4"/>
      <c r="AJN496" s="4"/>
      <c r="AJO496" s="4"/>
      <c r="AJP496" s="4"/>
      <c r="AJQ496" s="4"/>
      <c r="AJR496" s="4"/>
      <c r="AJS496" s="4"/>
      <c r="AJT496" s="4"/>
      <c r="AJU496" s="4"/>
      <c r="AJV496" s="4"/>
      <c r="AJW496" s="4"/>
      <c r="AJX496" s="4"/>
      <c r="AJY496" s="4"/>
      <c r="AJZ496" s="4"/>
      <c r="AKA496" s="4"/>
      <c r="AKB496" s="4"/>
      <c r="AKC496" s="4"/>
      <c r="AKD496" s="4"/>
      <c r="AKE496" s="4"/>
      <c r="AKF496" s="4"/>
      <c r="AKG496" s="4"/>
      <c r="AKH496" s="4"/>
      <c r="AKI496" s="4"/>
      <c r="AKJ496" s="4"/>
      <c r="AKK496" s="4"/>
      <c r="AKL496" s="4"/>
      <c r="AKM496" s="4"/>
      <c r="AKN496" s="4"/>
      <c r="AKO496" s="4"/>
      <c r="AKP496" s="4"/>
      <c r="AKQ496" s="4"/>
      <c r="AKR496" s="4"/>
      <c r="AKS496" s="4"/>
      <c r="AKT496" s="4"/>
      <c r="AKU496" s="4"/>
      <c r="AKV496" s="4"/>
      <c r="AKW496" s="4"/>
      <c r="AKX496" s="4"/>
      <c r="AKY496" s="4"/>
      <c r="AKZ496" s="4"/>
      <c r="ALA496" s="4"/>
      <c r="ALB496" s="4"/>
      <c r="ALC496" s="4"/>
      <c r="ALD496" s="4"/>
      <c r="ALE496" s="4"/>
      <c r="ALF496" s="4"/>
      <c r="ALG496" s="4"/>
      <c r="ALH496" s="4"/>
      <c r="ALI496" s="4"/>
      <c r="ALJ496" s="4"/>
      <c r="ALK496" s="4"/>
      <c r="ALL496" s="4"/>
      <c r="ALM496" s="4"/>
      <c r="ALN496" s="4"/>
      <c r="ALO496" s="4"/>
      <c r="ALP496" s="4"/>
      <c r="ALQ496" s="4"/>
      <c r="ALR496" s="4"/>
      <c r="ALS496" s="4"/>
      <c r="ALT496" s="4"/>
      <c r="ALU496" s="4"/>
      <c r="ALV496" s="4"/>
      <c r="ALW496" s="4"/>
      <c r="ALX496" s="4"/>
      <c r="ALY496" s="4"/>
      <c r="ALZ496" s="4"/>
      <c r="AMA496" s="4"/>
      <c r="AMB496" s="4"/>
      <c r="AMC496" s="4"/>
      <c r="AMD496" s="4"/>
      <c r="AME496" s="4"/>
      <c r="AMF496" s="4"/>
      <c r="AMG496" s="4"/>
      <c r="AMH496" s="4"/>
      <c r="AMI496" s="4"/>
      <c r="AMJ496" s="4"/>
      <c r="AMK496" s="4"/>
      <c r="AML496" s="4"/>
      <c r="AMM496" s="4"/>
      <c r="AMN496" s="4"/>
      <c r="AMO496" s="4"/>
      <c r="AMP496" s="4"/>
      <c r="AMQ496" s="4"/>
      <c r="AMR496" s="4"/>
      <c r="AMS496" s="4"/>
      <c r="AMT496" s="4"/>
      <c r="AMU496" s="4"/>
      <c r="AMV496" s="4"/>
      <c r="AMW496" s="4"/>
      <c r="AMX496" s="4"/>
      <c r="AMY496" s="4"/>
      <c r="AMZ496" s="4"/>
      <c r="ANA496" s="4"/>
      <c r="ANB496" s="4"/>
      <c r="ANC496" s="4"/>
      <c r="AND496" s="4"/>
      <c r="ANE496" s="4"/>
      <c r="ANF496" s="4"/>
      <c r="ANG496" s="4"/>
      <c r="ANH496" s="4"/>
      <c r="ANI496" s="4"/>
      <c r="ANJ496" s="4"/>
      <c r="ANK496" s="4"/>
      <c r="ANL496" s="4"/>
      <c r="ANM496" s="4"/>
      <c r="ANN496" s="4"/>
      <c r="ANO496" s="4"/>
      <c r="ANP496" s="4"/>
      <c r="ANQ496" s="4"/>
      <c r="ANR496" s="4"/>
      <c r="ANS496" s="4"/>
      <c r="ANT496" s="4"/>
      <c r="ANU496" s="4"/>
      <c r="ANV496" s="4"/>
      <c r="ANW496" s="4"/>
      <c r="ANX496" s="4"/>
      <c r="ANY496" s="4"/>
      <c r="ANZ496" s="4"/>
      <c r="AOA496" s="4"/>
      <c r="AOB496" s="4"/>
      <c r="AOC496" s="4"/>
    </row>
    <row r="497" spans="6:1069" x14ac:dyDescent="0.35">
      <c r="F497" s="4"/>
      <c r="H497" s="4"/>
      <c r="I497" s="4"/>
      <c r="J497" s="4"/>
      <c r="L497" s="4"/>
      <c r="M497" s="4"/>
      <c r="AJ497" s="4"/>
      <c r="AL497" s="4"/>
      <c r="AQ497" s="4"/>
      <c r="AR497" s="4"/>
      <c r="AS497" s="4"/>
      <c r="AT497" s="4"/>
      <c r="AU497" s="4"/>
      <c r="AV497" s="4"/>
      <c r="AW497" s="4"/>
      <c r="AX497" s="33"/>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c r="TV497" s="4"/>
      <c r="TW497" s="4"/>
      <c r="TX497" s="4"/>
      <c r="TY497" s="4"/>
      <c r="TZ497" s="4"/>
      <c r="UA497" s="4"/>
      <c r="UB497" s="4"/>
      <c r="UC497" s="4"/>
      <c r="UD497" s="4"/>
      <c r="UE497" s="4"/>
      <c r="UF497" s="4"/>
      <c r="UG497" s="4"/>
      <c r="UH497" s="4"/>
      <c r="UI497" s="4"/>
      <c r="UJ497" s="4"/>
      <c r="UK497" s="4"/>
      <c r="UL497" s="4"/>
      <c r="UM497" s="4"/>
      <c r="UN497" s="4"/>
      <c r="UO497" s="4"/>
      <c r="UP497" s="4"/>
      <c r="UQ497" s="4"/>
      <c r="UR497" s="4"/>
      <c r="US497" s="4"/>
      <c r="UT497" s="4"/>
      <c r="UU497" s="4"/>
      <c r="UV497" s="4"/>
      <c r="UW497" s="4"/>
      <c r="UX497" s="4"/>
      <c r="UY497" s="4"/>
      <c r="UZ497" s="4"/>
      <c r="VA497" s="4"/>
      <c r="VB497" s="4"/>
      <c r="VC497" s="4"/>
      <c r="VD497" s="4"/>
      <c r="VE497" s="4"/>
      <c r="VF497" s="4"/>
      <c r="VG497" s="4"/>
      <c r="VH497" s="4"/>
      <c r="VI497" s="4"/>
      <c r="VJ497" s="4"/>
      <c r="VK497" s="4"/>
      <c r="VL497" s="4"/>
      <c r="VM497" s="4"/>
      <c r="VN497" s="4"/>
      <c r="VO497" s="4"/>
      <c r="VP497" s="4"/>
      <c r="VQ497" s="4"/>
      <c r="VR497" s="4"/>
      <c r="VS497" s="4"/>
      <c r="VT497" s="4"/>
      <c r="VU497" s="4"/>
      <c r="VV497" s="4"/>
      <c r="VW497" s="4"/>
      <c r="VX497" s="4"/>
      <c r="VY497" s="4"/>
      <c r="VZ497" s="4"/>
      <c r="WA497" s="4"/>
      <c r="WB497" s="4"/>
      <c r="WC497" s="4"/>
      <c r="WD497" s="4"/>
      <c r="WE497" s="4"/>
      <c r="WF497" s="4"/>
      <c r="WG497" s="4"/>
      <c r="WH497" s="4"/>
      <c r="WI497" s="4"/>
      <c r="WJ497" s="4"/>
      <c r="WK497" s="4"/>
      <c r="WL497" s="4"/>
      <c r="WM497" s="4"/>
      <c r="WN497" s="4"/>
      <c r="WO497" s="4"/>
      <c r="WP497" s="4"/>
      <c r="WQ497" s="4"/>
      <c r="WR497" s="4"/>
      <c r="WS497" s="4"/>
      <c r="WT497" s="4"/>
      <c r="WU497" s="4"/>
      <c r="WV497" s="4"/>
      <c r="WW497" s="4"/>
      <c r="WX497" s="4"/>
      <c r="WY497" s="4"/>
      <c r="WZ497" s="4"/>
      <c r="XA497" s="4"/>
      <c r="XB497" s="4"/>
      <c r="XC497" s="4"/>
      <c r="XD497" s="4"/>
      <c r="XE497" s="4"/>
      <c r="XF497" s="4"/>
      <c r="XG497" s="4"/>
      <c r="XH497" s="4"/>
      <c r="XI497" s="4"/>
      <c r="XJ497" s="4"/>
      <c r="XK497" s="4"/>
      <c r="XL497" s="4"/>
      <c r="XM497" s="4"/>
      <c r="XN497" s="4"/>
      <c r="XO497" s="4"/>
      <c r="XP497" s="4"/>
      <c r="XQ497" s="4"/>
      <c r="XR497" s="4"/>
      <c r="XS497" s="4"/>
      <c r="XT497" s="4"/>
      <c r="XU497" s="4"/>
      <c r="XV497" s="4"/>
      <c r="XW497" s="4"/>
      <c r="XX497" s="4"/>
      <c r="XY497" s="4"/>
      <c r="XZ497" s="4"/>
      <c r="YA497" s="4"/>
      <c r="YB497" s="4"/>
      <c r="YC497" s="4"/>
      <c r="YD497" s="4"/>
      <c r="YE497" s="4"/>
      <c r="YF497" s="4"/>
      <c r="YG497" s="4"/>
      <c r="YH497" s="4"/>
      <c r="YI497" s="4"/>
      <c r="YJ497" s="4"/>
      <c r="YK497" s="4"/>
      <c r="YL497" s="4"/>
      <c r="YM497" s="4"/>
      <c r="YN497" s="4"/>
      <c r="YO497" s="4"/>
      <c r="YP497" s="4"/>
      <c r="YQ497" s="4"/>
      <c r="YR497" s="4"/>
      <c r="YS497" s="4"/>
      <c r="YT497" s="4"/>
      <c r="YU497" s="4"/>
      <c r="YV497" s="4"/>
      <c r="YW497" s="4"/>
      <c r="YX497" s="4"/>
      <c r="YY497" s="4"/>
      <c r="YZ497" s="4"/>
      <c r="ZA497" s="4"/>
      <c r="ZB497" s="4"/>
      <c r="ZC497" s="4"/>
      <c r="ZD497" s="4"/>
      <c r="ZE497" s="4"/>
      <c r="ZF497" s="4"/>
      <c r="ZG497" s="4"/>
      <c r="ZH497" s="4"/>
      <c r="ZI497" s="4"/>
      <c r="ZJ497" s="4"/>
      <c r="ZK497" s="4"/>
      <c r="ZL497" s="4"/>
      <c r="ZM497" s="4"/>
      <c r="ZN497" s="4"/>
      <c r="ZO497" s="4"/>
      <c r="ZP497" s="4"/>
      <c r="ZQ497" s="4"/>
      <c r="ZR497" s="4"/>
      <c r="ZS497" s="4"/>
      <c r="ZT497" s="4"/>
      <c r="ZU497" s="4"/>
      <c r="ZV497" s="4"/>
      <c r="ZW497" s="4"/>
      <c r="ZX497" s="4"/>
      <c r="ZY497" s="4"/>
      <c r="ZZ497" s="4"/>
      <c r="AAA497" s="4"/>
      <c r="AAB497" s="4"/>
      <c r="AAC497" s="4"/>
      <c r="AAD497" s="4"/>
      <c r="AAE497" s="4"/>
      <c r="AAF497" s="4"/>
      <c r="AAG497" s="4"/>
      <c r="AAH497" s="4"/>
      <c r="AAI497" s="4"/>
      <c r="AAJ497" s="4"/>
      <c r="AAK497" s="4"/>
      <c r="AAL497" s="4"/>
      <c r="AAM497" s="4"/>
      <c r="AAN497" s="4"/>
      <c r="AAO497" s="4"/>
      <c r="AAP497" s="4"/>
      <c r="AAQ497" s="4"/>
      <c r="AAR497" s="4"/>
      <c r="AAS497" s="4"/>
      <c r="AAT497" s="4"/>
      <c r="AAU497" s="4"/>
      <c r="AAV497" s="4"/>
      <c r="AAW497" s="4"/>
      <c r="AAX497" s="4"/>
      <c r="AAY497" s="4"/>
      <c r="AAZ497" s="4"/>
      <c r="ABA497" s="4"/>
      <c r="ABB497" s="4"/>
      <c r="ABC497" s="4"/>
      <c r="ABD497" s="4"/>
      <c r="ABE497" s="4"/>
      <c r="ABF497" s="4"/>
      <c r="ABG497" s="4"/>
      <c r="ABH497" s="4"/>
      <c r="ABI497" s="4"/>
      <c r="ABJ497" s="4"/>
      <c r="ABK497" s="4"/>
      <c r="ABL497" s="4"/>
      <c r="ABM497" s="4"/>
      <c r="ABN497" s="4"/>
      <c r="ABO497" s="4"/>
      <c r="ABP497" s="4"/>
      <c r="ABQ497" s="4"/>
      <c r="ABR497" s="4"/>
      <c r="ABS497" s="4"/>
      <c r="ABT497" s="4"/>
      <c r="ABU497" s="4"/>
      <c r="ABV497" s="4"/>
      <c r="ABW497" s="4"/>
      <c r="ABX497" s="4"/>
      <c r="ABY497" s="4"/>
      <c r="ABZ497" s="4"/>
      <c r="ACA497" s="4"/>
      <c r="ACB497" s="4"/>
      <c r="ACC497" s="4"/>
      <c r="ACD497" s="4"/>
      <c r="ACE497" s="4"/>
      <c r="ACF497" s="4"/>
      <c r="ACG497" s="4"/>
      <c r="ACH497" s="4"/>
      <c r="ACI497" s="4"/>
      <c r="ACJ497" s="4"/>
      <c r="ACK497" s="4"/>
      <c r="ACL497" s="4"/>
      <c r="ACM497" s="4"/>
      <c r="ACN497" s="4"/>
      <c r="ACO497" s="4"/>
      <c r="ACP497" s="4"/>
      <c r="ACQ497" s="4"/>
      <c r="ACR497" s="4"/>
      <c r="ACS497" s="4"/>
      <c r="ACT497" s="4"/>
      <c r="ACU497" s="4"/>
      <c r="ACV497" s="4"/>
      <c r="ACW497" s="4"/>
      <c r="ACX497" s="4"/>
      <c r="ACY497" s="4"/>
      <c r="ACZ497" s="4"/>
      <c r="ADA497" s="4"/>
      <c r="ADB497" s="4"/>
      <c r="ADC497" s="4"/>
      <c r="ADD497" s="4"/>
      <c r="ADE497" s="4"/>
      <c r="ADF497" s="4"/>
      <c r="ADG497" s="4"/>
      <c r="ADH497" s="4"/>
      <c r="ADI497" s="4"/>
      <c r="ADJ497" s="4"/>
      <c r="ADK497" s="4"/>
      <c r="ADL497" s="4"/>
      <c r="ADM497" s="4"/>
      <c r="ADN497" s="4"/>
      <c r="ADO497" s="4"/>
      <c r="ADP497" s="4"/>
      <c r="ADQ497" s="4"/>
      <c r="ADR497" s="4"/>
      <c r="ADS497" s="4"/>
      <c r="ADT497" s="4"/>
      <c r="ADU497" s="4"/>
      <c r="ADV497" s="4"/>
      <c r="ADW497" s="4"/>
      <c r="ADX497" s="4"/>
      <c r="ADY497" s="4"/>
      <c r="ADZ497" s="4"/>
      <c r="AEA497" s="4"/>
      <c r="AEB497" s="4"/>
      <c r="AEC497" s="4"/>
      <c r="AED497" s="4"/>
      <c r="AEE497" s="4"/>
      <c r="AEF497" s="4"/>
      <c r="AEG497" s="4"/>
      <c r="AEH497" s="4"/>
      <c r="AEI497" s="4"/>
      <c r="AEJ497" s="4"/>
      <c r="AEK497" s="4"/>
      <c r="AEL497" s="4"/>
      <c r="AEM497" s="4"/>
      <c r="AEN497" s="4"/>
      <c r="AEO497" s="4"/>
      <c r="AEP497" s="4"/>
      <c r="AEQ497" s="4"/>
      <c r="AER497" s="4"/>
      <c r="AES497" s="4"/>
      <c r="AET497" s="4"/>
      <c r="AEU497" s="4"/>
      <c r="AEV497" s="4"/>
      <c r="AEW497" s="4"/>
      <c r="AEX497" s="4"/>
      <c r="AEY497" s="4"/>
      <c r="AEZ497" s="4"/>
      <c r="AFA497" s="4"/>
      <c r="AFB497" s="4"/>
      <c r="AFC497" s="4"/>
      <c r="AFD497" s="4"/>
      <c r="AFE497" s="4"/>
      <c r="AFF497" s="4"/>
      <c r="AFG497" s="4"/>
      <c r="AFH497" s="4"/>
      <c r="AFI497" s="4"/>
      <c r="AFJ497" s="4"/>
      <c r="AFK497" s="4"/>
      <c r="AFL497" s="4"/>
      <c r="AFM497" s="4"/>
      <c r="AFN497" s="4"/>
      <c r="AFO497" s="4"/>
      <c r="AFP497" s="4"/>
      <c r="AFQ497" s="4"/>
      <c r="AFR497" s="4"/>
      <c r="AFS497" s="4"/>
      <c r="AFT497" s="4"/>
      <c r="AFU497" s="4"/>
      <c r="AFV497" s="4"/>
      <c r="AFW497" s="4"/>
      <c r="AFX497" s="4"/>
      <c r="AFY497" s="4"/>
      <c r="AFZ497" s="4"/>
      <c r="AGA497" s="4"/>
      <c r="AGB497" s="4"/>
      <c r="AGC497" s="4"/>
      <c r="AGD497" s="4"/>
      <c r="AGE497" s="4"/>
      <c r="AGF497" s="4"/>
      <c r="AGG497" s="4"/>
      <c r="AGH497" s="4"/>
      <c r="AGI497" s="4"/>
      <c r="AGJ497" s="4"/>
      <c r="AGK497" s="4"/>
      <c r="AGL497" s="4"/>
      <c r="AGM497" s="4"/>
      <c r="AGN497" s="4"/>
      <c r="AGO497" s="4"/>
      <c r="AGP497" s="4"/>
      <c r="AGQ497" s="4"/>
      <c r="AGR497" s="4"/>
      <c r="AGS497" s="4"/>
      <c r="AGT497" s="4"/>
      <c r="AGU497" s="4"/>
      <c r="AGV497" s="4"/>
      <c r="AGW497" s="4"/>
      <c r="AGX497" s="4"/>
      <c r="AGY497" s="4"/>
      <c r="AGZ497" s="4"/>
      <c r="AHA497" s="4"/>
      <c r="AHB497" s="4"/>
      <c r="AHC497" s="4"/>
      <c r="AHD497" s="4"/>
      <c r="AHE497" s="4"/>
      <c r="AHF497" s="4"/>
      <c r="AHG497" s="4"/>
      <c r="AHH497" s="4"/>
      <c r="AHI497" s="4"/>
      <c r="AHJ497" s="4"/>
      <c r="AHK497" s="4"/>
      <c r="AHL497" s="4"/>
      <c r="AHM497" s="4"/>
      <c r="AHN497" s="4"/>
      <c r="AHO497" s="4"/>
      <c r="AHP497" s="4"/>
      <c r="AHQ497" s="4"/>
      <c r="AHR497" s="4"/>
      <c r="AHS497" s="4"/>
      <c r="AHT497" s="4"/>
      <c r="AHU497" s="4"/>
      <c r="AHV497" s="4"/>
      <c r="AHW497" s="4"/>
      <c r="AHX497" s="4"/>
      <c r="AHY497" s="4"/>
      <c r="AHZ497" s="4"/>
      <c r="AIA497" s="4"/>
      <c r="AIB497" s="4"/>
      <c r="AIC497" s="4"/>
      <c r="AID497" s="4"/>
      <c r="AIE497" s="4"/>
      <c r="AIF497" s="4"/>
      <c r="AIG497" s="4"/>
      <c r="AIH497" s="4"/>
      <c r="AII497" s="4"/>
      <c r="AIJ497" s="4"/>
      <c r="AIK497" s="4"/>
      <c r="AIL497" s="4"/>
      <c r="AIM497" s="4"/>
      <c r="AIN497" s="4"/>
      <c r="AIO497" s="4"/>
      <c r="AIP497" s="4"/>
      <c r="AIQ497" s="4"/>
      <c r="AIR497" s="4"/>
      <c r="AIS497" s="4"/>
      <c r="AIT497" s="4"/>
      <c r="AIU497" s="4"/>
      <c r="AIV497" s="4"/>
      <c r="AIW497" s="4"/>
      <c r="AIX497" s="4"/>
      <c r="AIY497" s="4"/>
      <c r="AIZ497" s="4"/>
      <c r="AJA497" s="4"/>
      <c r="AJB497" s="4"/>
      <c r="AJC497" s="4"/>
      <c r="AJD497" s="4"/>
      <c r="AJE497" s="4"/>
      <c r="AJF497" s="4"/>
      <c r="AJG497" s="4"/>
      <c r="AJH497" s="4"/>
      <c r="AJI497" s="4"/>
      <c r="AJJ497" s="4"/>
      <c r="AJK497" s="4"/>
      <c r="AJL497" s="4"/>
      <c r="AJM497" s="4"/>
      <c r="AJN497" s="4"/>
      <c r="AJO497" s="4"/>
      <c r="AJP497" s="4"/>
      <c r="AJQ497" s="4"/>
      <c r="AJR497" s="4"/>
      <c r="AJS497" s="4"/>
      <c r="AJT497" s="4"/>
      <c r="AJU497" s="4"/>
      <c r="AJV497" s="4"/>
      <c r="AJW497" s="4"/>
      <c r="AJX497" s="4"/>
      <c r="AJY497" s="4"/>
      <c r="AJZ497" s="4"/>
      <c r="AKA497" s="4"/>
      <c r="AKB497" s="4"/>
      <c r="AKC497" s="4"/>
      <c r="AKD497" s="4"/>
      <c r="AKE497" s="4"/>
      <c r="AKF497" s="4"/>
      <c r="AKG497" s="4"/>
      <c r="AKH497" s="4"/>
      <c r="AKI497" s="4"/>
      <c r="AKJ497" s="4"/>
      <c r="AKK497" s="4"/>
      <c r="AKL497" s="4"/>
      <c r="AKM497" s="4"/>
      <c r="AKN497" s="4"/>
      <c r="AKO497" s="4"/>
      <c r="AKP497" s="4"/>
      <c r="AKQ497" s="4"/>
      <c r="AKR497" s="4"/>
      <c r="AKS497" s="4"/>
      <c r="AKT497" s="4"/>
      <c r="AKU497" s="4"/>
      <c r="AKV497" s="4"/>
      <c r="AKW497" s="4"/>
      <c r="AKX497" s="4"/>
      <c r="AKY497" s="4"/>
      <c r="AKZ497" s="4"/>
      <c r="ALA497" s="4"/>
      <c r="ALB497" s="4"/>
      <c r="ALC497" s="4"/>
      <c r="ALD497" s="4"/>
      <c r="ALE497" s="4"/>
      <c r="ALF497" s="4"/>
      <c r="ALG497" s="4"/>
      <c r="ALH497" s="4"/>
      <c r="ALI497" s="4"/>
      <c r="ALJ497" s="4"/>
      <c r="ALK497" s="4"/>
      <c r="ALL497" s="4"/>
      <c r="ALM497" s="4"/>
      <c r="ALN497" s="4"/>
      <c r="ALO497" s="4"/>
      <c r="ALP497" s="4"/>
      <c r="ALQ497" s="4"/>
      <c r="ALR497" s="4"/>
      <c r="ALS497" s="4"/>
      <c r="ALT497" s="4"/>
      <c r="ALU497" s="4"/>
      <c r="ALV497" s="4"/>
      <c r="ALW497" s="4"/>
      <c r="ALX497" s="4"/>
      <c r="ALY497" s="4"/>
      <c r="ALZ497" s="4"/>
      <c r="AMA497" s="4"/>
      <c r="AMB497" s="4"/>
      <c r="AMC497" s="4"/>
      <c r="AMD497" s="4"/>
      <c r="AME497" s="4"/>
      <c r="AMF497" s="4"/>
      <c r="AMG497" s="4"/>
      <c r="AMH497" s="4"/>
      <c r="AMI497" s="4"/>
      <c r="AMJ497" s="4"/>
      <c r="AMK497" s="4"/>
      <c r="AML497" s="4"/>
      <c r="AMM497" s="4"/>
      <c r="AMN497" s="4"/>
      <c r="AMO497" s="4"/>
      <c r="AMP497" s="4"/>
      <c r="AMQ497" s="4"/>
      <c r="AMR497" s="4"/>
      <c r="AMS497" s="4"/>
      <c r="AMT497" s="4"/>
      <c r="AMU497" s="4"/>
      <c r="AMV497" s="4"/>
      <c r="AMW497" s="4"/>
      <c r="AMX497" s="4"/>
      <c r="AMY497" s="4"/>
      <c r="AMZ497" s="4"/>
      <c r="ANA497" s="4"/>
      <c r="ANB497" s="4"/>
      <c r="ANC497" s="4"/>
      <c r="AND497" s="4"/>
      <c r="ANE497" s="4"/>
      <c r="ANF497" s="4"/>
      <c r="ANG497" s="4"/>
      <c r="ANH497" s="4"/>
      <c r="ANI497" s="4"/>
      <c r="ANJ497" s="4"/>
      <c r="ANK497" s="4"/>
      <c r="ANL497" s="4"/>
      <c r="ANM497" s="4"/>
      <c r="ANN497" s="4"/>
      <c r="ANO497" s="4"/>
      <c r="ANP497" s="4"/>
      <c r="ANQ497" s="4"/>
      <c r="ANR497" s="4"/>
      <c r="ANS497" s="4"/>
      <c r="ANT497" s="4"/>
      <c r="ANU497" s="4"/>
      <c r="ANV497" s="4"/>
      <c r="ANW497" s="4"/>
      <c r="ANX497" s="4"/>
      <c r="ANY497" s="4"/>
      <c r="ANZ497" s="4"/>
      <c r="AOA497" s="4"/>
      <c r="AOB497" s="4"/>
      <c r="AOC497" s="4"/>
    </row>
    <row r="498" spans="6:1069" x14ac:dyDescent="0.35">
      <c r="F498" s="4"/>
      <c r="H498" s="4"/>
      <c r="I498" s="4"/>
      <c r="J498" s="4"/>
      <c r="L498" s="4"/>
      <c r="M498" s="4"/>
      <c r="AJ498" s="4"/>
      <c r="AL498" s="4"/>
      <c r="AQ498" s="4"/>
      <c r="AR498" s="4"/>
      <c r="AS498" s="4"/>
      <c r="AT498" s="4"/>
      <c r="AU498" s="4"/>
      <c r="AV498" s="4"/>
      <c r="AW498" s="4"/>
      <c r="AX498" s="33"/>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c r="TV498" s="4"/>
      <c r="TW498" s="4"/>
      <c r="TX498" s="4"/>
      <c r="TY498" s="4"/>
      <c r="TZ498" s="4"/>
      <c r="UA498" s="4"/>
      <c r="UB498" s="4"/>
      <c r="UC498" s="4"/>
      <c r="UD498" s="4"/>
      <c r="UE498" s="4"/>
      <c r="UF498" s="4"/>
      <c r="UG498" s="4"/>
      <c r="UH498" s="4"/>
      <c r="UI498" s="4"/>
      <c r="UJ498" s="4"/>
      <c r="UK498" s="4"/>
      <c r="UL498" s="4"/>
      <c r="UM498" s="4"/>
      <c r="UN498" s="4"/>
      <c r="UO498" s="4"/>
      <c r="UP498" s="4"/>
      <c r="UQ498" s="4"/>
      <c r="UR498" s="4"/>
      <c r="US498" s="4"/>
      <c r="UT498" s="4"/>
      <c r="UU498" s="4"/>
      <c r="UV498" s="4"/>
      <c r="UW498" s="4"/>
      <c r="UX498" s="4"/>
      <c r="UY498" s="4"/>
      <c r="UZ498" s="4"/>
      <c r="VA498" s="4"/>
      <c r="VB498" s="4"/>
      <c r="VC498" s="4"/>
      <c r="VD498" s="4"/>
      <c r="VE498" s="4"/>
      <c r="VF498" s="4"/>
      <c r="VG498" s="4"/>
      <c r="VH498" s="4"/>
      <c r="VI498" s="4"/>
      <c r="VJ498" s="4"/>
      <c r="VK498" s="4"/>
      <c r="VL498" s="4"/>
      <c r="VM498" s="4"/>
      <c r="VN498" s="4"/>
      <c r="VO498" s="4"/>
      <c r="VP498" s="4"/>
      <c r="VQ498" s="4"/>
      <c r="VR498" s="4"/>
      <c r="VS498" s="4"/>
      <c r="VT498" s="4"/>
      <c r="VU498" s="4"/>
      <c r="VV498" s="4"/>
      <c r="VW498" s="4"/>
      <c r="VX498" s="4"/>
      <c r="VY498" s="4"/>
      <c r="VZ498" s="4"/>
      <c r="WA498" s="4"/>
      <c r="WB498" s="4"/>
      <c r="WC498" s="4"/>
      <c r="WD498" s="4"/>
      <c r="WE498" s="4"/>
      <c r="WF498" s="4"/>
      <c r="WG498" s="4"/>
      <c r="WH498" s="4"/>
      <c r="WI498" s="4"/>
      <c r="WJ498" s="4"/>
      <c r="WK498" s="4"/>
      <c r="WL498" s="4"/>
      <c r="WM498" s="4"/>
      <c r="WN498" s="4"/>
      <c r="WO498" s="4"/>
      <c r="WP498" s="4"/>
      <c r="WQ498" s="4"/>
      <c r="WR498" s="4"/>
      <c r="WS498" s="4"/>
      <c r="WT498" s="4"/>
      <c r="WU498" s="4"/>
      <c r="WV498" s="4"/>
      <c r="WW498" s="4"/>
      <c r="WX498" s="4"/>
      <c r="WY498" s="4"/>
      <c r="WZ498" s="4"/>
      <c r="XA498" s="4"/>
      <c r="XB498" s="4"/>
      <c r="XC498" s="4"/>
      <c r="XD498" s="4"/>
      <c r="XE498" s="4"/>
      <c r="XF498" s="4"/>
      <c r="XG498" s="4"/>
      <c r="XH498" s="4"/>
      <c r="XI498" s="4"/>
      <c r="XJ498" s="4"/>
      <c r="XK498" s="4"/>
      <c r="XL498" s="4"/>
      <c r="XM498" s="4"/>
      <c r="XN498" s="4"/>
      <c r="XO498" s="4"/>
      <c r="XP498" s="4"/>
      <c r="XQ498" s="4"/>
      <c r="XR498" s="4"/>
      <c r="XS498" s="4"/>
      <c r="XT498" s="4"/>
      <c r="XU498" s="4"/>
      <c r="XV498" s="4"/>
      <c r="XW498" s="4"/>
      <c r="XX498" s="4"/>
      <c r="XY498" s="4"/>
      <c r="XZ498" s="4"/>
      <c r="YA498" s="4"/>
      <c r="YB498" s="4"/>
      <c r="YC498" s="4"/>
      <c r="YD498" s="4"/>
      <c r="YE498" s="4"/>
      <c r="YF498" s="4"/>
      <c r="YG498" s="4"/>
      <c r="YH498" s="4"/>
      <c r="YI498" s="4"/>
      <c r="YJ498" s="4"/>
      <c r="YK498" s="4"/>
      <c r="YL498" s="4"/>
      <c r="YM498" s="4"/>
      <c r="YN498" s="4"/>
      <c r="YO498" s="4"/>
      <c r="YP498" s="4"/>
      <c r="YQ498" s="4"/>
      <c r="YR498" s="4"/>
      <c r="YS498" s="4"/>
      <c r="YT498" s="4"/>
      <c r="YU498" s="4"/>
      <c r="YV498" s="4"/>
      <c r="YW498" s="4"/>
      <c r="YX498" s="4"/>
      <c r="YY498" s="4"/>
      <c r="YZ498" s="4"/>
      <c r="ZA498" s="4"/>
      <c r="ZB498" s="4"/>
      <c r="ZC498" s="4"/>
      <c r="ZD498" s="4"/>
      <c r="ZE498" s="4"/>
      <c r="ZF498" s="4"/>
      <c r="ZG498" s="4"/>
      <c r="ZH498" s="4"/>
      <c r="ZI498" s="4"/>
      <c r="ZJ498" s="4"/>
      <c r="ZK498" s="4"/>
      <c r="ZL498" s="4"/>
      <c r="ZM498" s="4"/>
      <c r="ZN498" s="4"/>
      <c r="ZO498" s="4"/>
      <c r="ZP498" s="4"/>
      <c r="ZQ498" s="4"/>
      <c r="ZR498" s="4"/>
      <c r="ZS498" s="4"/>
      <c r="ZT498" s="4"/>
      <c r="ZU498" s="4"/>
      <c r="ZV498" s="4"/>
      <c r="ZW498" s="4"/>
      <c r="ZX498" s="4"/>
      <c r="ZY498" s="4"/>
      <c r="ZZ498" s="4"/>
      <c r="AAA498" s="4"/>
      <c r="AAB498" s="4"/>
      <c r="AAC498" s="4"/>
      <c r="AAD498" s="4"/>
      <c r="AAE498" s="4"/>
      <c r="AAF498" s="4"/>
      <c r="AAG498" s="4"/>
      <c r="AAH498" s="4"/>
      <c r="AAI498" s="4"/>
      <c r="AAJ498" s="4"/>
      <c r="AAK498" s="4"/>
      <c r="AAL498" s="4"/>
      <c r="AAM498" s="4"/>
      <c r="AAN498" s="4"/>
      <c r="AAO498" s="4"/>
      <c r="AAP498" s="4"/>
      <c r="AAQ498" s="4"/>
      <c r="AAR498" s="4"/>
      <c r="AAS498" s="4"/>
      <c r="AAT498" s="4"/>
      <c r="AAU498" s="4"/>
      <c r="AAV498" s="4"/>
      <c r="AAW498" s="4"/>
      <c r="AAX498" s="4"/>
      <c r="AAY498" s="4"/>
      <c r="AAZ498" s="4"/>
      <c r="ABA498" s="4"/>
      <c r="ABB498" s="4"/>
      <c r="ABC498" s="4"/>
      <c r="ABD498" s="4"/>
      <c r="ABE498" s="4"/>
      <c r="ABF498" s="4"/>
      <c r="ABG498" s="4"/>
      <c r="ABH498" s="4"/>
      <c r="ABI498" s="4"/>
      <c r="ABJ498" s="4"/>
      <c r="ABK498" s="4"/>
      <c r="ABL498" s="4"/>
      <c r="ABM498" s="4"/>
      <c r="ABN498" s="4"/>
      <c r="ABO498" s="4"/>
      <c r="ABP498" s="4"/>
      <c r="ABQ498" s="4"/>
      <c r="ABR498" s="4"/>
      <c r="ABS498" s="4"/>
      <c r="ABT498" s="4"/>
      <c r="ABU498" s="4"/>
      <c r="ABV498" s="4"/>
      <c r="ABW498" s="4"/>
      <c r="ABX498" s="4"/>
      <c r="ABY498" s="4"/>
      <c r="ABZ498" s="4"/>
      <c r="ACA498" s="4"/>
      <c r="ACB498" s="4"/>
      <c r="ACC498" s="4"/>
      <c r="ACD498" s="4"/>
      <c r="ACE498" s="4"/>
      <c r="ACF498" s="4"/>
      <c r="ACG498" s="4"/>
      <c r="ACH498" s="4"/>
      <c r="ACI498" s="4"/>
      <c r="ACJ498" s="4"/>
      <c r="ACK498" s="4"/>
      <c r="ACL498" s="4"/>
      <c r="ACM498" s="4"/>
      <c r="ACN498" s="4"/>
      <c r="ACO498" s="4"/>
      <c r="ACP498" s="4"/>
      <c r="ACQ498" s="4"/>
      <c r="ACR498" s="4"/>
      <c r="ACS498" s="4"/>
      <c r="ACT498" s="4"/>
      <c r="ACU498" s="4"/>
      <c r="ACV498" s="4"/>
      <c r="ACW498" s="4"/>
      <c r="ACX498" s="4"/>
      <c r="ACY498" s="4"/>
      <c r="ACZ498" s="4"/>
      <c r="ADA498" s="4"/>
      <c r="ADB498" s="4"/>
      <c r="ADC498" s="4"/>
      <c r="ADD498" s="4"/>
      <c r="ADE498" s="4"/>
      <c r="ADF498" s="4"/>
      <c r="ADG498" s="4"/>
      <c r="ADH498" s="4"/>
      <c r="ADI498" s="4"/>
      <c r="ADJ498" s="4"/>
      <c r="ADK498" s="4"/>
      <c r="ADL498" s="4"/>
      <c r="ADM498" s="4"/>
      <c r="ADN498" s="4"/>
      <c r="ADO498" s="4"/>
      <c r="ADP498" s="4"/>
      <c r="ADQ498" s="4"/>
      <c r="ADR498" s="4"/>
      <c r="ADS498" s="4"/>
      <c r="ADT498" s="4"/>
      <c r="ADU498" s="4"/>
      <c r="ADV498" s="4"/>
      <c r="ADW498" s="4"/>
      <c r="ADX498" s="4"/>
      <c r="ADY498" s="4"/>
      <c r="ADZ498" s="4"/>
      <c r="AEA498" s="4"/>
      <c r="AEB498" s="4"/>
      <c r="AEC498" s="4"/>
      <c r="AED498" s="4"/>
      <c r="AEE498" s="4"/>
      <c r="AEF498" s="4"/>
      <c r="AEG498" s="4"/>
      <c r="AEH498" s="4"/>
      <c r="AEI498" s="4"/>
      <c r="AEJ498" s="4"/>
      <c r="AEK498" s="4"/>
      <c r="AEL498" s="4"/>
      <c r="AEM498" s="4"/>
      <c r="AEN498" s="4"/>
      <c r="AEO498" s="4"/>
      <c r="AEP498" s="4"/>
      <c r="AEQ498" s="4"/>
      <c r="AER498" s="4"/>
      <c r="AES498" s="4"/>
      <c r="AET498" s="4"/>
      <c r="AEU498" s="4"/>
      <c r="AEV498" s="4"/>
      <c r="AEW498" s="4"/>
      <c r="AEX498" s="4"/>
      <c r="AEY498" s="4"/>
      <c r="AEZ498" s="4"/>
      <c r="AFA498" s="4"/>
      <c r="AFB498" s="4"/>
      <c r="AFC498" s="4"/>
      <c r="AFD498" s="4"/>
      <c r="AFE498" s="4"/>
      <c r="AFF498" s="4"/>
      <c r="AFG498" s="4"/>
      <c r="AFH498" s="4"/>
      <c r="AFI498" s="4"/>
      <c r="AFJ498" s="4"/>
      <c r="AFK498" s="4"/>
      <c r="AFL498" s="4"/>
      <c r="AFM498" s="4"/>
      <c r="AFN498" s="4"/>
      <c r="AFO498" s="4"/>
      <c r="AFP498" s="4"/>
      <c r="AFQ498" s="4"/>
      <c r="AFR498" s="4"/>
      <c r="AFS498" s="4"/>
      <c r="AFT498" s="4"/>
      <c r="AFU498" s="4"/>
      <c r="AFV498" s="4"/>
      <c r="AFW498" s="4"/>
      <c r="AFX498" s="4"/>
      <c r="AFY498" s="4"/>
      <c r="AFZ498" s="4"/>
      <c r="AGA498" s="4"/>
      <c r="AGB498" s="4"/>
      <c r="AGC498" s="4"/>
      <c r="AGD498" s="4"/>
      <c r="AGE498" s="4"/>
      <c r="AGF498" s="4"/>
      <c r="AGG498" s="4"/>
      <c r="AGH498" s="4"/>
      <c r="AGI498" s="4"/>
      <c r="AGJ498" s="4"/>
      <c r="AGK498" s="4"/>
      <c r="AGL498" s="4"/>
      <c r="AGM498" s="4"/>
      <c r="AGN498" s="4"/>
      <c r="AGO498" s="4"/>
      <c r="AGP498" s="4"/>
      <c r="AGQ498" s="4"/>
      <c r="AGR498" s="4"/>
      <c r="AGS498" s="4"/>
      <c r="AGT498" s="4"/>
      <c r="AGU498" s="4"/>
      <c r="AGV498" s="4"/>
      <c r="AGW498" s="4"/>
      <c r="AGX498" s="4"/>
      <c r="AGY498" s="4"/>
      <c r="AGZ498" s="4"/>
      <c r="AHA498" s="4"/>
      <c r="AHB498" s="4"/>
      <c r="AHC498" s="4"/>
      <c r="AHD498" s="4"/>
      <c r="AHE498" s="4"/>
      <c r="AHF498" s="4"/>
      <c r="AHG498" s="4"/>
      <c r="AHH498" s="4"/>
      <c r="AHI498" s="4"/>
      <c r="AHJ498" s="4"/>
      <c r="AHK498" s="4"/>
      <c r="AHL498" s="4"/>
      <c r="AHM498" s="4"/>
      <c r="AHN498" s="4"/>
      <c r="AHO498" s="4"/>
      <c r="AHP498" s="4"/>
      <c r="AHQ498" s="4"/>
      <c r="AHR498" s="4"/>
      <c r="AHS498" s="4"/>
      <c r="AHT498" s="4"/>
      <c r="AHU498" s="4"/>
      <c r="AHV498" s="4"/>
      <c r="AHW498" s="4"/>
      <c r="AHX498" s="4"/>
      <c r="AHY498" s="4"/>
      <c r="AHZ498" s="4"/>
      <c r="AIA498" s="4"/>
      <c r="AIB498" s="4"/>
      <c r="AIC498" s="4"/>
      <c r="AID498" s="4"/>
      <c r="AIE498" s="4"/>
      <c r="AIF498" s="4"/>
      <c r="AIG498" s="4"/>
      <c r="AIH498" s="4"/>
      <c r="AII498" s="4"/>
      <c r="AIJ498" s="4"/>
      <c r="AIK498" s="4"/>
      <c r="AIL498" s="4"/>
      <c r="AIM498" s="4"/>
      <c r="AIN498" s="4"/>
      <c r="AIO498" s="4"/>
      <c r="AIP498" s="4"/>
      <c r="AIQ498" s="4"/>
      <c r="AIR498" s="4"/>
      <c r="AIS498" s="4"/>
      <c r="AIT498" s="4"/>
      <c r="AIU498" s="4"/>
      <c r="AIV498" s="4"/>
      <c r="AIW498" s="4"/>
      <c r="AIX498" s="4"/>
      <c r="AIY498" s="4"/>
      <c r="AIZ498" s="4"/>
      <c r="AJA498" s="4"/>
      <c r="AJB498" s="4"/>
      <c r="AJC498" s="4"/>
      <c r="AJD498" s="4"/>
      <c r="AJE498" s="4"/>
      <c r="AJF498" s="4"/>
      <c r="AJG498" s="4"/>
      <c r="AJH498" s="4"/>
      <c r="AJI498" s="4"/>
      <c r="AJJ498" s="4"/>
      <c r="AJK498" s="4"/>
      <c r="AJL498" s="4"/>
      <c r="AJM498" s="4"/>
      <c r="AJN498" s="4"/>
      <c r="AJO498" s="4"/>
      <c r="AJP498" s="4"/>
      <c r="AJQ498" s="4"/>
      <c r="AJR498" s="4"/>
      <c r="AJS498" s="4"/>
      <c r="AJT498" s="4"/>
      <c r="AJU498" s="4"/>
      <c r="AJV498" s="4"/>
      <c r="AJW498" s="4"/>
      <c r="AJX498" s="4"/>
      <c r="AJY498" s="4"/>
      <c r="AJZ498" s="4"/>
      <c r="AKA498" s="4"/>
      <c r="AKB498" s="4"/>
      <c r="AKC498" s="4"/>
      <c r="AKD498" s="4"/>
      <c r="AKE498" s="4"/>
      <c r="AKF498" s="4"/>
      <c r="AKG498" s="4"/>
      <c r="AKH498" s="4"/>
      <c r="AKI498" s="4"/>
      <c r="AKJ498" s="4"/>
      <c r="AKK498" s="4"/>
      <c r="AKL498" s="4"/>
      <c r="AKM498" s="4"/>
      <c r="AKN498" s="4"/>
      <c r="AKO498" s="4"/>
      <c r="AKP498" s="4"/>
      <c r="AKQ498" s="4"/>
      <c r="AKR498" s="4"/>
      <c r="AKS498" s="4"/>
      <c r="AKT498" s="4"/>
      <c r="AKU498" s="4"/>
      <c r="AKV498" s="4"/>
      <c r="AKW498" s="4"/>
      <c r="AKX498" s="4"/>
      <c r="AKY498" s="4"/>
      <c r="AKZ498" s="4"/>
      <c r="ALA498" s="4"/>
      <c r="ALB498" s="4"/>
      <c r="ALC498" s="4"/>
      <c r="ALD498" s="4"/>
      <c r="ALE498" s="4"/>
      <c r="ALF498" s="4"/>
      <c r="ALG498" s="4"/>
      <c r="ALH498" s="4"/>
      <c r="ALI498" s="4"/>
      <c r="ALJ498" s="4"/>
      <c r="ALK498" s="4"/>
      <c r="ALL498" s="4"/>
      <c r="ALM498" s="4"/>
      <c r="ALN498" s="4"/>
      <c r="ALO498" s="4"/>
      <c r="ALP498" s="4"/>
      <c r="ALQ498" s="4"/>
      <c r="ALR498" s="4"/>
      <c r="ALS498" s="4"/>
      <c r="ALT498" s="4"/>
      <c r="ALU498" s="4"/>
      <c r="ALV498" s="4"/>
      <c r="ALW498" s="4"/>
      <c r="ALX498" s="4"/>
      <c r="ALY498" s="4"/>
      <c r="ALZ498" s="4"/>
      <c r="AMA498" s="4"/>
      <c r="AMB498" s="4"/>
      <c r="AMC498" s="4"/>
      <c r="AMD498" s="4"/>
      <c r="AME498" s="4"/>
      <c r="AMF498" s="4"/>
      <c r="AMG498" s="4"/>
      <c r="AMH498" s="4"/>
      <c r="AMI498" s="4"/>
      <c r="AMJ498" s="4"/>
      <c r="AMK498" s="4"/>
      <c r="AML498" s="4"/>
      <c r="AMM498" s="4"/>
      <c r="AMN498" s="4"/>
      <c r="AMO498" s="4"/>
      <c r="AMP498" s="4"/>
      <c r="AMQ498" s="4"/>
      <c r="AMR498" s="4"/>
      <c r="AMS498" s="4"/>
      <c r="AMT498" s="4"/>
      <c r="AMU498" s="4"/>
      <c r="AMV498" s="4"/>
      <c r="AMW498" s="4"/>
      <c r="AMX498" s="4"/>
      <c r="AMY498" s="4"/>
      <c r="AMZ498" s="4"/>
      <c r="ANA498" s="4"/>
      <c r="ANB498" s="4"/>
      <c r="ANC498" s="4"/>
      <c r="AND498" s="4"/>
      <c r="ANE498" s="4"/>
      <c r="ANF498" s="4"/>
      <c r="ANG498" s="4"/>
      <c r="ANH498" s="4"/>
      <c r="ANI498" s="4"/>
      <c r="ANJ498" s="4"/>
      <c r="ANK498" s="4"/>
      <c r="ANL498" s="4"/>
      <c r="ANM498" s="4"/>
      <c r="ANN498" s="4"/>
      <c r="ANO498" s="4"/>
      <c r="ANP498" s="4"/>
      <c r="ANQ498" s="4"/>
      <c r="ANR498" s="4"/>
      <c r="ANS498" s="4"/>
      <c r="ANT498" s="4"/>
      <c r="ANU498" s="4"/>
      <c r="ANV498" s="4"/>
      <c r="ANW498" s="4"/>
      <c r="ANX498" s="4"/>
      <c r="ANY498" s="4"/>
      <c r="ANZ498" s="4"/>
      <c r="AOA498" s="4"/>
      <c r="AOB498" s="4"/>
      <c r="AOC498" s="4"/>
    </row>
    <row r="499" spans="6:1069" x14ac:dyDescent="0.35">
      <c r="F499" s="4"/>
      <c r="H499" s="4"/>
      <c r="I499" s="4"/>
      <c r="J499" s="4"/>
      <c r="L499" s="4"/>
      <c r="M499" s="4"/>
      <c r="AJ499" s="4"/>
      <c r="AL499" s="4"/>
      <c r="AQ499" s="4"/>
      <c r="AR499" s="4"/>
      <c r="AS499" s="4"/>
      <c r="AT499" s="4"/>
      <c r="AU499" s="4"/>
      <c r="AV499" s="4"/>
      <c r="AW499" s="4"/>
      <c r="AX499" s="33"/>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c r="TV499" s="4"/>
      <c r="TW499" s="4"/>
      <c r="TX499" s="4"/>
      <c r="TY499" s="4"/>
      <c r="TZ499" s="4"/>
      <c r="UA499" s="4"/>
      <c r="UB499" s="4"/>
      <c r="UC499" s="4"/>
      <c r="UD499" s="4"/>
      <c r="UE499" s="4"/>
      <c r="UF499" s="4"/>
      <c r="UG499" s="4"/>
      <c r="UH499" s="4"/>
      <c r="UI499" s="4"/>
      <c r="UJ499" s="4"/>
      <c r="UK499" s="4"/>
      <c r="UL499" s="4"/>
      <c r="UM499" s="4"/>
      <c r="UN499" s="4"/>
      <c r="UO499" s="4"/>
      <c r="UP499" s="4"/>
      <c r="UQ499" s="4"/>
      <c r="UR499" s="4"/>
      <c r="US499" s="4"/>
      <c r="UT499" s="4"/>
      <c r="UU499" s="4"/>
      <c r="UV499" s="4"/>
      <c r="UW499" s="4"/>
      <c r="UX499" s="4"/>
      <c r="UY499" s="4"/>
      <c r="UZ499" s="4"/>
      <c r="VA499" s="4"/>
      <c r="VB499" s="4"/>
      <c r="VC499" s="4"/>
      <c r="VD499" s="4"/>
      <c r="VE499" s="4"/>
      <c r="VF499" s="4"/>
      <c r="VG499" s="4"/>
      <c r="VH499" s="4"/>
      <c r="VI499" s="4"/>
      <c r="VJ499" s="4"/>
      <c r="VK499" s="4"/>
      <c r="VL499" s="4"/>
      <c r="VM499" s="4"/>
      <c r="VN499" s="4"/>
      <c r="VO499" s="4"/>
      <c r="VP499" s="4"/>
      <c r="VQ499" s="4"/>
      <c r="VR499" s="4"/>
      <c r="VS499" s="4"/>
      <c r="VT499" s="4"/>
      <c r="VU499" s="4"/>
      <c r="VV499" s="4"/>
      <c r="VW499" s="4"/>
      <c r="VX499" s="4"/>
      <c r="VY499" s="4"/>
      <c r="VZ499" s="4"/>
      <c r="WA499" s="4"/>
      <c r="WB499" s="4"/>
      <c r="WC499" s="4"/>
      <c r="WD499" s="4"/>
      <c r="WE499" s="4"/>
      <c r="WF499" s="4"/>
      <c r="WG499" s="4"/>
      <c r="WH499" s="4"/>
      <c r="WI499" s="4"/>
      <c r="WJ499" s="4"/>
      <c r="WK499" s="4"/>
      <c r="WL499" s="4"/>
      <c r="WM499" s="4"/>
      <c r="WN499" s="4"/>
      <c r="WO499" s="4"/>
      <c r="WP499" s="4"/>
      <c r="WQ499" s="4"/>
      <c r="WR499" s="4"/>
      <c r="WS499" s="4"/>
      <c r="WT499" s="4"/>
      <c r="WU499" s="4"/>
      <c r="WV499" s="4"/>
      <c r="WW499" s="4"/>
      <c r="WX499" s="4"/>
      <c r="WY499" s="4"/>
      <c r="WZ499" s="4"/>
      <c r="XA499" s="4"/>
      <c r="XB499" s="4"/>
      <c r="XC499" s="4"/>
      <c r="XD499" s="4"/>
      <c r="XE499" s="4"/>
      <c r="XF499" s="4"/>
      <c r="XG499" s="4"/>
      <c r="XH499" s="4"/>
      <c r="XI499" s="4"/>
      <c r="XJ499" s="4"/>
      <c r="XK499" s="4"/>
      <c r="XL499" s="4"/>
      <c r="XM499" s="4"/>
      <c r="XN499" s="4"/>
      <c r="XO499" s="4"/>
      <c r="XP499" s="4"/>
      <c r="XQ499" s="4"/>
      <c r="XR499" s="4"/>
      <c r="XS499" s="4"/>
      <c r="XT499" s="4"/>
      <c r="XU499" s="4"/>
      <c r="XV499" s="4"/>
      <c r="XW499" s="4"/>
      <c r="XX499" s="4"/>
      <c r="XY499" s="4"/>
      <c r="XZ499" s="4"/>
      <c r="YA499" s="4"/>
      <c r="YB499" s="4"/>
      <c r="YC499" s="4"/>
      <c r="YD499" s="4"/>
      <c r="YE499" s="4"/>
      <c r="YF499" s="4"/>
      <c r="YG499" s="4"/>
      <c r="YH499" s="4"/>
      <c r="YI499" s="4"/>
      <c r="YJ499" s="4"/>
      <c r="YK499" s="4"/>
      <c r="YL499" s="4"/>
      <c r="YM499" s="4"/>
      <c r="YN499" s="4"/>
      <c r="YO499" s="4"/>
      <c r="YP499" s="4"/>
      <c r="YQ499" s="4"/>
      <c r="YR499" s="4"/>
      <c r="YS499" s="4"/>
      <c r="YT499" s="4"/>
      <c r="YU499" s="4"/>
      <c r="YV499" s="4"/>
      <c r="YW499" s="4"/>
      <c r="YX499" s="4"/>
      <c r="YY499" s="4"/>
      <c r="YZ499" s="4"/>
      <c r="ZA499" s="4"/>
      <c r="ZB499" s="4"/>
      <c r="ZC499" s="4"/>
      <c r="ZD499" s="4"/>
      <c r="ZE499" s="4"/>
      <c r="ZF499" s="4"/>
      <c r="ZG499" s="4"/>
      <c r="ZH499" s="4"/>
      <c r="ZI499" s="4"/>
      <c r="ZJ499" s="4"/>
      <c r="ZK499" s="4"/>
      <c r="ZL499" s="4"/>
      <c r="ZM499" s="4"/>
      <c r="ZN499" s="4"/>
      <c r="ZO499" s="4"/>
      <c r="ZP499" s="4"/>
      <c r="ZQ499" s="4"/>
      <c r="ZR499" s="4"/>
      <c r="ZS499" s="4"/>
      <c r="ZT499" s="4"/>
      <c r="ZU499" s="4"/>
      <c r="ZV499" s="4"/>
      <c r="ZW499" s="4"/>
      <c r="ZX499" s="4"/>
      <c r="ZY499" s="4"/>
      <c r="ZZ499" s="4"/>
      <c r="AAA499" s="4"/>
      <c r="AAB499" s="4"/>
      <c r="AAC499" s="4"/>
      <c r="AAD499" s="4"/>
      <c r="AAE499" s="4"/>
      <c r="AAF499" s="4"/>
      <c r="AAG499" s="4"/>
      <c r="AAH499" s="4"/>
      <c r="AAI499" s="4"/>
      <c r="AAJ499" s="4"/>
      <c r="AAK499" s="4"/>
      <c r="AAL499" s="4"/>
      <c r="AAM499" s="4"/>
      <c r="AAN499" s="4"/>
      <c r="AAO499" s="4"/>
      <c r="AAP499" s="4"/>
      <c r="AAQ499" s="4"/>
      <c r="AAR499" s="4"/>
      <c r="AAS499" s="4"/>
      <c r="AAT499" s="4"/>
      <c r="AAU499" s="4"/>
      <c r="AAV499" s="4"/>
      <c r="AAW499" s="4"/>
      <c r="AAX499" s="4"/>
      <c r="AAY499" s="4"/>
      <c r="AAZ499" s="4"/>
      <c r="ABA499" s="4"/>
      <c r="ABB499" s="4"/>
      <c r="ABC499" s="4"/>
      <c r="ABD499" s="4"/>
      <c r="ABE499" s="4"/>
      <c r="ABF499" s="4"/>
      <c r="ABG499" s="4"/>
      <c r="ABH499" s="4"/>
      <c r="ABI499" s="4"/>
      <c r="ABJ499" s="4"/>
      <c r="ABK499" s="4"/>
      <c r="ABL499" s="4"/>
      <c r="ABM499" s="4"/>
      <c r="ABN499" s="4"/>
      <c r="ABO499" s="4"/>
      <c r="ABP499" s="4"/>
      <c r="ABQ499" s="4"/>
      <c r="ABR499" s="4"/>
      <c r="ABS499" s="4"/>
      <c r="ABT499" s="4"/>
      <c r="ABU499" s="4"/>
      <c r="ABV499" s="4"/>
      <c r="ABW499" s="4"/>
      <c r="ABX499" s="4"/>
      <c r="ABY499" s="4"/>
      <c r="ABZ499" s="4"/>
      <c r="ACA499" s="4"/>
      <c r="ACB499" s="4"/>
      <c r="ACC499" s="4"/>
      <c r="ACD499" s="4"/>
      <c r="ACE499" s="4"/>
      <c r="ACF499" s="4"/>
      <c r="ACG499" s="4"/>
      <c r="ACH499" s="4"/>
      <c r="ACI499" s="4"/>
      <c r="ACJ499" s="4"/>
      <c r="ACK499" s="4"/>
      <c r="ACL499" s="4"/>
      <c r="ACM499" s="4"/>
      <c r="ACN499" s="4"/>
      <c r="ACO499" s="4"/>
      <c r="ACP499" s="4"/>
      <c r="ACQ499" s="4"/>
      <c r="ACR499" s="4"/>
      <c r="ACS499" s="4"/>
      <c r="ACT499" s="4"/>
      <c r="ACU499" s="4"/>
      <c r="ACV499" s="4"/>
      <c r="ACW499" s="4"/>
      <c r="ACX499" s="4"/>
      <c r="ACY499" s="4"/>
      <c r="ACZ499" s="4"/>
      <c r="ADA499" s="4"/>
      <c r="ADB499" s="4"/>
      <c r="ADC499" s="4"/>
      <c r="ADD499" s="4"/>
      <c r="ADE499" s="4"/>
      <c r="ADF499" s="4"/>
      <c r="ADG499" s="4"/>
      <c r="ADH499" s="4"/>
      <c r="ADI499" s="4"/>
      <c r="ADJ499" s="4"/>
      <c r="ADK499" s="4"/>
      <c r="ADL499" s="4"/>
      <c r="ADM499" s="4"/>
      <c r="ADN499" s="4"/>
      <c r="ADO499" s="4"/>
      <c r="ADP499" s="4"/>
      <c r="ADQ499" s="4"/>
      <c r="ADR499" s="4"/>
      <c r="ADS499" s="4"/>
      <c r="ADT499" s="4"/>
      <c r="ADU499" s="4"/>
      <c r="ADV499" s="4"/>
      <c r="ADW499" s="4"/>
      <c r="ADX499" s="4"/>
      <c r="ADY499" s="4"/>
      <c r="ADZ499" s="4"/>
      <c r="AEA499" s="4"/>
      <c r="AEB499" s="4"/>
      <c r="AEC499" s="4"/>
      <c r="AED499" s="4"/>
      <c r="AEE499" s="4"/>
      <c r="AEF499" s="4"/>
      <c r="AEG499" s="4"/>
      <c r="AEH499" s="4"/>
      <c r="AEI499" s="4"/>
      <c r="AEJ499" s="4"/>
      <c r="AEK499" s="4"/>
      <c r="AEL499" s="4"/>
      <c r="AEM499" s="4"/>
      <c r="AEN499" s="4"/>
      <c r="AEO499" s="4"/>
      <c r="AEP499" s="4"/>
      <c r="AEQ499" s="4"/>
      <c r="AER499" s="4"/>
      <c r="AES499" s="4"/>
      <c r="AET499" s="4"/>
      <c r="AEU499" s="4"/>
      <c r="AEV499" s="4"/>
      <c r="AEW499" s="4"/>
      <c r="AEX499" s="4"/>
      <c r="AEY499" s="4"/>
      <c r="AEZ499" s="4"/>
      <c r="AFA499" s="4"/>
      <c r="AFB499" s="4"/>
      <c r="AFC499" s="4"/>
      <c r="AFD499" s="4"/>
      <c r="AFE499" s="4"/>
      <c r="AFF499" s="4"/>
      <c r="AFG499" s="4"/>
      <c r="AFH499" s="4"/>
      <c r="AFI499" s="4"/>
      <c r="AFJ499" s="4"/>
      <c r="AFK499" s="4"/>
      <c r="AFL499" s="4"/>
      <c r="AFM499" s="4"/>
      <c r="AFN499" s="4"/>
      <c r="AFO499" s="4"/>
      <c r="AFP499" s="4"/>
      <c r="AFQ499" s="4"/>
      <c r="AFR499" s="4"/>
      <c r="AFS499" s="4"/>
      <c r="AFT499" s="4"/>
      <c r="AFU499" s="4"/>
      <c r="AFV499" s="4"/>
      <c r="AFW499" s="4"/>
      <c r="AFX499" s="4"/>
      <c r="AFY499" s="4"/>
      <c r="AFZ499" s="4"/>
      <c r="AGA499" s="4"/>
      <c r="AGB499" s="4"/>
      <c r="AGC499" s="4"/>
      <c r="AGD499" s="4"/>
      <c r="AGE499" s="4"/>
      <c r="AGF499" s="4"/>
      <c r="AGG499" s="4"/>
      <c r="AGH499" s="4"/>
      <c r="AGI499" s="4"/>
      <c r="AGJ499" s="4"/>
      <c r="AGK499" s="4"/>
      <c r="AGL499" s="4"/>
      <c r="AGM499" s="4"/>
      <c r="AGN499" s="4"/>
      <c r="AGO499" s="4"/>
      <c r="AGP499" s="4"/>
      <c r="AGQ499" s="4"/>
      <c r="AGR499" s="4"/>
      <c r="AGS499" s="4"/>
      <c r="AGT499" s="4"/>
      <c r="AGU499" s="4"/>
      <c r="AGV499" s="4"/>
      <c r="AGW499" s="4"/>
      <c r="AGX499" s="4"/>
      <c r="AGY499" s="4"/>
      <c r="AGZ499" s="4"/>
      <c r="AHA499" s="4"/>
      <c r="AHB499" s="4"/>
      <c r="AHC499" s="4"/>
      <c r="AHD499" s="4"/>
      <c r="AHE499" s="4"/>
      <c r="AHF499" s="4"/>
      <c r="AHG499" s="4"/>
      <c r="AHH499" s="4"/>
      <c r="AHI499" s="4"/>
      <c r="AHJ499" s="4"/>
      <c r="AHK499" s="4"/>
      <c r="AHL499" s="4"/>
      <c r="AHM499" s="4"/>
      <c r="AHN499" s="4"/>
      <c r="AHO499" s="4"/>
      <c r="AHP499" s="4"/>
      <c r="AHQ499" s="4"/>
      <c r="AHR499" s="4"/>
      <c r="AHS499" s="4"/>
      <c r="AHT499" s="4"/>
      <c r="AHU499" s="4"/>
      <c r="AHV499" s="4"/>
      <c r="AHW499" s="4"/>
      <c r="AHX499" s="4"/>
      <c r="AHY499" s="4"/>
      <c r="AHZ499" s="4"/>
      <c r="AIA499" s="4"/>
      <c r="AIB499" s="4"/>
      <c r="AIC499" s="4"/>
      <c r="AID499" s="4"/>
      <c r="AIE499" s="4"/>
      <c r="AIF499" s="4"/>
      <c r="AIG499" s="4"/>
      <c r="AIH499" s="4"/>
      <c r="AII499" s="4"/>
      <c r="AIJ499" s="4"/>
      <c r="AIK499" s="4"/>
      <c r="AIL499" s="4"/>
      <c r="AIM499" s="4"/>
      <c r="AIN499" s="4"/>
      <c r="AIO499" s="4"/>
      <c r="AIP499" s="4"/>
      <c r="AIQ499" s="4"/>
      <c r="AIR499" s="4"/>
      <c r="AIS499" s="4"/>
      <c r="AIT499" s="4"/>
      <c r="AIU499" s="4"/>
      <c r="AIV499" s="4"/>
      <c r="AIW499" s="4"/>
      <c r="AIX499" s="4"/>
      <c r="AIY499" s="4"/>
      <c r="AIZ499" s="4"/>
      <c r="AJA499" s="4"/>
      <c r="AJB499" s="4"/>
      <c r="AJC499" s="4"/>
      <c r="AJD499" s="4"/>
      <c r="AJE499" s="4"/>
      <c r="AJF499" s="4"/>
      <c r="AJG499" s="4"/>
      <c r="AJH499" s="4"/>
      <c r="AJI499" s="4"/>
      <c r="AJJ499" s="4"/>
      <c r="AJK499" s="4"/>
      <c r="AJL499" s="4"/>
      <c r="AJM499" s="4"/>
      <c r="AJN499" s="4"/>
      <c r="AJO499" s="4"/>
      <c r="AJP499" s="4"/>
      <c r="AJQ499" s="4"/>
      <c r="AJR499" s="4"/>
      <c r="AJS499" s="4"/>
      <c r="AJT499" s="4"/>
      <c r="AJU499" s="4"/>
      <c r="AJV499" s="4"/>
      <c r="AJW499" s="4"/>
      <c r="AJX499" s="4"/>
      <c r="AJY499" s="4"/>
      <c r="AJZ499" s="4"/>
      <c r="AKA499" s="4"/>
      <c r="AKB499" s="4"/>
      <c r="AKC499" s="4"/>
      <c r="AKD499" s="4"/>
      <c r="AKE499" s="4"/>
      <c r="AKF499" s="4"/>
      <c r="AKG499" s="4"/>
      <c r="AKH499" s="4"/>
      <c r="AKI499" s="4"/>
      <c r="AKJ499" s="4"/>
      <c r="AKK499" s="4"/>
      <c r="AKL499" s="4"/>
      <c r="AKM499" s="4"/>
      <c r="AKN499" s="4"/>
      <c r="AKO499" s="4"/>
      <c r="AKP499" s="4"/>
      <c r="AKQ499" s="4"/>
      <c r="AKR499" s="4"/>
      <c r="AKS499" s="4"/>
      <c r="AKT499" s="4"/>
      <c r="AKU499" s="4"/>
      <c r="AKV499" s="4"/>
      <c r="AKW499" s="4"/>
      <c r="AKX499" s="4"/>
      <c r="AKY499" s="4"/>
      <c r="AKZ499" s="4"/>
      <c r="ALA499" s="4"/>
      <c r="ALB499" s="4"/>
      <c r="ALC499" s="4"/>
      <c r="ALD499" s="4"/>
      <c r="ALE499" s="4"/>
      <c r="ALF499" s="4"/>
      <c r="ALG499" s="4"/>
      <c r="ALH499" s="4"/>
      <c r="ALI499" s="4"/>
      <c r="ALJ499" s="4"/>
      <c r="ALK499" s="4"/>
      <c r="ALL499" s="4"/>
      <c r="ALM499" s="4"/>
      <c r="ALN499" s="4"/>
      <c r="ALO499" s="4"/>
      <c r="ALP499" s="4"/>
      <c r="ALQ499" s="4"/>
      <c r="ALR499" s="4"/>
      <c r="ALS499" s="4"/>
      <c r="ALT499" s="4"/>
      <c r="ALU499" s="4"/>
      <c r="ALV499" s="4"/>
      <c r="ALW499" s="4"/>
      <c r="ALX499" s="4"/>
      <c r="ALY499" s="4"/>
      <c r="ALZ499" s="4"/>
      <c r="AMA499" s="4"/>
      <c r="AMB499" s="4"/>
      <c r="AMC499" s="4"/>
      <c r="AMD499" s="4"/>
      <c r="AME499" s="4"/>
      <c r="AMF499" s="4"/>
      <c r="AMG499" s="4"/>
      <c r="AMH499" s="4"/>
      <c r="AMI499" s="4"/>
      <c r="AMJ499" s="4"/>
      <c r="AMK499" s="4"/>
      <c r="AML499" s="4"/>
      <c r="AMM499" s="4"/>
      <c r="AMN499" s="4"/>
      <c r="AMO499" s="4"/>
      <c r="AMP499" s="4"/>
      <c r="AMQ499" s="4"/>
      <c r="AMR499" s="4"/>
      <c r="AMS499" s="4"/>
      <c r="AMT499" s="4"/>
      <c r="AMU499" s="4"/>
      <c r="AMV499" s="4"/>
      <c r="AMW499" s="4"/>
      <c r="AMX499" s="4"/>
      <c r="AMY499" s="4"/>
      <c r="AMZ499" s="4"/>
      <c r="ANA499" s="4"/>
      <c r="ANB499" s="4"/>
      <c r="ANC499" s="4"/>
      <c r="AND499" s="4"/>
      <c r="ANE499" s="4"/>
      <c r="ANF499" s="4"/>
      <c r="ANG499" s="4"/>
      <c r="ANH499" s="4"/>
      <c r="ANI499" s="4"/>
      <c r="ANJ499" s="4"/>
      <c r="ANK499" s="4"/>
      <c r="ANL499" s="4"/>
      <c r="ANM499" s="4"/>
      <c r="ANN499" s="4"/>
      <c r="ANO499" s="4"/>
      <c r="ANP499" s="4"/>
      <c r="ANQ499" s="4"/>
      <c r="ANR499" s="4"/>
      <c r="ANS499" s="4"/>
      <c r="ANT499" s="4"/>
      <c r="ANU499" s="4"/>
      <c r="ANV499" s="4"/>
      <c r="ANW499" s="4"/>
      <c r="ANX499" s="4"/>
      <c r="ANY499" s="4"/>
      <c r="ANZ499" s="4"/>
      <c r="AOA499" s="4"/>
      <c r="AOB499" s="4"/>
      <c r="AOC499" s="4"/>
    </row>
    <row r="500" spans="6:1069" x14ac:dyDescent="0.35">
      <c r="F500" s="4"/>
      <c r="H500" s="4"/>
      <c r="I500" s="4"/>
      <c r="J500" s="4"/>
      <c r="L500" s="4"/>
      <c r="M500" s="4"/>
      <c r="AJ500" s="4"/>
      <c r="AL500" s="4"/>
      <c r="AQ500" s="4"/>
      <c r="AR500" s="4"/>
      <c r="AS500" s="4"/>
      <c r="AT500" s="4"/>
      <c r="AU500" s="4"/>
      <c r="AV500" s="4"/>
      <c r="AW500" s="4"/>
      <c r="AX500" s="33"/>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c r="TV500" s="4"/>
      <c r="TW500" s="4"/>
      <c r="TX500" s="4"/>
      <c r="TY500" s="4"/>
      <c r="TZ500" s="4"/>
      <c r="UA500" s="4"/>
      <c r="UB500" s="4"/>
      <c r="UC500" s="4"/>
      <c r="UD500" s="4"/>
      <c r="UE500" s="4"/>
      <c r="UF500" s="4"/>
      <c r="UG500" s="4"/>
      <c r="UH500" s="4"/>
      <c r="UI500" s="4"/>
      <c r="UJ500" s="4"/>
      <c r="UK500" s="4"/>
      <c r="UL500" s="4"/>
      <c r="UM500" s="4"/>
      <c r="UN500" s="4"/>
      <c r="UO500" s="4"/>
      <c r="UP500" s="4"/>
      <c r="UQ500" s="4"/>
      <c r="UR500" s="4"/>
      <c r="US500" s="4"/>
      <c r="UT500" s="4"/>
      <c r="UU500" s="4"/>
      <c r="UV500" s="4"/>
      <c r="UW500" s="4"/>
      <c r="UX500" s="4"/>
      <c r="UY500" s="4"/>
      <c r="UZ500" s="4"/>
      <c r="VA500" s="4"/>
      <c r="VB500" s="4"/>
      <c r="VC500" s="4"/>
      <c r="VD500" s="4"/>
      <c r="VE500" s="4"/>
      <c r="VF500" s="4"/>
      <c r="VG500" s="4"/>
      <c r="VH500" s="4"/>
      <c r="VI500" s="4"/>
      <c r="VJ500" s="4"/>
      <c r="VK500" s="4"/>
      <c r="VL500" s="4"/>
      <c r="VM500" s="4"/>
      <c r="VN500" s="4"/>
      <c r="VO500" s="4"/>
      <c r="VP500" s="4"/>
      <c r="VQ500" s="4"/>
      <c r="VR500" s="4"/>
      <c r="VS500" s="4"/>
      <c r="VT500" s="4"/>
      <c r="VU500" s="4"/>
      <c r="VV500" s="4"/>
      <c r="VW500" s="4"/>
      <c r="VX500" s="4"/>
      <c r="VY500" s="4"/>
      <c r="VZ500" s="4"/>
      <c r="WA500" s="4"/>
      <c r="WB500" s="4"/>
      <c r="WC500" s="4"/>
      <c r="WD500" s="4"/>
      <c r="WE500" s="4"/>
      <c r="WF500" s="4"/>
      <c r="WG500" s="4"/>
      <c r="WH500" s="4"/>
      <c r="WI500" s="4"/>
      <c r="WJ500" s="4"/>
      <c r="WK500" s="4"/>
      <c r="WL500" s="4"/>
      <c r="WM500" s="4"/>
      <c r="WN500" s="4"/>
      <c r="WO500" s="4"/>
      <c r="WP500" s="4"/>
      <c r="WQ500" s="4"/>
      <c r="WR500" s="4"/>
      <c r="WS500" s="4"/>
      <c r="WT500" s="4"/>
      <c r="WU500" s="4"/>
      <c r="WV500" s="4"/>
      <c r="WW500" s="4"/>
      <c r="WX500" s="4"/>
      <c r="WY500" s="4"/>
      <c r="WZ500" s="4"/>
      <c r="XA500" s="4"/>
      <c r="XB500" s="4"/>
      <c r="XC500" s="4"/>
      <c r="XD500" s="4"/>
      <c r="XE500" s="4"/>
      <c r="XF500" s="4"/>
      <c r="XG500" s="4"/>
      <c r="XH500" s="4"/>
      <c r="XI500" s="4"/>
      <c r="XJ500" s="4"/>
      <c r="XK500" s="4"/>
      <c r="XL500" s="4"/>
      <c r="XM500" s="4"/>
      <c r="XN500" s="4"/>
      <c r="XO500" s="4"/>
      <c r="XP500" s="4"/>
      <c r="XQ500" s="4"/>
      <c r="XR500" s="4"/>
      <c r="XS500" s="4"/>
      <c r="XT500" s="4"/>
      <c r="XU500" s="4"/>
      <c r="XV500" s="4"/>
      <c r="XW500" s="4"/>
      <c r="XX500" s="4"/>
      <c r="XY500" s="4"/>
      <c r="XZ500" s="4"/>
      <c r="YA500" s="4"/>
      <c r="YB500" s="4"/>
      <c r="YC500" s="4"/>
      <c r="YD500" s="4"/>
      <c r="YE500" s="4"/>
      <c r="YF500" s="4"/>
      <c r="YG500" s="4"/>
      <c r="YH500" s="4"/>
      <c r="YI500" s="4"/>
      <c r="YJ500" s="4"/>
      <c r="YK500" s="4"/>
      <c r="YL500" s="4"/>
      <c r="YM500" s="4"/>
      <c r="YN500" s="4"/>
      <c r="YO500" s="4"/>
      <c r="YP500" s="4"/>
      <c r="YQ500" s="4"/>
      <c r="YR500" s="4"/>
      <c r="YS500" s="4"/>
      <c r="YT500" s="4"/>
      <c r="YU500" s="4"/>
      <c r="YV500" s="4"/>
      <c r="YW500" s="4"/>
      <c r="YX500" s="4"/>
      <c r="YY500" s="4"/>
      <c r="YZ500" s="4"/>
      <c r="ZA500" s="4"/>
      <c r="ZB500" s="4"/>
      <c r="ZC500" s="4"/>
      <c r="ZD500" s="4"/>
      <c r="ZE500" s="4"/>
      <c r="ZF500" s="4"/>
      <c r="ZG500" s="4"/>
      <c r="ZH500" s="4"/>
      <c r="ZI500" s="4"/>
      <c r="ZJ500" s="4"/>
      <c r="ZK500" s="4"/>
      <c r="ZL500" s="4"/>
      <c r="ZM500" s="4"/>
      <c r="ZN500" s="4"/>
      <c r="ZO500" s="4"/>
      <c r="ZP500" s="4"/>
      <c r="ZQ500" s="4"/>
      <c r="ZR500" s="4"/>
      <c r="ZS500" s="4"/>
      <c r="ZT500" s="4"/>
      <c r="ZU500" s="4"/>
      <c r="ZV500" s="4"/>
      <c r="ZW500" s="4"/>
      <c r="ZX500" s="4"/>
      <c r="ZY500" s="4"/>
      <c r="ZZ500" s="4"/>
      <c r="AAA500" s="4"/>
      <c r="AAB500" s="4"/>
      <c r="AAC500" s="4"/>
      <c r="AAD500" s="4"/>
      <c r="AAE500" s="4"/>
      <c r="AAF500" s="4"/>
      <c r="AAG500" s="4"/>
      <c r="AAH500" s="4"/>
      <c r="AAI500" s="4"/>
      <c r="AAJ500" s="4"/>
      <c r="AAK500" s="4"/>
      <c r="AAL500" s="4"/>
      <c r="AAM500" s="4"/>
      <c r="AAN500" s="4"/>
      <c r="AAO500" s="4"/>
      <c r="AAP500" s="4"/>
      <c r="AAQ500" s="4"/>
      <c r="AAR500" s="4"/>
      <c r="AAS500" s="4"/>
      <c r="AAT500" s="4"/>
      <c r="AAU500" s="4"/>
      <c r="AAV500" s="4"/>
      <c r="AAW500" s="4"/>
      <c r="AAX500" s="4"/>
      <c r="AAY500" s="4"/>
      <c r="AAZ500" s="4"/>
      <c r="ABA500" s="4"/>
      <c r="ABB500" s="4"/>
      <c r="ABC500" s="4"/>
      <c r="ABD500" s="4"/>
      <c r="ABE500" s="4"/>
      <c r="ABF500" s="4"/>
      <c r="ABG500" s="4"/>
      <c r="ABH500" s="4"/>
      <c r="ABI500" s="4"/>
      <c r="ABJ500" s="4"/>
      <c r="ABK500" s="4"/>
      <c r="ABL500" s="4"/>
      <c r="ABM500" s="4"/>
      <c r="ABN500" s="4"/>
      <c r="ABO500" s="4"/>
      <c r="ABP500" s="4"/>
      <c r="ABQ500" s="4"/>
      <c r="ABR500" s="4"/>
      <c r="ABS500" s="4"/>
      <c r="ABT500" s="4"/>
      <c r="ABU500" s="4"/>
      <c r="ABV500" s="4"/>
      <c r="ABW500" s="4"/>
      <c r="ABX500" s="4"/>
      <c r="ABY500" s="4"/>
      <c r="ABZ500" s="4"/>
      <c r="ACA500" s="4"/>
      <c r="ACB500" s="4"/>
      <c r="ACC500" s="4"/>
      <c r="ACD500" s="4"/>
      <c r="ACE500" s="4"/>
      <c r="ACF500" s="4"/>
      <c r="ACG500" s="4"/>
      <c r="ACH500" s="4"/>
      <c r="ACI500" s="4"/>
      <c r="ACJ500" s="4"/>
      <c r="ACK500" s="4"/>
      <c r="ACL500" s="4"/>
      <c r="ACM500" s="4"/>
      <c r="ACN500" s="4"/>
      <c r="ACO500" s="4"/>
      <c r="ACP500" s="4"/>
      <c r="ACQ500" s="4"/>
      <c r="ACR500" s="4"/>
      <c r="ACS500" s="4"/>
      <c r="ACT500" s="4"/>
      <c r="ACU500" s="4"/>
      <c r="ACV500" s="4"/>
      <c r="ACW500" s="4"/>
      <c r="ACX500" s="4"/>
      <c r="ACY500" s="4"/>
      <c r="ACZ500" s="4"/>
      <c r="ADA500" s="4"/>
      <c r="ADB500" s="4"/>
      <c r="ADC500" s="4"/>
      <c r="ADD500" s="4"/>
      <c r="ADE500" s="4"/>
      <c r="ADF500" s="4"/>
      <c r="ADG500" s="4"/>
      <c r="ADH500" s="4"/>
      <c r="ADI500" s="4"/>
      <c r="ADJ500" s="4"/>
      <c r="ADK500" s="4"/>
      <c r="ADL500" s="4"/>
      <c r="ADM500" s="4"/>
      <c r="ADN500" s="4"/>
      <c r="ADO500" s="4"/>
      <c r="ADP500" s="4"/>
      <c r="ADQ500" s="4"/>
      <c r="ADR500" s="4"/>
      <c r="ADS500" s="4"/>
      <c r="ADT500" s="4"/>
      <c r="ADU500" s="4"/>
      <c r="ADV500" s="4"/>
      <c r="ADW500" s="4"/>
      <c r="ADX500" s="4"/>
      <c r="ADY500" s="4"/>
      <c r="ADZ500" s="4"/>
      <c r="AEA500" s="4"/>
      <c r="AEB500" s="4"/>
      <c r="AEC500" s="4"/>
      <c r="AED500" s="4"/>
      <c r="AEE500" s="4"/>
      <c r="AEF500" s="4"/>
      <c r="AEG500" s="4"/>
      <c r="AEH500" s="4"/>
      <c r="AEI500" s="4"/>
      <c r="AEJ500" s="4"/>
      <c r="AEK500" s="4"/>
      <c r="AEL500" s="4"/>
      <c r="AEM500" s="4"/>
      <c r="AEN500" s="4"/>
      <c r="AEO500" s="4"/>
      <c r="AEP500" s="4"/>
      <c r="AEQ500" s="4"/>
      <c r="AER500" s="4"/>
      <c r="AES500" s="4"/>
      <c r="AET500" s="4"/>
      <c r="AEU500" s="4"/>
      <c r="AEV500" s="4"/>
      <c r="AEW500" s="4"/>
      <c r="AEX500" s="4"/>
      <c r="AEY500" s="4"/>
      <c r="AEZ500" s="4"/>
      <c r="AFA500" s="4"/>
      <c r="AFB500" s="4"/>
      <c r="AFC500" s="4"/>
      <c r="AFD500" s="4"/>
      <c r="AFE500" s="4"/>
      <c r="AFF500" s="4"/>
      <c r="AFG500" s="4"/>
      <c r="AFH500" s="4"/>
      <c r="AFI500" s="4"/>
      <c r="AFJ500" s="4"/>
      <c r="AFK500" s="4"/>
      <c r="AFL500" s="4"/>
      <c r="AFM500" s="4"/>
      <c r="AFN500" s="4"/>
      <c r="AFO500" s="4"/>
      <c r="AFP500" s="4"/>
      <c r="AFQ500" s="4"/>
      <c r="AFR500" s="4"/>
      <c r="AFS500" s="4"/>
      <c r="AFT500" s="4"/>
      <c r="AFU500" s="4"/>
      <c r="AFV500" s="4"/>
      <c r="AFW500" s="4"/>
      <c r="AFX500" s="4"/>
      <c r="AFY500" s="4"/>
      <c r="AFZ500" s="4"/>
      <c r="AGA500" s="4"/>
      <c r="AGB500" s="4"/>
      <c r="AGC500" s="4"/>
      <c r="AGD500" s="4"/>
      <c r="AGE500" s="4"/>
      <c r="AGF500" s="4"/>
      <c r="AGG500" s="4"/>
      <c r="AGH500" s="4"/>
      <c r="AGI500" s="4"/>
      <c r="AGJ500" s="4"/>
      <c r="AGK500" s="4"/>
      <c r="AGL500" s="4"/>
      <c r="AGM500" s="4"/>
      <c r="AGN500" s="4"/>
      <c r="AGO500" s="4"/>
      <c r="AGP500" s="4"/>
      <c r="AGQ500" s="4"/>
      <c r="AGR500" s="4"/>
      <c r="AGS500" s="4"/>
      <c r="AGT500" s="4"/>
      <c r="AGU500" s="4"/>
      <c r="AGV500" s="4"/>
      <c r="AGW500" s="4"/>
      <c r="AGX500" s="4"/>
      <c r="AGY500" s="4"/>
      <c r="AGZ500" s="4"/>
      <c r="AHA500" s="4"/>
      <c r="AHB500" s="4"/>
      <c r="AHC500" s="4"/>
      <c r="AHD500" s="4"/>
      <c r="AHE500" s="4"/>
      <c r="AHF500" s="4"/>
      <c r="AHG500" s="4"/>
      <c r="AHH500" s="4"/>
      <c r="AHI500" s="4"/>
      <c r="AHJ500" s="4"/>
      <c r="AHK500" s="4"/>
      <c r="AHL500" s="4"/>
      <c r="AHM500" s="4"/>
      <c r="AHN500" s="4"/>
      <c r="AHO500" s="4"/>
      <c r="AHP500" s="4"/>
      <c r="AHQ500" s="4"/>
      <c r="AHR500" s="4"/>
      <c r="AHS500" s="4"/>
      <c r="AHT500" s="4"/>
      <c r="AHU500" s="4"/>
      <c r="AHV500" s="4"/>
      <c r="AHW500" s="4"/>
      <c r="AHX500" s="4"/>
      <c r="AHY500" s="4"/>
      <c r="AHZ500" s="4"/>
      <c r="AIA500" s="4"/>
      <c r="AIB500" s="4"/>
      <c r="AIC500" s="4"/>
      <c r="AID500" s="4"/>
      <c r="AIE500" s="4"/>
      <c r="AIF500" s="4"/>
      <c r="AIG500" s="4"/>
      <c r="AIH500" s="4"/>
      <c r="AII500" s="4"/>
      <c r="AIJ500" s="4"/>
      <c r="AIK500" s="4"/>
      <c r="AIL500" s="4"/>
      <c r="AIM500" s="4"/>
      <c r="AIN500" s="4"/>
      <c r="AIO500" s="4"/>
      <c r="AIP500" s="4"/>
      <c r="AIQ500" s="4"/>
      <c r="AIR500" s="4"/>
      <c r="AIS500" s="4"/>
      <c r="AIT500" s="4"/>
      <c r="AIU500" s="4"/>
      <c r="AIV500" s="4"/>
      <c r="AIW500" s="4"/>
      <c r="AIX500" s="4"/>
      <c r="AIY500" s="4"/>
      <c r="AIZ500" s="4"/>
      <c r="AJA500" s="4"/>
      <c r="AJB500" s="4"/>
      <c r="AJC500" s="4"/>
      <c r="AJD500" s="4"/>
      <c r="AJE500" s="4"/>
      <c r="AJF500" s="4"/>
      <c r="AJG500" s="4"/>
      <c r="AJH500" s="4"/>
      <c r="AJI500" s="4"/>
      <c r="AJJ500" s="4"/>
      <c r="AJK500" s="4"/>
      <c r="AJL500" s="4"/>
      <c r="AJM500" s="4"/>
      <c r="AJN500" s="4"/>
      <c r="AJO500" s="4"/>
      <c r="AJP500" s="4"/>
      <c r="AJQ500" s="4"/>
      <c r="AJR500" s="4"/>
      <c r="AJS500" s="4"/>
      <c r="AJT500" s="4"/>
      <c r="AJU500" s="4"/>
      <c r="AJV500" s="4"/>
      <c r="AJW500" s="4"/>
      <c r="AJX500" s="4"/>
      <c r="AJY500" s="4"/>
      <c r="AJZ500" s="4"/>
      <c r="AKA500" s="4"/>
      <c r="AKB500" s="4"/>
      <c r="AKC500" s="4"/>
      <c r="AKD500" s="4"/>
      <c r="AKE500" s="4"/>
      <c r="AKF500" s="4"/>
      <c r="AKG500" s="4"/>
      <c r="AKH500" s="4"/>
      <c r="AKI500" s="4"/>
      <c r="AKJ500" s="4"/>
      <c r="AKK500" s="4"/>
      <c r="AKL500" s="4"/>
      <c r="AKM500" s="4"/>
      <c r="AKN500" s="4"/>
      <c r="AKO500" s="4"/>
      <c r="AKP500" s="4"/>
      <c r="AKQ500" s="4"/>
      <c r="AKR500" s="4"/>
      <c r="AKS500" s="4"/>
      <c r="AKT500" s="4"/>
      <c r="AKU500" s="4"/>
      <c r="AKV500" s="4"/>
      <c r="AKW500" s="4"/>
      <c r="AKX500" s="4"/>
      <c r="AKY500" s="4"/>
      <c r="AKZ500" s="4"/>
      <c r="ALA500" s="4"/>
      <c r="ALB500" s="4"/>
      <c r="ALC500" s="4"/>
      <c r="ALD500" s="4"/>
      <c r="ALE500" s="4"/>
      <c r="ALF500" s="4"/>
      <c r="ALG500" s="4"/>
      <c r="ALH500" s="4"/>
      <c r="ALI500" s="4"/>
      <c r="ALJ500" s="4"/>
      <c r="ALK500" s="4"/>
      <c r="ALL500" s="4"/>
      <c r="ALM500" s="4"/>
      <c r="ALN500" s="4"/>
      <c r="ALO500" s="4"/>
      <c r="ALP500" s="4"/>
      <c r="ALQ500" s="4"/>
      <c r="ALR500" s="4"/>
      <c r="ALS500" s="4"/>
      <c r="ALT500" s="4"/>
      <c r="ALU500" s="4"/>
      <c r="ALV500" s="4"/>
      <c r="ALW500" s="4"/>
      <c r="ALX500" s="4"/>
      <c r="ALY500" s="4"/>
      <c r="ALZ500" s="4"/>
      <c r="AMA500" s="4"/>
      <c r="AMB500" s="4"/>
      <c r="AMC500" s="4"/>
      <c r="AMD500" s="4"/>
      <c r="AME500" s="4"/>
      <c r="AMF500" s="4"/>
      <c r="AMG500" s="4"/>
      <c r="AMH500" s="4"/>
      <c r="AMI500" s="4"/>
      <c r="AMJ500" s="4"/>
      <c r="AMK500" s="4"/>
      <c r="AML500" s="4"/>
      <c r="AMM500" s="4"/>
      <c r="AMN500" s="4"/>
      <c r="AMO500" s="4"/>
      <c r="AMP500" s="4"/>
      <c r="AMQ500" s="4"/>
      <c r="AMR500" s="4"/>
      <c r="AMS500" s="4"/>
      <c r="AMT500" s="4"/>
      <c r="AMU500" s="4"/>
      <c r="AMV500" s="4"/>
      <c r="AMW500" s="4"/>
      <c r="AMX500" s="4"/>
      <c r="AMY500" s="4"/>
      <c r="AMZ500" s="4"/>
      <c r="ANA500" s="4"/>
      <c r="ANB500" s="4"/>
      <c r="ANC500" s="4"/>
      <c r="AND500" s="4"/>
      <c r="ANE500" s="4"/>
      <c r="ANF500" s="4"/>
      <c r="ANG500" s="4"/>
      <c r="ANH500" s="4"/>
      <c r="ANI500" s="4"/>
      <c r="ANJ500" s="4"/>
      <c r="ANK500" s="4"/>
      <c r="ANL500" s="4"/>
      <c r="ANM500" s="4"/>
      <c r="ANN500" s="4"/>
      <c r="ANO500" s="4"/>
      <c r="ANP500" s="4"/>
      <c r="ANQ500" s="4"/>
      <c r="ANR500" s="4"/>
      <c r="ANS500" s="4"/>
      <c r="ANT500" s="4"/>
      <c r="ANU500" s="4"/>
      <c r="ANV500" s="4"/>
      <c r="ANW500" s="4"/>
      <c r="ANX500" s="4"/>
      <c r="ANY500" s="4"/>
      <c r="ANZ500" s="4"/>
      <c r="AOA500" s="4"/>
      <c r="AOB500" s="4"/>
      <c r="AOC500" s="4"/>
    </row>
    <row r="501" spans="6:1069" x14ac:dyDescent="0.35">
      <c r="F501" s="4"/>
      <c r="H501" s="4"/>
      <c r="I501" s="4"/>
      <c r="J501" s="4"/>
      <c r="L501" s="4"/>
      <c r="M501" s="4"/>
      <c r="AJ501" s="4"/>
      <c r="AL501" s="4"/>
      <c r="AQ501" s="4"/>
      <c r="AR501" s="4"/>
      <c r="AS501" s="4"/>
      <c r="AT501" s="4"/>
      <c r="AU501" s="4"/>
      <c r="AV501" s="4"/>
      <c r="AW501" s="4"/>
      <c r="AX501" s="33"/>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c r="TV501" s="4"/>
      <c r="TW501" s="4"/>
      <c r="TX501" s="4"/>
      <c r="TY501" s="4"/>
      <c r="TZ501" s="4"/>
      <c r="UA501" s="4"/>
      <c r="UB501" s="4"/>
      <c r="UC501" s="4"/>
      <c r="UD501" s="4"/>
      <c r="UE501" s="4"/>
      <c r="UF501" s="4"/>
      <c r="UG501" s="4"/>
      <c r="UH501" s="4"/>
      <c r="UI501" s="4"/>
      <c r="UJ501" s="4"/>
      <c r="UK501" s="4"/>
      <c r="UL501" s="4"/>
      <c r="UM501" s="4"/>
      <c r="UN501" s="4"/>
      <c r="UO501" s="4"/>
      <c r="UP501" s="4"/>
      <c r="UQ501" s="4"/>
      <c r="UR501" s="4"/>
      <c r="US501" s="4"/>
      <c r="UT501" s="4"/>
      <c r="UU501" s="4"/>
      <c r="UV501" s="4"/>
      <c r="UW501" s="4"/>
      <c r="UX501" s="4"/>
      <c r="UY501" s="4"/>
      <c r="UZ501" s="4"/>
      <c r="VA501" s="4"/>
      <c r="VB501" s="4"/>
      <c r="VC501" s="4"/>
      <c r="VD501" s="4"/>
      <c r="VE501" s="4"/>
      <c r="VF501" s="4"/>
      <c r="VG501" s="4"/>
      <c r="VH501" s="4"/>
      <c r="VI501" s="4"/>
      <c r="VJ501" s="4"/>
      <c r="VK501" s="4"/>
      <c r="VL501" s="4"/>
      <c r="VM501" s="4"/>
      <c r="VN501" s="4"/>
      <c r="VO501" s="4"/>
      <c r="VP501" s="4"/>
      <c r="VQ501" s="4"/>
      <c r="VR501" s="4"/>
      <c r="VS501" s="4"/>
      <c r="VT501" s="4"/>
      <c r="VU501" s="4"/>
      <c r="VV501" s="4"/>
      <c r="VW501" s="4"/>
      <c r="VX501" s="4"/>
      <c r="VY501" s="4"/>
      <c r="VZ501" s="4"/>
      <c r="WA501" s="4"/>
      <c r="WB501" s="4"/>
      <c r="WC501" s="4"/>
      <c r="WD501" s="4"/>
      <c r="WE501" s="4"/>
      <c r="WF501" s="4"/>
      <c r="WG501" s="4"/>
      <c r="WH501" s="4"/>
      <c r="WI501" s="4"/>
      <c r="WJ501" s="4"/>
      <c r="WK501" s="4"/>
      <c r="WL501" s="4"/>
      <c r="WM501" s="4"/>
      <c r="WN501" s="4"/>
      <c r="WO501" s="4"/>
      <c r="WP501" s="4"/>
      <c r="WQ501" s="4"/>
      <c r="WR501" s="4"/>
      <c r="WS501" s="4"/>
      <c r="WT501" s="4"/>
      <c r="WU501" s="4"/>
      <c r="WV501" s="4"/>
      <c r="WW501" s="4"/>
      <c r="WX501" s="4"/>
      <c r="WY501" s="4"/>
      <c r="WZ501" s="4"/>
      <c r="XA501" s="4"/>
      <c r="XB501" s="4"/>
      <c r="XC501" s="4"/>
      <c r="XD501" s="4"/>
      <c r="XE501" s="4"/>
      <c r="XF501" s="4"/>
      <c r="XG501" s="4"/>
      <c r="XH501" s="4"/>
      <c r="XI501" s="4"/>
      <c r="XJ501" s="4"/>
      <c r="XK501" s="4"/>
      <c r="XL501" s="4"/>
      <c r="XM501" s="4"/>
      <c r="XN501" s="4"/>
      <c r="XO501" s="4"/>
      <c r="XP501" s="4"/>
      <c r="XQ501" s="4"/>
      <c r="XR501" s="4"/>
      <c r="XS501" s="4"/>
      <c r="XT501" s="4"/>
      <c r="XU501" s="4"/>
      <c r="XV501" s="4"/>
      <c r="XW501" s="4"/>
      <c r="XX501" s="4"/>
      <c r="XY501" s="4"/>
      <c r="XZ501" s="4"/>
      <c r="YA501" s="4"/>
      <c r="YB501" s="4"/>
      <c r="YC501" s="4"/>
      <c r="YD501" s="4"/>
      <c r="YE501" s="4"/>
      <c r="YF501" s="4"/>
      <c r="YG501" s="4"/>
      <c r="YH501" s="4"/>
      <c r="YI501" s="4"/>
      <c r="YJ501" s="4"/>
      <c r="YK501" s="4"/>
      <c r="YL501" s="4"/>
      <c r="YM501" s="4"/>
      <c r="YN501" s="4"/>
      <c r="YO501" s="4"/>
      <c r="YP501" s="4"/>
      <c r="YQ501" s="4"/>
      <c r="YR501" s="4"/>
      <c r="YS501" s="4"/>
      <c r="YT501" s="4"/>
      <c r="YU501" s="4"/>
      <c r="YV501" s="4"/>
      <c r="YW501" s="4"/>
      <c r="YX501" s="4"/>
      <c r="YY501" s="4"/>
      <c r="YZ501" s="4"/>
      <c r="ZA501" s="4"/>
      <c r="ZB501" s="4"/>
      <c r="ZC501" s="4"/>
      <c r="ZD501" s="4"/>
      <c r="ZE501" s="4"/>
      <c r="ZF501" s="4"/>
      <c r="ZG501" s="4"/>
      <c r="ZH501" s="4"/>
      <c r="ZI501" s="4"/>
      <c r="ZJ501" s="4"/>
      <c r="ZK501" s="4"/>
      <c r="ZL501" s="4"/>
      <c r="ZM501" s="4"/>
      <c r="ZN501" s="4"/>
      <c r="ZO501" s="4"/>
      <c r="ZP501" s="4"/>
      <c r="ZQ501" s="4"/>
      <c r="ZR501" s="4"/>
      <c r="ZS501" s="4"/>
      <c r="ZT501" s="4"/>
      <c r="ZU501" s="4"/>
      <c r="ZV501" s="4"/>
      <c r="ZW501" s="4"/>
      <c r="ZX501" s="4"/>
      <c r="ZY501" s="4"/>
      <c r="ZZ501" s="4"/>
      <c r="AAA501" s="4"/>
      <c r="AAB501" s="4"/>
      <c r="AAC501" s="4"/>
      <c r="AAD501" s="4"/>
      <c r="AAE501" s="4"/>
      <c r="AAF501" s="4"/>
      <c r="AAG501" s="4"/>
      <c r="AAH501" s="4"/>
      <c r="AAI501" s="4"/>
      <c r="AAJ501" s="4"/>
      <c r="AAK501" s="4"/>
      <c r="AAL501" s="4"/>
      <c r="AAM501" s="4"/>
      <c r="AAN501" s="4"/>
      <c r="AAO501" s="4"/>
      <c r="AAP501" s="4"/>
      <c r="AAQ501" s="4"/>
      <c r="AAR501" s="4"/>
      <c r="AAS501" s="4"/>
      <c r="AAT501" s="4"/>
      <c r="AAU501" s="4"/>
      <c r="AAV501" s="4"/>
      <c r="AAW501" s="4"/>
      <c r="AAX501" s="4"/>
      <c r="AAY501" s="4"/>
      <c r="AAZ501" s="4"/>
      <c r="ABA501" s="4"/>
      <c r="ABB501" s="4"/>
      <c r="ABC501" s="4"/>
      <c r="ABD501" s="4"/>
      <c r="ABE501" s="4"/>
      <c r="ABF501" s="4"/>
      <c r="ABG501" s="4"/>
      <c r="ABH501" s="4"/>
      <c r="ABI501" s="4"/>
      <c r="ABJ501" s="4"/>
      <c r="ABK501" s="4"/>
      <c r="ABL501" s="4"/>
      <c r="ABM501" s="4"/>
      <c r="ABN501" s="4"/>
      <c r="ABO501" s="4"/>
      <c r="ABP501" s="4"/>
      <c r="ABQ501" s="4"/>
      <c r="ABR501" s="4"/>
      <c r="ABS501" s="4"/>
      <c r="ABT501" s="4"/>
      <c r="ABU501" s="4"/>
      <c r="ABV501" s="4"/>
      <c r="ABW501" s="4"/>
      <c r="ABX501" s="4"/>
      <c r="ABY501" s="4"/>
      <c r="ABZ501" s="4"/>
      <c r="ACA501" s="4"/>
      <c r="ACB501" s="4"/>
      <c r="ACC501" s="4"/>
      <c r="ACD501" s="4"/>
      <c r="ACE501" s="4"/>
      <c r="ACF501" s="4"/>
      <c r="ACG501" s="4"/>
      <c r="ACH501" s="4"/>
      <c r="ACI501" s="4"/>
      <c r="ACJ501" s="4"/>
      <c r="ACK501" s="4"/>
      <c r="ACL501" s="4"/>
      <c r="ACM501" s="4"/>
      <c r="ACN501" s="4"/>
      <c r="ACO501" s="4"/>
      <c r="ACP501" s="4"/>
      <c r="ACQ501" s="4"/>
      <c r="ACR501" s="4"/>
      <c r="ACS501" s="4"/>
      <c r="ACT501" s="4"/>
      <c r="ACU501" s="4"/>
      <c r="ACV501" s="4"/>
      <c r="ACW501" s="4"/>
      <c r="ACX501" s="4"/>
      <c r="ACY501" s="4"/>
      <c r="ACZ501" s="4"/>
      <c r="ADA501" s="4"/>
      <c r="ADB501" s="4"/>
      <c r="ADC501" s="4"/>
      <c r="ADD501" s="4"/>
      <c r="ADE501" s="4"/>
      <c r="ADF501" s="4"/>
      <c r="ADG501" s="4"/>
      <c r="ADH501" s="4"/>
      <c r="ADI501" s="4"/>
      <c r="ADJ501" s="4"/>
      <c r="ADK501" s="4"/>
      <c r="ADL501" s="4"/>
      <c r="ADM501" s="4"/>
      <c r="ADN501" s="4"/>
      <c r="ADO501" s="4"/>
      <c r="ADP501" s="4"/>
      <c r="ADQ501" s="4"/>
      <c r="ADR501" s="4"/>
      <c r="ADS501" s="4"/>
      <c r="ADT501" s="4"/>
      <c r="ADU501" s="4"/>
      <c r="ADV501" s="4"/>
      <c r="ADW501" s="4"/>
      <c r="ADX501" s="4"/>
      <c r="ADY501" s="4"/>
      <c r="ADZ501" s="4"/>
      <c r="AEA501" s="4"/>
      <c r="AEB501" s="4"/>
      <c r="AEC501" s="4"/>
      <c r="AED501" s="4"/>
      <c r="AEE501" s="4"/>
      <c r="AEF501" s="4"/>
      <c r="AEG501" s="4"/>
      <c r="AEH501" s="4"/>
      <c r="AEI501" s="4"/>
      <c r="AEJ501" s="4"/>
      <c r="AEK501" s="4"/>
      <c r="AEL501" s="4"/>
      <c r="AEM501" s="4"/>
      <c r="AEN501" s="4"/>
      <c r="AEO501" s="4"/>
      <c r="AEP501" s="4"/>
      <c r="AEQ501" s="4"/>
      <c r="AER501" s="4"/>
      <c r="AES501" s="4"/>
      <c r="AET501" s="4"/>
      <c r="AEU501" s="4"/>
      <c r="AEV501" s="4"/>
      <c r="AEW501" s="4"/>
      <c r="AEX501" s="4"/>
      <c r="AEY501" s="4"/>
      <c r="AEZ501" s="4"/>
      <c r="AFA501" s="4"/>
      <c r="AFB501" s="4"/>
      <c r="AFC501" s="4"/>
      <c r="AFD501" s="4"/>
      <c r="AFE501" s="4"/>
      <c r="AFF501" s="4"/>
      <c r="AFG501" s="4"/>
      <c r="AFH501" s="4"/>
      <c r="AFI501" s="4"/>
      <c r="AFJ501" s="4"/>
      <c r="AFK501" s="4"/>
      <c r="AFL501" s="4"/>
      <c r="AFM501" s="4"/>
      <c r="AFN501" s="4"/>
      <c r="AFO501" s="4"/>
      <c r="AFP501" s="4"/>
      <c r="AFQ501" s="4"/>
      <c r="AFR501" s="4"/>
      <c r="AFS501" s="4"/>
      <c r="AFT501" s="4"/>
      <c r="AFU501" s="4"/>
      <c r="AFV501" s="4"/>
      <c r="AFW501" s="4"/>
      <c r="AFX501" s="4"/>
      <c r="AFY501" s="4"/>
      <c r="AFZ501" s="4"/>
      <c r="AGA501" s="4"/>
      <c r="AGB501" s="4"/>
      <c r="AGC501" s="4"/>
      <c r="AGD501" s="4"/>
      <c r="AGE501" s="4"/>
      <c r="AGF501" s="4"/>
      <c r="AGG501" s="4"/>
      <c r="AGH501" s="4"/>
      <c r="AGI501" s="4"/>
      <c r="AGJ501" s="4"/>
      <c r="AGK501" s="4"/>
      <c r="AGL501" s="4"/>
      <c r="AGM501" s="4"/>
      <c r="AGN501" s="4"/>
      <c r="AGO501" s="4"/>
      <c r="AGP501" s="4"/>
      <c r="AGQ501" s="4"/>
      <c r="AGR501" s="4"/>
      <c r="AGS501" s="4"/>
      <c r="AGT501" s="4"/>
      <c r="AGU501" s="4"/>
      <c r="AGV501" s="4"/>
      <c r="AGW501" s="4"/>
      <c r="AGX501" s="4"/>
      <c r="AGY501" s="4"/>
      <c r="AGZ501" s="4"/>
      <c r="AHA501" s="4"/>
      <c r="AHB501" s="4"/>
      <c r="AHC501" s="4"/>
      <c r="AHD501" s="4"/>
      <c r="AHE501" s="4"/>
      <c r="AHF501" s="4"/>
      <c r="AHG501" s="4"/>
      <c r="AHH501" s="4"/>
      <c r="AHI501" s="4"/>
      <c r="AHJ501" s="4"/>
      <c r="AHK501" s="4"/>
      <c r="AHL501" s="4"/>
      <c r="AHM501" s="4"/>
      <c r="AHN501" s="4"/>
      <c r="AHO501" s="4"/>
      <c r="AHP501" s="4"/>
      <c r="AHQ501" s="4"/>
      <c r="AHR501" s="4"/>
      <c r="AHS501" s="4"/>
      <c r="AHT501" s="4"/>
      <c r="AHU501" s="4"/>
      <c r="AHV501" s="4"/>
      <c r="AHW501" s="4"/>
      <c r="AHX501" s="4"/>
      <c r="AHY501" s="4"/>
      <c r="AHZ501" s="4"/>
      <c r="AIA501" s="4"/>
      <c r="AIB501" s="4"/>
      <c r="AIC501" s="4"/>
      <c r="AID501" s="4"/>
      <c r="AIE501" s="4"/>
      <c r="AIF501" s="4"/>
      <c r="AIG501" s="4"/>
      <c r="AIH501" s="4"/>
      <c r="AII501" s="4"/>
      <c r="AIJ501" s="4"/>
      <c r="AIK501" s="4"/>
      <c r="AIL501" s="4"/>
      <c r="AIM501" s="4"/>
      <c r="AIN501" s="4"/>
      <c r="AIO501" s="4"/>
      <c r="AIP501" s="4"/>
      <c r="AIQ501" s="4"/>
      <c r="AIR501" s="4"/>
      <c r="AIS501" s="4"/>
      <c r="AIT501" s="4"/>
      <c r="AIU501" s="4"/>
      <c r="AIV501" s="4"/>
      <c r="AIW501" s="4"/>
      <c r="AIX501" s="4"/>
      <c r="AIY501" s="4"/>
      <c r="AIZ501" s="4"/>
      <c r="AJA501" s="4"/>
      <c r="AJB501" s="4"/>
      <c r="AJC501" s="4"/>
      <c r="AJD501" s="4"/>
      <c r="AJE501" s="4"/>
      <c r="AJF501" s="4"/>
      <c r="AJG501" s="4"/>
      <c r="AJH501" s="4"/>
      <c r="AJI501" s="4"/>
      <c r="AJJ501" s="4"/>
      <c r="AJK501" s="4"/>
      <c r="AJL501" s="4"/>
      <c r="AJM501" s="4"/>
      <c r="AJN501" s="4"/>
      <c r="AJO501" s="4"/>
      <c r="AJP501" s="4"/>
      <c r="AJQ501" s="4"/>
      <c r="AJR501" s="4"/>
      <c r="AJS501" s="4"/>
      <c r="AJT501" s="4"/>
      <c r="AJU501" s="4"/>
      <c r="AJV501" s="4"/>
      <c r="AJW501" s="4"/>
      <c r="AJX501" s="4"/>
      <c r="AJY501" s="4"/>
      <c r="AJZ501" s="4"/>
      <c r="AKA501" s="4"/>
      <c r="AKB501" s="4"/>
      <c r="AKC501" s="4"/>
      <c r="AKD501" s="4"/>
      <c r="AKE501" s="4"/>
      <c r="AKF501" s="4"/>
      <c r="AKG501" s="4"/>
      <c r="AKH501" s="4"/>
      <c r="AKI501" s="4"/>
      <c r="AKJ501" s="4"/>
      <c r="AKK501" s="4"/>
      <c r="AKL501" s="4"/>
      <c r="AKM501" s="4"/>
      <c r="AKN501" s="4"/>
      <c r="AKO501" s="4"/>
      <c r="AKP501" s="4"/>
      <c r="AKQ501" s="4"/>
      <c r="AKR501" s="4"/>
      <c r="AKS501" s="4"/>
      <c r="AKT501" s="4"/>
      <c r="AKU501" s="4"/>
      <c r="AKV501" s="4"/>
      <c r="AKW501" s="4"/>
      <c r="AKX501" s="4"/>
      <c r="AKY501" s="4"/>
      <c r="AKZ501" s="4"/>
      <c r="ALA501" s="4"/>
      <c r="ALB501" s="4"/>
      <c r="ALC501" s="4"/>
      <c r="ALD501" s="4"/>
      <c r="ALE501" s="4"/>
      <c r="ALF501" s="4"/>
      <c r="ALG501" s="4"/>
      <c r="ALH501" s="4"/>
      <c r="ALI501" s="4"/>
      <c r="ALJ501" s="4"/>
      <c r="ALK501" s="4"/>
      <c r="ALL501" s="4"/>
      <c r="ALM501" s="4"/>
      <c r="ALN501" s="4"/>
      <c r="ALO501" s="4"/>
      <c r="ALP501" s="4"/>
      <c r="ALQ501" s="4"/>
      <c r="ALR501" s="4"/>
      <c r="ALS501" s="4"/>
      <c r="ALT501" s="4"/>
      <c r="ALU501" s="4"/>
      <c r="ALV501" s="4"/>
      <c r="ALW501" s="4"/>
      <c r="ALX501" s="4"/>
      <c r="ALY501" s="4"/>
      <c r="ALZ501" s="4"/>
      <c r="AMA501" s="4"/>
      <c r="AMB501" s="4"/>
      <c r="AMC501" s="4"/>
      <c r="AMD501" s="4"/>
      <c r="AME501" s="4"/>
      <c r="AMF501" s="4"/>
      <c r="AMG501" s="4"/>
      <c r="AMH501" s="4"/>
      <c r="AMI501" s="4"/>
      <c r="AMJ501" s="4"/>
      <c r="AMK501" s="4"/>
      <c r="AML501" s="4"/>
      <c r="AMM501" s="4"/>
      <c r="AMN501" s="4"/>
      <c r="AMO501" s="4"/>
      <c r="AMP501" s="4"/>
      <c r="AMQ501" s="4"/>
      <c r="AMR501" s="4"/>
      <c r="AMS501" s="4"/>
      <c r="AMT501" s="4"/>
      <c r="AMU501" s="4"/>
      <c r="AMV501" s="4"/>
      <c r="AMW501" s="4"/>
      <c r="AMX501" s="4"/>
      <c r="AMY501" s="4"/>
      <c r="AMZ501" s="4"/>
      <c r="ANA501" s="4"/>
      <c r="ANB501" s="4"/>
      <c r="ANC501" s="4"/>
      <c r="AND501" s="4"/>
      <c r="ANE501" s="4"/>
      <c r="ANF501" s="4"/>
      <c r="ANG501" s="4"/>
      <c r="ANH501" s="4"/>
      <c r="ANI501" s="4"/>
      <c r="ANJ501" s="4"/>
      <c r="ANK501" s="4"/>
      <c r="ANL501" s="4"/>
      <c r="ANM501" s="4"/>
      <c r="ANN501" s="4"/>
      <c r="ANO501" s="4"/>
      <c r="ANP501" s="4"/>
      <c r="ANQ501" s="4"/>
      <c r="ANR501" s="4"/>
      <c r="ANS501" s="4"/>
      <c r="ANT501" s="4"/>
      <c r="ANU501" s="4"/>
      <c r="ANV501" s="4"/>
      <c r="ANW501" s="4"/>
      <c r="ANX501" s="4"/>
      <c r="ANY501" s="4"/>
      <c r="ANZ501" s="4"/>
      <c r="AOA501" s="4"/>
      <c r="AOB501" s="4"/>
      <c r="AOC501" s="4"/>
    </row>
    <row r="502" spans="6:1069" x14ac:dyDescent="0.35">
      <c r="F502" s="4"/>
      <c r="H502" s="4"/>
      <c r="I502" s="4"/>
      <c r="J502" s="4"/>
      <c r="L502" s="4"/>
      <c r="M502" s="4"/>
      <c r="AJ502" s="4"/>
      <c r="AL502" s="4"/>
      <c r="AQ502" s="4"/>
      <c r="AR502" s="4"/>
      <c r="AS502" s="4"/>
      <c r="AT502" s="4"/>
      <c r="AU502" s="4"/>
      <c r="AV502" s="4"/>
      <c r="AW502" s="4"/>
      <c r="AX502" s="33"/>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c r="TV502" s="4"/>
      <c r="TW502" s="4"/>
      <c r="TX502" s="4"/>
      <c r="TY502" s="4"/>
      <c r="TZ502" s="4"/>
      <c r="UA502" s="4"/>
      <c r="UB502" s="4"/>
      <c r="UC502" s="4"/>
      <c r="UD502" s="4"/>
      <c r="UE502" s="4"/>
      <c r="UF502" s="4"/>
      <c r="UG502" s="4"/>
      <c r="UH502" s="4"/>
      <c r="UI502" s="4"/>
      <c r="UJ502" s="4"/>
      <c r="UK502" s="4"/>
      <c r="UL502" s="4"/>
      <c r="UM502" s="4"/>
      <c r="UN502" s="4"/>
      <c r="UO502" s="4"/>
      <c r="UP502" s="4"/>
      <c r="UQ502" s="4"/>
      <c r="UR502" s="4"/>
      <c r="US502" s="4"/>
      <c r="UT502" s="4"/>
      <c r="UU502" s="4"/>
      <c r="UV502" s="4"/>
      <c r="UW502" s="4"/>
      <c r="UX502" s="4"/>
      <c r="UY502" s="4"/>
      <c r="UZ502" s="4"/>
      <c r="VA502" s="4"/>
      <c r="VB502" s="4"/>
      <c r="VC502" s="4"/>
      <c r="VD502" s="4"/>
      <c r="VE502" s="4"/>
      <c r="VF502" s="4"/>
      <c r="VG502" s="4"/>
      <c r="VH502" s="4"/>
      <c r="VI502" s="4"/>
      <c r="VJ502" s="4"/>
      <c r="VK502" s="4"/>
      <c r="VL502" s="4"/>
      <c r="VM502" s="4"/>
      <c r="VN502" s="4"/>
      <c r="VO502" s="4"/>
      <c r="VP502" s="4"/>
      <c r="VQ502" s="4"/>
      <c r="VR502" s="4"/>
      <c r="VS502" s="4"/>
      <c r="VT502" s="4"/>
      <c r="VU502" s="4"/>
      <c r="VV502" s="4"/>
      <c r="VW502" s="4"/>
      <c r="VX502" s="4"/>
      <c r="VY502" s="4"/>
      <c r="VZ502" s="4"/>
      <c r="WA502" s="4"/>
      <c r="WB502" s="4"/>
      <c r="WC502" s="4"/>
      <c r="WD502" s="4"/>
      <c r="WE502" s="4"/>
      <c r="WF502" s="4"/>
      <c r="WG502" s="4"/>
      <c r="WH502" s="4"/>
      <c r="WI502" s="4"/>
      <c r="WJ502" s="4"/>
      <c r="WK502" s="4"/>
      <c r="WL502" s="4"/>
      <c r="WM502" s="4"/>
      <c r="WN502" s="4"/>
      <c r="WO502" s="4"/>
      <c r="WP502" s="4"/>
      <c r="WQ502" s="4"/>
      <c r="WR502" s="4"/>
      <c r="WS502" s="4"/>
      <c r="WT502" s="4"/>
      <c r="WU502" s="4"/>
      <c r="WV502" s="4"/>
      <c r="WW502" s="4"/>
      <c r="WX502" s="4"/>
      <c r="WY502" s="4"/>
      <c r="WZ502" s="4"/>
      <c r="XA502" s="4"/>
      <c r="XB502" s="4"/>
      <c r="XC502" s="4"/>
      <c r="XD502" s="4"/>
      <c r="XE502" s="4"/>
      <c r="XF502" s="4"/>
      <c r="XG502" s="4"/>
      <c r="XH502" s="4"/>
      <c r="XI502" s="4"/>
      <c r="XJ502" s="4"/>
      <c r="XK502" s="4"/>
      <c r="XL502" s="4"/>
      <c r="XM502" s="4"/>
      <c r="XN502" s="4"/>
      <c r="XO502" s="4"/>
      <c r="XP502" s="4"/>
      <c r="XQ502" s="4"/>
      <c r="XR502" s="4"/>
      <c r="XS502" s="4"/>
      <c r="XT502" s="4"/>
      <c r="XU502" s="4"/>
      <c r="XV502" s="4"/>
      <c r="XW502" s="4"/>
      <c r="XX502" s="4"/>
      <c r="XY502" s="4"/>
      <c r="XZ502" s="4"/>
      <c r="YA502" s="4"/>
      <c r="YB502" s="4"/>
      <c r="YC502" s="4"/>
      <c r="YD502" s="4"/>
      <c r="YE502" s="4"/>
      <c r="YF502" s="4"/>
      <c r="YG502" s="4"/>
      <c r="YH502" s="4"/>
      <c r="YI502" s="4"/>
      <c r="YJ502" s="4"/>
      <c r="YK502" s="4"/>
      <c r="YL502" s="4"/>
      <c r="YM502" s="4"/>
      <c r="YN502" s="4"/>
      <c r="YO502" s="4"/>
      <c r="YP502" s="4"/>
      <c r="YQ502" s="4"/>
      <c r="YR502" s="4"/>
      <c r="YS502" s="4"/>
      <c r="YT502" s="4"/>
      <c r="YU502" s="4"/>
      <c r="YV502" s="4"/>
      <c r="YW502" s="4"/>
      <c r="YX502" s="4"/>
      <c r="YY502" s="4"/>
      <c r="YZ502" s="4"/>
      <c r="ZA502" s="4"/>
      <c r="ZB502" s="4"/>
      <c r="ZC502" s="4"/>
      <c r="ZD502" s="4"/>
      <c r="ZE502" s="4"/>
      <c r="ZF502" s="4"/>
      <c r="ZG502" s="4"/>
      <c r="ZH502" s="4"/>
      <c r="ZI502" s="4"/>
      <c r="ZJ502" s="4"/>
      <c r="ZK502" s="4"/>
      <c r="ZL502" s="4"/>
      <c r="ZM502" s="4"/>
      <c r="ZN502" s="4"/>
      <c r="ZO502" s="4"/>
      <c r="ZP502" s="4"/>
      <c r="ZQ502" s="4"/>
      <c r="ZR502" s="4"/>
      <c r="ZS502" s="4"/>
      <c r="ZT502" s="4"/>
      <c r="ZU502" s="4"/>
      <c r="ZV502" s="4"/>
      <c r="ZW502" s="4"/>
      <c r="ZX502" s="4"/>
      <c r="ZY502" s="4"/>
      <c r="ZZ502" s="4"/>
      <c r="AAA502" s="4"/>
      <c r="AAB502" s="4"/>
      <c r="AAC502" s="4"/>
      <c r="AAD502" s="4"/>
      <c r="AAE502" s="4"/>
      <c r="AAF502" s="4"/>
      <c r="AAG502" s="4"/>
      <c r="AAH502" s="4"/>
      <c r="AAI502" s="4"/>
      <c r="AAJ502" s="4"/>
      <c r="AAK502" s="4"/>
      <c r="AAL502" s="4"/>
      <c r="AAM502" s="4"/>
      <c r="AAN502" s="4"/>
      <c r="AAO502" s="4"/>
      <c r="AAP502" s="4"/>
      <c r="AAQ502" s="4"/>
      <c r="AAR502" s="4"/>
      <c r="AAS502" s="4"/>
      <c r="AAT502" s="4"/>
      <c r="AAU502" s="4"/>
      <c r="AAV502" s="4"/>
      <c r="AAW502" s="4"/>
      <c r="AAX502" s="4"/>
      <c r="AAY502" s="4"/>
      <c r="AAZ502" s="4"/>
      <c r="ABA502" s="4"/>
      <c r="ABB502" s="4"/>
      <c r="ABC502" s="4"/>
      <c r="ABD502" s="4"/>
      <c r="ABE502" s="4"/>
      <c r="ABF502" s="4"/>
      <c r="ABG502" s="4"/>
      <c r="ABH502" s="4"/>
      <c r="ABI502" s="4"/>
      <c r="ABJ502" s="4"/>
      <c r="ABK502" s="4"/>
      <c r="ABL502" s="4"/>
      <c r="ABM502" s="4"/>
      <c r="ABN502" s="4"/>
      <c r="ABO502" s="4"/>
      <c r="ABP502" s="4"/>
      <c r="ABQ502" s="4"/>
      <c r="ABR502" s="4"/>
      <c r="ABS502" s="4"/>
      <c r="ABT502" s="4"/>
      <c r="ABU502" s="4"/>
      <c r="ABV502" s="4"/>
      <c r="ABW502" s="4"/>
      <c r="ABX502" s="4"/>
      <c r="ABY502" s="4"/>
      <c r="ABZ502" s="4"/>
      <c r="ACA502" s="4"/>
      <c r="ACB502" s="4"/>
      <c r="ACC502" s="4"/>
      <c r="ACD502" s="4"/>
      <c r="ACE502" s="4"/>
      <c r="ACF502" s="4"/>
      <c r="ACG502" s="4"/>
      <c r="ACH502" s="4"/>
      <c r="ACI502" s="4"/>
      <c r="ACJ502" s="4"/>
      <c r="ACK502" s="4"/>
      <c r="ACL502" s="4"/>
      <c r="ACM502" s="4"/>
      <c r="ACN502" s="4"/>
      <c r="ACO502" s="4"/>
      <c r="ACP502" s="4"/>
      <c r="ACQ502" s="4"/>
      <c r="ACR502" s="4"/>
      <c r="ACS502" s="4"/>
      <c r="ACT502" s="4"/>
      <c r="ACU502" s="4"/>
      <c r="ACV502" s="4"/>
      <c r="ACW502" s="4"/>
      <c r="ACX502" s="4"/>
      <c r="ACY502" s="4"/>
      <c r="ACZ502" s="4"/>
      <c r="ADA502" s="4"/>
      <c r="ADB502" s="4"/>
      <c r="ADC502" s="4"/>
      <c r="ADD502" s="4"/>
      <c r="ADE502" s="4"/>
      <c r="ADF502" s="4"/>
      <c r="ADG502" s="4"/>
      <c r="ADH502" s="4"/>
      <c r="ADI502" s="4"/>
      <c r="ADJ502" s="4"/>
      <c r="ADK502" s="4"/>
      <c r="ADL502" s="4"/>
      <c r="ADM502" s="4"/>
      <c r="ADN502" s="4"/>
      <c r="ADO502" s="4"/>
      <c r="ADP502" s="4"/>
      <c r="ADQ502" s="4"/>
      <c r="ADR502" s="4"/>
      <c r="ADS502" s="4"/>
      <c r="ADT502" s="4"/>
      <c r="ADU502" s="4"/>
      <c r="ADV502" s="4"/>
      <c r="ADW502" s="4"/>
      <c r="ADX502" s="4"/>
      <c r="ADY502" s="4"/>
      <c r="ADZ502" s="4"/>
      <c r="AEA502" s="4"/>
      <c r="AEB502" s="4"/>
      <c r="AEC502" s="4"/>
      <c r="AED502" s="4"/>
      <c r="AEE502" s="4"/>
      <c r="AEF502" s="4"/>
      <c r="AEG502" s="4"/>
      <c r="AEH502" s="4"/>
      <c r="AEI502" s="4"/>
      <c r="AEJ502" s="4"/>
      <c r="AEK502" s="4"/>
      <c r="AEL502" s="4"/>
      <c r="AEM502" s="4"/>
      <c r="AEN502" s="4"/>
      <c r="AEO502" s="4"/>
      <c r="AEP502" s="4"/>
      <c r="AEQ502" s="4"/>
      <c r="AER502" s="4"/>
      <c r="AES502" s="4"/>
      <c r="AET502" s="4"/>
      <c r="AEU502" s="4"/>
      <c r="AEV502" s="4"/>
      <c r="AEW502" s="4"/>
      <c r="AEX502" s="4"/>
      <c r="AEY502" s="4"/>
      <c r="AEZ502" s="4"/>
      <c r="AFA502" s="4"/>
      <c r="AFB502" s="4"/>
      <c r="AFC502" s="4"/>
      <c r="AFD502" s="4"/>
      <c r="AFE502" s="4"/>
      <c r="AFF502" s="4"/>
      <c r="AFG502" s="4"/>
      <c r="AFH502" s="4"/>
      <c r="AFI502" s="4"/>
      <c r="AFJ502" s="4"/>
      <c r="AFK502" s="4"/>
      <c r="AFL502" s="4"/>
      <c r="AFM502" s="4"/>
      <c r="AFN502" s="4"/>
      <c r="AFO502" s="4"/>
      <c r="AFP502" s="4"/>
      <c r="AFQ502" s="4"/>
      <c r="AFR502" s="4"/>
      <c r="AFS502" s="4"/>
      <c r="AFT502" s="4"/>
      <c r="AFU502" s="4"/>
      <c r="AFV502" s="4"/>
      <c r="AFW502" s="4"/>
      <c r="AFX502" s="4"/>
      <c r="AFY502" s="4"/>
      <c r="AFZ502" s="4"/>
      <c r="AGA502" s="4"/>
      <c r="AGB502" s="4"/>
      <c r="AGC502" s="4"/>
      <c r="AGD502" s="4"/>
      <c r="AGE502" s="4"/>
      <c r="AGF502" s="4"/>
      <c r="AGG502" s="4"/>
      <c r="AGH502" s="4"/>
      <c r="AGI502" s="4"/>
      <c r="AGJ502" s="4"/>
      <c r="AGK502" s="4"/>
      <c r="AGL502" s="4"/>
      <c r="AGM502" s="4"/>
      <c r="AGN502" s="4"/>
      <c r="AGO502" s="4"/>
      <c r="AGP502" s="4"/>
      <c r="AGQ502" s="4"/>
      <c r="AGR502" s="4"/>
      <c r="AGS502" s="4"/>
      <c r="AGT502" s="4"/>
      <c r="AGU502" s="4"/>
      <c r="AGV502" s="4"/>
      <c r="AGW502" s="4"/>
      <c r="AGX502" s="4"/>
      <c r="AGY502" s="4"/>
      <c r="AGZ502" s="4"/>
      <c r="AHA502" s="4"/>
      <c r="AHB502" s="4"/>
      <c r="AHC502" s="4"/>
      <c r="AHD502" s="4"/>
      <c r="AHE502" s="4"/>
      <c r="AHF502" s="4"/>
      <c r="AHG502" s="4"/>
      <c r="AHH502" s="4"/>
      <c r="AHI502" s="4"/>
      <c r="AHJ502" s="4"/>
      <c r="AHK502" s="4"/>
      <c r="AHL502" s="4"/>
      <c r="AHM502" s="4"/>
      <c r="AHN502" s="4"/>
      <c r="AHO502" s="4"/>
      <c r="AHP502" s="4"/>
      <c r="AHQ502" s="4"/>
      <c r="AHR502" s="4"/>
      <c r="AHS502" s="4"/>
      <c r="AHT502" s="4"/>
      <c r="AHU502" s="4"/>
      <c r="AHV502" s="4"/>
      <c r="AHW502" s="4"/>
      <c r="AHX502" s="4"/>
      <c r="AHY502" s="4"/>
      <c r="AHZ502" s="4"/>
      <c r="AIA502" s="4"/>
      <c r="AIB502" s="4"/>
      <c r="AIC502" s="4"/>
      <c r="AID502" s="4"/>
      <c r="AIE502" s="4"/>
      <c r="AIF502" s="4"/>
      <c r="AIG502" s="4"/>
      <c r="AIH502" s="4"/>
      <c r="AII502" s="4"/>
      <c r="AIJ502" s="4"/>
      <c r="AIK502" s="4"/>
      <c r="AIL502" s="4"/>
      <c r="AIM502" s="4"/>
      <c r="AIN502" s="4"/>
      <c r="AIO502" s="4"/>
      <c r="AIP502" s="4"/>
      <c r="AIQ502" s="4"/>
      <c r="AIR502" s="4"/>
      <c r="AIS502" s="4"/>
      <c r="AIT502" s="4"/>
      <c r="AIU502" s="4"/>
      <c r="AIV502" s="4"/>
      <c r="AIW502" s="4"/>
      <c r="AIX502" s="4"/>
      <c r="AIY502" s="4"/>
      <c r="AIZ502" s="4"/>
      <c r="AJA502" s="4"/>
      <c r="AJB502" s="4"/>
      <c r="AJC502" s="4"/>
      <c r="AJD502" s="4"/>
      <c r="AJE502" s="4"/>
      <c r="AJF502" s="4"/>
      <c r="AJG502" s="4"/>
      <c r="AJH502" s="4"/>
      <c r="AJI502" s="4"/>
      <c r="AJJ502" s="4"/>
      <c r="AJK502" s="4"/>
      <c r="AJL502" s="4"/>
      <c r="AJM502" s="4"/>
      <c r="AJN502" s="4"/>
      <c r="AJO502" s="4"/>
      <c r="AJP502" s="4"/>
      <c r="AJQ502" s="4"/>
      <c r="AJR502" s="4"/>
      <c r="AJS502" s="4"/>
      <c r="AJT502" s="4"/>
      <c r="AJU502" s="4"/>
      <c r="AJV502" s="4"/>
      <c r="AJW502" s="4"/>
      <c r="AJX502" s="4"/>
      <c r="AJY502" s="4"/>
      <c r="AJZ502" s="4"/>
      <c r="AKA502" s="4"/>
      <c r="AKB502" s="4"/>
      <c r="AKC502" s="4"/>
      <c r="AKD502" s="4"/>
      <c r="AKE502" s="4"/>
      <c r="AKF502" s="4"/>
      <c r="AKG502" s="4"/>
      <c r="AKH502" s="4"/>
      <c r="AKI502" s="4"/>
      <c r="AKJ502" s="4"/>
      <c r="AKK502" s="4"/>
      <c r="AKL502" s="4"/>
      <c r="AKM502" s="4"/>
      <c r="AKN502" s="4"/>
      <c r="AKO502" s="4"/>
      <c r="AKP502" s="4"/>
      <c r="AKQ502" s="4"/>
      <c r="AKR502" s="4"/>
      <c r="AKS502" s="4"/>
      <c r="AKT502" s="4"/>
      <c r="AKU502" s="4"/>
      <c r="AKV502" s="4"/>
      <c r="AKW502" s="4"/>
      <c r="AKX502" s="4"/>
      <c r="AKY502" s="4"/>
      <c r="AKZ502" s="4"/>
      <c r="ALA502" s="4"/>
      <c r="ALB502" s="4"/>
      <c r="ALC502" s="4"/>
      <c r="ALD502" s="4"/>
      <c r="ALE502" s="4"/>
      <c r="ALF502" s="4"/>
      <c r="ALG502" s="4"/>
      <c r="ALH502" s="4"/>
      <c r="ALI502" s="4"/>
      <c r="ALJ502" s="4"/>
      <c r="ALK502" s="4"/>
      <c r="ALL502" s="4"/>
      <c r="ALM502" s="4"/>
      <c r="ALN502" s="4"/>
      <c r="ALO502" s="4"/>
      <c r="ALP502" s="4"/>
      <c r="ALQ502" s="4"/>
      <c r="ALR502" s="4"/>
      <c r="ALS502" s="4"/>
      <c r="ALT502" s="4"/>
      <c r="ALU502" s="4"/>
      <c r="ALV502" s="4"/>
      <c r="ALW502" s="4"/>
      <c r="ALX502" s="4"/>
      <c r="ALY502" s="4"/>
      <c r="ALZ502" s="4"/>
      <c r="AMA502" s="4"/>
      <c r="AMB502" s="4"/>
      <c r="AMC502" s="4"/>
      <c r="AMD502" s="4"/>
      <c r="AME502" s="4"/>
      <c r="AMF502" s="4"/>
      <c r="AMG502" s="4"/>
      <c r="AMH502" s="4"/>
      <c r="AMI502" s="4"/>
      <c r="AMJ502" s="4"/>
      <c r="AMK502" s="4"/>
      <c r="AML502" s="4"/>
      <c r="AMM502" s="4"/>
      <c r="AMN502" s="4"/>
      <c r="AMO502" s="4"/>
      <c r="AMP502" s="4"/>
      <c r="AMQ502" s="4"/>
      <c r="AMR502" s="4"/>
      <c r="AMS502" s="4"/>
      <c r="AMT502" s="4"/>
      <c r="AMU502" s="4"/>
      <c r="AMV502" s="4"/>
      <c r="AMW502" s="4"/>
      <c r="AMX502" s="4"/>
      <c r="AMY502" s="4"/>
      <c r="AMZ502" s="4"/>
      <c r="ANA502" s="4"/>
      <c r="ANB502" s="4"/>
      <c r="ANC502" s="4"/>
      <c r="AND502" s="4"/>
      <c r="ANE502" s="4"/>
      <c r="ANF502" s="4"/>
      <c r="ANG502" s="4"/>
      <c r="ANH502" s="4"/>
      <c r="ANI502" s="4"/>
      <c r="ANJ502" s="4"/>
      <c r="ANK502" s="4"/>
      <c r="ANL502" s="4"/>
      <c r="ANM502" s="4"/>
      <c r="ANN502" s="4"/>
      <c r="ANO502" s="4"/>
      <c r="ANP502" s="4"/>
      <c r="ANQ502" s="4"/>
      <c r="ANR502" s="4"/>
      <c r="ANS502" s="4"/>
      <c r="ANT502" s="4"/>
      <c r="ANU502" s="4"/>
      <c r="ANV502" s="4"/>
      <c r="ANW502" s="4"/>
      <c r="ANX502" s="4"/>
      <c r="ANY502" s="4"/>
      <c r="ANZ502" s="4"/>
      <c r="AOA502" s="4"/>
      <c r="AOB502" s="4"/>
      <c r="AOC502" s="4"/>
    </row>
    <row r="503" spans="6:1069" x14ac:dyDescent="0.35">
      <c r="F503" s="4"/>
      <c r="H503" s="4"/>
      <c r="I503" s="4"/>
      <c r="J503" s="4"/>
      <c r="L503" s="4"/>
      <c r="M503" s="4"/>
      <c r="AJ503" s="4"/>
      <c r="AL503" s="4"/>
      <c r="AQ503" s="4"/>
      <c r="AR503" s="4"/>
      <c r="AS503" s="4"/>
      <c r="AT503" s="4"/>
      <c r="AU503" s="4"/>
      <c r="AV503" s="4"/>
      <c r="AW503" s="4"/>
      <c r="AX503" s="33"/>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c r="TO503" s="4"/>
      <c r="TP503" s="4"/>
      <c r="TQ503" s="4"/>
      <c r="TR503" s="4"/>
      <c r="TS503" s="4"/>
      <c r="TT503" s="4"/>
      <c r="TU503" s="4"/>
      <c r="TV503" s="4"/>
      <c r="TW503" s="4"/>
      <c r="TX503" s="4"/>
      <c r="TY503" s="4"/>
      <c r="TZ503" s="4"/>
      <c r="UA503" s="4"/>
      <c r="UB503" s="4"/>
      <c r="UC503" s="4"/>
      <c r="UD503" s="4"/>
      <c r="UE503" s="4"/>
      <c r="UF503" s="4"/>
      <c r="UG503" s="4"/>
      <c r="UH503" s="4"/>
      <c r="UI503" s="4"/>
      <c r="UJ503" s="4"/>
      <c r="UK503" s="4"/>
      <c r="UL503" s="4"/>
      <c r="UM503" s="4"/>
      <c r="UN503" s="4"/>
      <c r="UO503" s="4"/>
      <c r="UP503" s="4"/>
      <c r="UQ503" s="4"/>
      <c r="UR503" s="4"/>
      <c r="US503" s="4"/>
      <c r="UT503" s="4"/>
      <c r="UU503" s="4"/>
      <c r="UV503" s="4"/>
      <c r="UW503" s="4"/>
      <c r="UX503" s="4"/>
      <c r="UY503" s="4"/>
      <c r="UZ503" s="4"/>
      <c r="VA503" s="4"/>
      <c r="VB503" s="4"/>
      <c r="VC503" s="4"/>
      <c r="VD503" s="4"/>
      <c r="VE503" s="4"/>
      <c r="VF503" s="4"/>
      <c r="VG503" s="4"/>
      <c r="VH503" s="4"/>
      <c r="VI503" s="4"/>
      <c r="VJ503" s="4"/>
      <c r="VK503" s="4"/>
      <c r="VL503" s="4"/>
      <c r="VM503" s="4"/>
      <c r="VN503" s="4"/>
      <c r="VO503" s="4"/>
      <c r="VP503" s="4"/>
      <c r="VQ503" s="4"/>
      <c r="VR503" s="4"/>
      <c r="VS503" s="4"/>
      <c r="VT503" s="4"/>
      <c r="VU503" s="4"/>
      <c r="VV503" s="4"/>
      <c r="VW503" s="4"/>
      <c r="VX503" s="4"/>
      <c r="VY503" s="4"/>
      <c r="VZ503" s="4"/>
      <c r="WA503" s="4"/>
      <c r="WB503" s="4"/>
      <c r="WC503" s="4"/>
      <c r="WD503" s="4"/>
      <c r="WE503" s="4"/>
      <c r="WF503" s="4"/>
      <c r="WG503" s="4"/>
      <c r="WH503" s="4"/>
      <c r="WI503" s="4"/>
      <c r="WJ503" s="4"/>
      <c r="WK503" s="4"/>
      <c r="WL503" s="4"/>
      <c r="WM503" s="4"/>
      <c r="WN503" s="4"/>
      <c r="WO503" s="4"/>
      <c r="WP503" s="4"/>
      <c r="WQ503" s="4"/>
      <c r="WR503" s="4"/>
      <c r="WS503" s="4"/>
      <c r="WT503" s="4"/>
      <c r="WU503" s="4"/>
      <c r="WV503" s="4"/>
      <c r="WW503" s="4"/>
      <c r="WX503" s="4"/>
      <c r="WY503" s="4"/>
      <c r="WZ503" s="4"/>
      <c r="XA503" s="4"/>
      <c r="XB503" s="4"/>
      <c r="XC503" s="4"/>
      <c r="XD503" s="4"/>
      <c r="XE503" s="4"/>
      <c r="XF503" s="4"/>
      <c r="XG503" s="4"/>
      <c r="XH503" s="4"/>
      <c r="XI503" s="4"/>
      <c r="XJ503" s="4"/>
      <c r="XK503" s="4"/>
      <c r="XL503" s="4"/>
      <c r="XM503" s="4"/>
      <c r="XN503" s="4"/>
      <c r="XO503" s="4"/>
      <c r="XP503" s="4"/>
      <c r="XQ503" s="4"/>
      <c r="XR503" s="4"/>
      <c r="XS503" s="4"/>
      <c r="XT503" s="4"/>
      <c r="XU503" s="4"/>
      <c r="XV503" s="4"/>
      <c r="XW503" s="4"/>
      <c r="XX503" s="4"/>
      <c r="XY503" s="4"/>
      <c r="XZ503" s="4"/>
      <c r="YA503" s="4"/>
      <c r="YB503" s="4"/>
      <c r="YC503" s="4"/>
      <c r="YD503" s="4"/>
      <c r="YE503" s="4"/>
      <c r="YF503" s="4"/>
      <c r="YG503" s="4"/>
      <c r="YH503" s="4"/>
      <c r="YI503" s="4"/>
      <c r="YJ503" s="4"/>
      <c r="YK503" s="4"/>
      <c r="YL503" s="4"/>
      <c r="YM503" s="4"/>
      <c r="YN503" s="4"/>
      <c r="YO503" s="4"/>
      <c r="YP503" s="4"/>
      <c r="YQ503" s="4"/>
      <c r="YR503" s="4"/>
      <c r="YS503" s="4"/>
      <c r="YT503" s="4"/>
      <c r="YU503" s="4"/>
      <c r="YV503" s="4"/>
      <c r="YW503" s="4"/>
      <c r="YX503" s="4"/>
      <c r="YY503" s="4"/>
      <c r="YZ503" s="4"/>
      <c r="ZA503" s="4"/>
      <c r="ZB503" s="4"/>
      <c r="ZC503" s="4"/>
      <c r="ZD503" s="4"/>
      <c r="ZE503" s="4"/>
      <c r="ZF503" s="4"/>
      <c r="ZG503" s="4"/>
      <c r="ZH503" s="4"/>
      <c r="ZI503" s="4"/>
      <c r="ZJ503" s="4"/>
      <c r="ZK503" s="4"/>
      <c r="ZL503" s="4"/>
      <c r="ZM503" s="4"/>
      <c r="ZN503" s="4"/>
      <c r="ZO503" s="4"/>
      <c r="ZP503" s="4"/>
      <c r="ZQ503" s="4"/>
      <c r="ZR503" s="4"/>
      <c r="ZS503" s="4"/>
      <c r="ZT503" s="4"/>
      <c r="ZU503" s="4"/>
      <c r="ZV503" s="4"/>
      <c r="ZW503" s="4"/>
      <c r="ZX503" s="4"/>
      <c r="ZY503" s="4"/>
      <c r="ZZ503" s="4"/>
      <c r="AAA503" s="4"/>
      <c r="AAB503" s="4"/>
      <c r="AAC503" s="4"/>
      <c r="AAD503" s="4"/>
      <c r="AAE503" s="4"/>
      <c r="AAF503" s="4"/>
      <c r="AAG503" s="4"/>
      <c r="AAH503" s="4"/>
      <c r="AAI503" s="4"/>
      <c r="AAJ503" s="4"/>
      <c r="AAK503" s="4"/>
      <c r="AAL503" s="4"/>
      <c r="AAM503" s="4"/>
      <c r="AAN503" s="4"/>
      <c r="AAO503" s="4"/>
      <c r="AAP503" s="4"/>
      <c r="AAQ503" s="4"/>
      <c r="AAR503" s="4"/>
      <c r="AAS503" s="4"/>
      <c r="AAT503" s="4"/>
      <c r="AAU503" s="4"/>
      <c r="AAV503" s="4"/>
      <c r="AAW503" s="4"/>
      <c r="AAX503" s="4"/>
      <c r="AAY503" s="4"/>
      <c r="AAZ503" s="4"/>
      <c r="ABA503" s="4"/>
      <c r="ABB503" s="4"/>
      <c r="ABC503" s="4"/>
      <c r="ABD503" s="4"/>
      <c r="ABE503" s="4"/>
      <c r="ABF503" s="4"/>
      <c r="ABG503" s="4"/>
      <c r="ABH503" s="4"/>
      <c r="ABI503" s="4"/>
      <c r="ABJ503" s="4"/>
      <c r="ABK503" s="4"/>
      <c r="ABL503" s="4"/>
      <c r="ABM503" s="4"/>
      <c r="ABN503" s="4"/>
      <c r="ABO503" s="4"/>
      <c r="ABP503" s="4"/>
      <c r="ABQ503" s="4"/>
      <c r="ABR503" s="4"/>
      <c r="ABS503" s="4"/>
      <c r="ABT503" s="4"/>
      <c r="ABU503" s="4"/>
      <c r="ABV503" s="4"/>
      <c r="ABW503" s="4"/>
      <c r="ABX503" s="4"/>
      <c r="ABY503" s="4"/>
      <c r="ABZ503" s="4"/>
      <c r="ACA503" s="4"/>
      <c r="ACB503" s="4"/>
      <c r="ACC503" s="4"/>
      <c r="ACD503" s="4"/>
      <c r="ACE503" s="4"/>
      <c r="ACF503" s="4"/>
      <c r="ACG503" s="4"/>
      <c r="ACH503" s="4"/>
      <c r="ACI503" s="4"/>
      <c r="ACJ503" s="4"/>
      <c r="ACK503" s="4"/>
      <c r="ACL503" s="4"/>
      <c r="ACM503" s="4"/>
      <c r="ACN503" s="4"/>
      <c r="ACO503" s="4"/>
      <c r="ACP503" s="4"/>
      <c r="ACQ503" s="4"/>
      <c r="ACR503" s="4"/>
      <c r="ACS503" s="4"/>
      <c r="ACT503" s="4"/>
      <c r="ACU503" s="4"/>
      <c r="ACV503" s="4"/>
      <c r="ACW503" s="4"/>
      <c r="ACX503" s="4"/>
      <c r="ACY503" s="4"/>
      <c r="ACZ503" s="4"/>
      <c r="ADA503" s="4"/>
      <c r="ADB503" s="4"/>
      <c r="ADC503" s="4"/>
      <c r="ADD503" s="4"/>
      <c r="ADE503" s="4"/>
      <c r="ADF503" s="4"/>
      <c r="ADG503" s="4"/>
      <c r="ADH503" s="4"/>
      <c r="ADI503" s="4"/>
      <c r="ADJ503" s="4"/>
      <c r="ADK503" s="4"/>
      <c r="ADL503" s="4"/>
      <c r="ADM503" s="4"/>
      <c r="ADN503" s="4"/>
      <c r="ADO503" s="4"/>
      <c r="ADP503" s="4"/>
      <c r="ADQ503" s="4"/>
      <c r="ADR503" s="4"/>
      <c r="ADS503" s="4"/>
      <c r="ADT503" s="4"/>
      <c r="ADU503" s="4"/>
      <c r="ADV503" s="4"/>
      <c r="ADW503" s="4"/>
      <c r="ADX503" s="4"/>
      <c r="ADY503" s="4"/>
      <c r="ADZ503" s="4"/>
      <c r="AEA503" s="4"/>
      <c r="AEB503" s="4"/>
      <c r="AEC503" s="4"/>
      <c r="AED503" s="4"/>
      <c r="AEE503" s="4"/>
      <c r="AEF503" s="4"/>
      <c r="AEG503" s="4"/>
      <c r="AEH503" s="4"/>
      <c r="AEI503" s="4"/>
      <c r="AEJ503" s="4"/>
      <c r="AEK503" s="4"/>
      <c r="AEL503" s="4"/>
      <c r="AEM503" s="4"/>
      <c r="AEN503" s="4"/>
      <c r="AEO503" s="4"/>
      <c r="AEP503" s="4"/>
      <c r="AEQ503" s="4"/>
      <c r="AER503" s="4"/>
      <c r="AES503" s="4"/>
      <c r="AET503" s="4"/>
      <c r="AEU503" s="4"/>
      <c r="AEV503" s="4"/>
      <c r="AEW503" s="4"/>
      <c r="AEX503" s="4"/>
      <c r="AEY503" s="4"/>
      <c r="AEZ503" s="4"/>
      <c r="AFA503" s="4"/>
      <c r="AFB503" s="4"/>
      <c r="AFC503" s="4"/>
      <c r="AFD503" s="4"/>
      <c r="AFE503" s="4"/>
      <c r="AFF503" s="4"/>
      <c r="AFG503" s="4"/>
      <c r="AFH503" s="4"/>
      <c r="AFI503" s="4"/>
      <c r="AFJ503" s="4"/>
      <c r="AFK503" s="4"/>
      <c r="AFL503" s="4"/>
      <c r="AFM503" s="4"/>
      <c r="AFN503" s="4"/>
      <c r="AFO503" s="4"/>
      <c r="AFP503" s="4"/>
      <c r="AFQ503" s="4"/>
      <c r="AFR503" s="4"/>
      <c r="AFS503" s="4"/>
      <c r="AFT503" s="4"/>
      <c r="AFU503" s="4"/>
      <c r="AFV503" s="4"/>
      <c r="AFW503" s="4"/>
      <c r="AFX503" s="4"/>
      <c r="AFY503" s="4"/>
      <c r="AFZ503" s="4"/>
      <c r="AGA503" s="4"/>
      <c r="AGB503" s="4"/>
      <c r="AGC503" s="4"/>
      <c r="AGD503" s="4"/>
      <c r="AGE503" s="4"/>
      <c r="AGF503" s="4"/>
      <c r="AGG503" s="4"/>
      <c r="AGH503" s="4"/>
      <c r="AGI503" s="4"/>
      <c r="AGJ503" s="4"/>
      <c r="AGK503" s="4"/>
      <c r="AGL503" s="4"/>
      <c r="AGM503" s="4"/>
      <c r="AGN503" s="4"/>
      <c r="AGO503" s="4"/>
      <c r="AGP503" s="4"/>
      <c r="AGQ503" s="4"/>
      <c r="AGR503" s="4"/>
      <c r="AGS503" s="4"/>
      <c r="AGT503" s="4"/>
      <c r="AGU503" s="4"/>
      <c r="AGV503" s="4"/>
      <c r="AGW503" s="4"/>
      <c r="AGX503" s="4"/>
      <c r="AGY503" s="4"/>
      <c r="AGZ503" s="4"/>
      <c r="AHA503" s="4"/>
      <c r="AHB503" s="4"/>
      <c r="AHC503" s="4"/>
      <c r="AHD503" s="4"/>
      <c r="AHE503" s="4"/>
      <c r="AHF503" s="4"/>
      <c r="AHG503" s="4"/>
      <c r="AHH503" s="4"/>
      <c r="AHI503" s="4"/>
      <c r="AHJ503" s="4"/>
      <c r="AHK503" s="4"/>
      <c r="AHL503" s="4"/>
      <c r="AHM503" s="4"/>
      <c r="AHN503" s="4"/>
      <c r="AHO503" s="4"/>
      <c r="AHP503" s="4"/>
      <c r="AHQ503" s="4"/>
      <c r="AHR503" s="4"/>
      <c r="AHS503" s="4"/>
      <c r="AHT503" s="4"/>
      <c r="AHU503" s="4"/>
      <c r="AHV503" s="4"/>
      <c r="AHW503" s="4"/>
      <c r="AHX503" s="4"/>
      <c r="AHY503" s="4"/>
      <c r="AHZ503" s="4"/>
      <c r="AIA503" s="4"/>
      <c r="AIB503" s="4"/>
      <c r="AIC503" s="4"/>
      <c r="AID503" s="4"/>
      <c r="AIE503" s="4"/>
      <c r="AIF503" s="4"/>
      <c r="AIG503" s="4"/>
      <c r="AIH503" s="4"/>
      <c r="AII503" s="4"/>
      <c r="AIJ503" s="4"/>
      <c r="AIK503" s="4"/>
      <c r="AIL503" s="4"/>
      <c r="AIM503" s="4"/>
      <c r="AIN503" s="4"/>
      <c r="AIO503" s="4"/>
      <c r="AIP503" s="4"/>
      <c r="AIQ503" s="4"/>
      <c r="AIR503" s="4"/>
      <c r="AIS503" s="4"/>
      <c r="AIT503" s="4"/>
      <c r="AIU503" s="4"/>
      <c r="AIV503" s="4"/>
      <c r="AIW503" s="4"/>
      <c r="AIX503" s="4"/>
      <c r="AIY503" s="4"/>
      <c r="AIZ503" s="4"/>
      <c r="AJA503" s="4"/>
      <c r="AJB503" s="4"/>
      <c r="AJC503" s="4"/>
      <c r="AJD503" s="4"/>
      <c r="AJE503" s="4"/>
      <c r="AJF503" s="4"/>
      <c r="AJG503" s="4"/>
      <c r="AJH503" s="4"/>
      <c r="AJI503" s="4"/>
      <c r="AJJ503" s="4"/>
      <c r="AJK503" s="4"/>
      <c r="AJL503" s="4"/>
      <c r="AJM503" s="4"/>
      <c r="AJN503" s="4"/>
      <c r="AJO503" s="4"/>
      <c r="AJP503" s="4"/>
      <c r="AJQ503" s="4"/>
      <c r="AJR503" s="4"/>
      <c r="AJS503" s="4"/>
      <c r="AJT503" s="4"/>
      <c r="AJU503" s="4"/>
      <c r="AJV503" s="4"/>
      <c r="AJW503" s="4"/>
      <c r="AJX503" s="4"/>
      <c r="AJY503" s="4"/>
      <c r="AJZ503" s="4"/>
      <c r="AKA503" s="4"/>
      <c r="AKB503" s="4"/>
      <c r="AKC503" s="4"/>
      <c r="AKD503" s="4"/>
      <c r="AKE503" s="4"/>
      <c r="AKF503" s="4"/>
      <c r="AKG503" s="4"/>
      <c r="AKH503" s="4"/>
      <c r="AKI503" s="4"/>
      <c r="AKJ503" s="4"/>
      <c r="AKK503" s="4"/>
      <c r="AKL503" s="4"/>
      <c r="AKM503" s="4"/>
      <c r="AKN503" s="4"/>
      <c r="AKO503" s="4"/>
      <c r="AKP503" s="4"/>
      <c r="AKQ503" s="4"/>
      <c r="AKR503" s="4"/>
      <c r="AKS503" s="4"/>
      <c r="AKT503" s="4"/>
      <c r="AKU503" s="4"/>
      <c r="AKV503" s="4"/>
      <c r="AKW503" s="4"/>
      <c r="AKX503" s="4"/>
      <c r="AKY503" s="4"/>
      <c r="AKZ503" s="4"/>
      <c r="ALA503" s="4"/>
      <c r="ALB503" s="4"/>
      <c r="ALC503" s="4"/>
      <c r="ALD503" s="4"/>
      <c r="ALE503" s="4"/>
      <c r="ALF503" s="4"/>
      <c r="ALG503" s="4"/>
      <c r="ALH503" s="4"/>
      <c r="ALI503" s="4"/>
      <c r="ALJ503" s="4"/>
      <c r="ALK503" s="4"/>
      <c r="ALL503" s="4"/>
      <c r="ALM503" s="4"/>
      <c r="ALN503" s="4"/>
      <c r="ALO503" s="4"/>
      <c r="ALP503" s="4"/>
      <c r="ALQ503" s="4"/>
      <c r="ALR503" s="4"/>
      <c r="ALS503" s="4"/>
      <c r="ALT503" s="4"/>
      <c r="ALU503" s="4"/>
      <c r="ALV503" s="4"/>
      <c r="ALW503" s="4"/>
      <c r="ALX503" s="4"/>
      <c r="ALY503" s="4"/>
      <c r="ALZ503" s="4"/>
      <c r="AMA503" s="4"/>
      <c r="AMB503" s="4"/>
      <c r="AMC503" s="4"/>
      <c r="AMD503" s="4"/>
      <c r="AME503" s="4"/>
      <c r="AMF503" s="4"/>
      <c r="AMG503" s="4"/>
      <c r="AMH503" s="4"/>
      <c r="AMI503" s="4"/>
      <c r="AMJ503" s="4"/>
      <c r="AMK503" s="4"/>
      <c r="AML503" s="4"/>
      <c r="AMM503" s="4"/>
      <c r="AMN503" s="4"/>
      <c r="AMO503" s="4"/>
      <c r="AMP503" s="4"/>
      <c r="AMQ503" s="4"/>
      <c r="AMR503" s="4"/>
      <c r="AMS503" s="4"/>
      <c r="AMT503" s="4"/>
      <c r="AMU503" s="4"/>
      <c r="AMV503" s="4"/>
      <c r="AMW503" s="4"/>
      <c r="AMX503" s="4"/>
      <c r="AMY503" s="4"/>
      <c r="AMZ503" s="4"/>
      <c r="ANA503" s="4"/>
      <c r="ANB503" s="4"/>
      <c r="ANC503" s="4"/>
      <c r="AND503" s="4"/>
      <c r="ANE503" s="4"/>
      <c r="ANF503" s="4"/>
      <c r="ANG503" s="4"/>
      <c r="ANH503" s="4"/>
      <c r="ANI503" s="4"/>
      <c r="ANJ503" s="4"/>
      <c r="ANK503" s="4"/>
      <c r="ANL503" s="4"/>
      <c r="ANM503" s="4"/>
      <c r="ANN503" s="4"/>
      <c r="ANO503" s="4"/>
      <c r="ANP503" s="4"/>
      <c r="ANQ503" s="4"/>
      <c r="ANR503" s="4"/>
      <c r="ANS503" s="4"/>
      <c r="ANT503" s="4"/>
      <c r="ANU503" s="4"/>
      <c r="ANV503" s="4"/>
      <c r="ANW503" s="4"/>
      <c r="ANX503" s="4"/>
      <c r="ANY503" s="4"/>
      <c r="ANZ503" s="4"/>
      <c r="AOA503" s="4"/>
      <c r="AOB503" s="4"/>
      <c r="AOC503" s="4"/>
    </row>
    <row r="504" spans="6:1069" x14ac:dyDescent="0.35">
      <c r="F504" s="4"/>
      <c r="H504" s="4"/>
      <c r="I504" s="4"/>
      <c r="J504" s="4"/>
      <c r="L504" s="4"/>
      <c r="M504" s="4"/>
      <c r="AJ504" s="4"/>
      <c r="AL504" s="4"/>
      <c r="AQ504" s="4"/>
      <c r="AR504" s="4"/>
      <c r="AS504" s="4"/>
      <c r="AT504" s="4"/>
      <c r="AU504" s="4"/>
      <c r="AV504" s="4"/>
      <c r="AW504" s="4"/>
      <c r="AX504" s="33"/>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c r="TO504" s="4"/>
      <c r="TP504" s="4"/>
      <c r="TQ504" s="4"/>
      <c r="TR504" s="4"/>
      <c r="TS504" s="4"/>
      <c r="TT504" s="4"/>
      <c r="TU504" s="4"/>
      <c r="TV504" s="4"/>
      <c r="TW504" s="4"/>
      <c r="TX504" s="4"/>
      <c r="TY504" s="4"/>
      <c r="TZ504" s="4"/>
      <c r="UA504" s="4"/>
      <c r="UB504" s="4"/>
      <c r="UC504" s="4"/>
      <c r="UD504" s="4"/>
      <c r="UE504" s="4"/>
      <c r="UF504" s="4"/>
      <c r="UG504" s="4"/>
      <c r="UH504" s="4"/>
      <c r="UI504" s="4"/>
      <c r="UJ504" s="4"/>
      <c r="UK504" s="4"/>
      <c r="UL504" s="4"/>
      <c r="UM504" s="4"/>
      <c r="UN504" s="4"/>
      <c r="UO504" s="4"/>
      <c r="UP504" s="4"/>
      <c r="UQ504" s="4"/>
      <c r="UR504" s="4"/>
      <c r="US504" s="4"/>
      <c r="UT504" s="4"/>
      <c r="UU504" s="4"/>
      <c r="UV504" s="4"/>
      <c r="UW504" s="4"/>
      <c r="UX504" s="4"/>
      <c r="UY504" s="4"/>
      <c r="UZ504" s="4"/>
      <c r="VA504" s="4"/>
      <c r="VB504" s="4"/>
      <c r="VC504" s="4"/>
      <c r="VD504" s="4"/>
      <c r="VE504" s="4"/>
      <c r="VF504" s="4"/>
      <c r="VG504" s="4"/>
      <c r="VH504" s="4"/>
      <c r="VI504" s="4"/>
      <c r="VJ504" s="4"/>
      <c r="VK504" s="4"/>
      <c r="VL504" s="4"/>
      <c r="VM504" s="4"/>
      <c r="VN504" s="4"/>
      <c r="VO504" s="4"/>
      <c r="VP504" s="4"/>
      <c r="VQ504" s="4"/>
      <c r="VR504" s="4"/>
      <c r="VS504" s="4"/>
      <c r="VT504" s="4"/>
      <c r="VU504" s="4"/>
      <c r="VV504" s="4"/>
      <c r="VW504" s="4"/>
      <c r="VX504" s="4"/>
      <c r="VY504" s="4"/>
      <c r="VZ504" s="4"/>
      <c r="WA504" s="4"/>
      <c r="WB504" s="4"/>
      <c r="WC504" s="4"/>
      <c r="WD504" s="4"/>
      <c r="WE504" s="4"/>
      <c r="WF504" s="4"/>
      <c r="WG504" s="4"/>
      <c r="WH504" s="4"/>
      <c r="WI504" s="4"/>
      <c r="WJ504" s="4"/>
      <c r="WK504" s="4"/>
      <c r="WL504" s="4"/>
      <c r="WM504" s="4"/>
      <c r="WN504" s="4"/>
      <c r="WO504" s="4"/>
      <c r="WP504" s="4"/>
      <c r="WQ504" s="4"/>
      <c r="WR504" s="4"/>
      <c r="WS504" s="4"/>
      <c r="WT504" s="4"/>
      <c r="WU504" s="4"/>
      <c r="WV504" s="4"/>
      <c r="WW504" s="4"/>
      <c r="WX504" s="4"/>
      <c r="WY504" s="4"/>
      <c r="WZ504" s="4"/>
      <c r="XA504" s="4"/>
      <c r="XB504" s="4"/>
      <c r="XC504" s="4"/>
      <c r="XD504" s="4"/>
      <c r="XE504" s="4"/>
      <c r="XF504" s="4"/>
      <c r="XG504" s="4"/>
      <c r="XH504" s="4"/>
      <c r="XI504" s="4"/>
      <c r="XJ504" s="4"/>
      <c r="XK504" s="4"/>
      <c r="XL504" s="4"/>
      <c r="XM504" s="4"/>
      <c r="XN504" s="4"/>
      <c r="XO504" s="4"/>
      <c r="XP504" s="4"/>
      <c r="XQ504" s="4"/>
      <c r="XR504" s="4"/>
      <c r="XS504" s="4"/>
      <c r="XT504" s="4"/>
      <c r="XU504" s="4"/>
      <c r="XV504" s="4"/>
      <c r="XW504" s="4"/>
      <c r="XX504" s="4"/>
      <c r="XY504" s="4"/>
      <c r="XZ504" s="4"/>
      <c r="YA504" s="4"/>
      <c r="YB504" s="4"/>
      <c r="YC504" s="4"/>
      <c r="YD504" s="4"/>
      <c r="YE504" s="4"/>
      <c r="YF504" s="4"/>
      <c r="YG504" s="4"/>
      <c r="YH504" s="4"/>
      <c r="YI504" s="4"/>
      <c r="YJ504" s="4"/>
      <c r="YK504" s="4"/>
      <c r="YL504" s="4"/>
      <c r="YM504" s="4"/>
      <c r="YN504" s="4"/>
      <c r="YO504" s="4"/>
      <c r="YP504" s="4"/>
      <c r="YQ504" s="4"/>
      <c r="YR504" s="4"/>
      <c r="YS504" s="4"/>
      <c r="YT504" s="4"/>
      <c r="YU504" s="4"/>
      <c r="YV504" s="4"/>
      <c r="YW504" s="4"/>
      <c r="YX504" s="4"/>
      <c r="YY504" s="4"/>
      <c r="YZ504" s="4"/>
      <c r="ZA504" s="4"/>
      <c r="ZB504" s="4"/>
      <c r="ZC504" s="4"/>
      <c r="ZD504" s="4"/>
      <c r="ZE504" s="4"/>
      <c r="ZF504" s="4"/>
      <c r="ZG504" s="4"/>
      <c r="ZH504" s="4"/>
      <c r="ZI504" s="4"/>
      <c r="ZJ504" s="4"/>
      <c r="ZK504" s="4"/>
      <c r="ZL504" s="4"/>
      <c r="ZM504" s="4"/>
      <c r="ZN504" s="4"/>
      <c r="ZO504" s="4"/>
      <c r="ZP504" s="4"/>
      <c r="ZQ504" s="4"/>
      <c r="ZR504" s="4"/>
      <c r="ZS504" s="4"/>
      <c r="ZT504" s="4"/>
      <c r="ZU504" s="4"/>
      <c r="ZV504" s="4"/>
      <c r="ZW504" s="4"/>
      <c r="ZX504" s="4"/>
      <c r="ZY504" s="4"/>
      <c r="ZZ504" s="4"/>
      <c r="AAA504" s="4"/>
      <c r="AAB504" s="4"/>
      <c r="AAC504" s="4"/>
      <c r="AAD504" s="4"/>
      <c r="AAE504" s="4"/>
      <c r="AAF504" s="4"/>
      <c r="AAG504" s="4"/>
      <c r="AAH504" s="4"/>
      <c r="AAI504" s="4"/>
      <c r="AAJ504" s="4"/>
      <c r="AAK504" s="4"/>
      <c r="AAL504" s="4"/>
      <c r="AAM504" s="4"/>
      <c r="AAN504" s="4"/>
      <c r="AAO504" s="4"/>
      <c r="AAP504" s="4"/>
      <c r="AAQ504" s="4"/>
      <c r="AAR504" s="4"/>
      <c r="AAS504" s="4"/>
      <c r="AAT504" s="4"/>
      <c r="AAU504" s="4"/>
      <c r="AAV504" s="4"/>
      <c r="AAW504" s="4"/>
      <c r="AAX504" s="4"/>
      <c r="AAY504" s="4"/>
      <c r="AAZ504" s="4"/>
      <c r="ABA504" s="4"/>
      <c r="ABB504" s="4"/>
      <c r="ABC504" s="4"/>
      <c r="ABD504" s="4"/>
      <c r="ABE504" s="4"/>
      <c r="ABF504" s="4"/>
      <c r="ABG504" s="4"/>
      <c r="ABH504" s="4"/>
      <c r="ABI504" s="4"/>
      <c r="ABJ504" s="4"/>
      <c r="ABK504" s="4"/>
      <c r="ABL504" s="4"/>
      <c r="ABM504" s="4"/>
      <c r="ABN504" s="4"/>
      <c r="ABO504" s="4"/>
      <c r="ABP504" s="4"/>
      <c r="ABQ504" s="4"/>
      <c r="ABR504" s="4"/>
      <c r="ABS504" s="4"/>
      <c r="ABT504" s="4"/>
      <c r="ABU504" s="4"/>
      <c r="ABV504" s="4"/>
      <c r="ABW504" s="4"/>
      <c r="ABX504" s="4"/>
      <c r="ABY504" s="4"/>
      <c r="ABZ504" s="4"/>
      <c r="ACA504" s="4"/>
      <c r="ACB504" s="4"/>
      <c r="ACC504" s="4"/>
      <c r="ACD504" s="4"/>
      <c r="ACE504" s="4"/>
      <c r="ACF504" s="4"/>
      <c r="ACG504" s="4"/>
      <c r="ACH504" s="4"/>
      <c r="ACI504" s="4"/>
      <c r="ACJ504" s="4"/>
      <c r="ACK504" s="4"/>
      <c r="ACL504" s="4"/>
      <c r="ACM504" s="4"/>
      <c r="ACN504" s="4"/>
      <c r="ACO504" s="4"/>
      <c r="ACP504" s="4"/>
      <c r="ACQ504" s="4"/>
      <c r="ACR504" s="4"/>
      <c r="ACS504" s="4"/>
      <c r="ACT504" s="4"/>
      <c r="ACU504" s="4"/>
      <c r="ACV504" s="4"/>
      <c r="ACW504" s="4"/>
      <c r="ACX504" s="4"/>
      <c r="ACY504" s="4"/>
      <c r="ACZ504" s="4"/>
      <c r="ADA504" s="4"/>
      <c r="ADB504" s="4"/>
      <c r="ADC504" s="4"/>
      <c r="ADD504" s="4"/>
      <c r="ADE504" s="4"/>
      <c r="ADF504" s="4"/>
      <c r="ADG504" s="4"/>
      <c r="ADH504" s="4"/>
      <c r="ADI504" s="4"/>
      <c r="ADJ504" s="4"/>
      <c r="ADK504" s="4"/>
      <c r="ADL504" s="4"/>
      <c r="ADM504" s="4"/>
      <c r="ADN504" s="4"/>
      <c r="ADO504" s="4"/>
      <c r="ADP504" s="4"/>
      <c r="ADQ504" s="4"/>
      <c r="ADR504" s="4"/>
      <c r="ADS504" s="4"/>
      <c r="ADT504" s="4"/>
      <c r="ADU504" s="4"/>
      <c r="ADV504" s="4"/>
      <c r="ADW504" s="4"/>
      <c r="ADX504" s="4"/>
      <c r="ADY504" s="4"/>
      <c r="ADZ504" s="4"/>
      <c r="AEA504" s="4"/>
      <c r="AEB504" s="4"/>
      <c r="AEC504" s="4"/>
      <c r="AED504" s="4"/>
      <c r="AEE504" s="4"/>
      <c r="AEF504" s="4"/>
      <c r="AEG504" s="4"/>
      <c r="AEH504" s="4"/>
      <c r="AEI504" s="4"/>
      <c r="AEJ504" s="4"/>
      <c r="AEK504" s="4"/>
      <c r="AEL504" s="4"/>
      <c r="AEM504" s="4"/>
      <c r="AEN504" s="4"/>
      <c r="AEO504" s="4"/>
      <c r="AEP504" s="4"/>
      <c r="AEQ504" s="4"/>
      <c r="AER504" s="4"/>
      <c r="AES504" s="4"/>
      <c r="AET504" s="4"/>
      <c r="AEU504" s="4"/>
      <c r="AEV504" s="4"/>
      <c r="AEW504" s="4"/>
      <c r="AEX504" s="4"/>
      <c r="AEY504" s="4"/>
      <c r="AEZ504" s="4"/>
      <c r="AFA504" s="4"/>
      <c r="AFB504" s="4"/>
      <c r="AFC504" s="4"/>
      <c r="AFD504" s="4"/>
      <c r="AFE504" s="4"/>
      <c r="AFF504" s="4"/>
      <c r="AFG504" s="4"/>
      <c r="AFH504" s="4"/>
      <c r="AFI504" s="4"/>
      <c r="AFJ504" s="4"/>
      <c r="AFK504" s="4"/>
      <c r="AFL504" s="4"/>
      <c r="AFM504" s="4"/>
      <c r="AFN504" s="4"/>
      <c r="AFO504" s="4"/>
      <c r="AFP504" s="4"/>
      <c r="AFQ504" s="4"/>
      <c r="AFR504" s="4"/>
      <c r="AFS504" s="4"/>
      <c r="AFT504" s="4"/>
      <c r="AFU504" s="4"/>
      <c r="AFV504" s="4"/>
      <c r="AFW504" s="4"/>
      <c r="AFX504" s="4"/>
      <c r="AFY504" s="4"/>
      <c r="AFZ504" s="4"/>
      <c r="AGA504" s="4"/>
      <c r="AGB504" s="4"/>
      <c r="AGC504" s="4"/>
      <c r="AGD504" s="4"/>
      <c r="AGE504" s="4"/>
      <c r="AGF504" s="4"/>
      <c r="AGG504" s="4"/>
      <c r="AGH504" s="4"/>
      <c r="AGI504" s="4"/>
      <c r="AGJ504" s="4"/>
      <c r="AGK504" s="4"/>
      <c r="AGL504" s="4"/>
      <c r="AGM504" s="4"/>
      <c r="AGN504" s="4"/>
      <c r="AGO504" s="4"/>
      <c r="AGP504" s="4"/>
      <c r="AGQ504" s="4"/>
      <c r="AGR504" s="4"/>
      <c r="AGS504" s="4"/>
      <c r="AGT504" s="4"/>
      <c r="AGU504" s="4"/>
      <c r="AGV504" s="4"/>
      <c r="AGW504" s="4"/>
      <c r="AGX504" s="4"/>
      <c r="AGY504" s="4"/>
      <c r="AGZ504" s="4"/>
      <c r="AHA504" s="4"/>
      <c r="AHB504" s="4"/>
      <c r="AHC504" s="4"/>
      <c r="AHD504" s="4"/>
      <c r="AHE504" s="4"/>
      <c r="AHF504" s="4"/>
      <c r="AHG504" s="4"/>
      <c r="AHH504" s="4"/>
      <c r="AHI504" s="4"/>
      <c r="AHJ504" s="4"/>
      <c r="AHK504" s="4"/>
      <c r="AHL504" s="4"/>
      <c r="AHM504" s="4"/>
      <c r="AHN504" s="4"/>
      <c r="AHO504" s="4"/>
      <c r="AHP504" s="4"/>
      <c r="AHQ504" s="4"/>
      <c r="AHR504" s="4"/>
      <c r="AHS504" s="4"/>
      <c r="AHT504" s="4"/>
      <c r="AHU504" s="4"/>
      <c r="AHV504" s="4"/>
      <c r="AHW504" s="4"/>
      <c r="AHX504" s="4"/>
      <c r="AHY504" s="4"/>
      <c r="AHZ504" s="4"/>
      <c r="AIA504" s="4"/>
      <c r="AIB504" s="4"/>
      <c r="AIC504" s="4"/>
      <c r="AID504" s="4"/>
      <c r="AIE504" s="4"/>
      <c r="AIF504" s="4"/>
      <c r="AIG504" s="4"/>
      <c r="AIH504" s="4"/>
      <c r="AII504" s="4"/>
      <c r="AIJ504" s="4"/>
      <c r="AIK504" s="4"/>
      <c r="AIL504" s="4"/>
      <c r="AIM504" s="4"/>
      <c r="AIN504" s="4"/>
      <c r="AIO504" s="4"/>
      <c r="AIP504" s="4"/>
      <c r="AIQ504" s="4"/>
      <c r="AIR504" s="4"/>
      <c r="AIS504" s="4"/>
      <c r="AIT504" s="4"/>
      <c r="AIU504" s="4"/>
      <c r="AIV504" s="4"/>
      <c r="AIW504" s="4"/>
      <c r="AIX504" s="4"/>
      <c r="AIY504" s="4"/>
      <c r="AIZ504" s="4"/>
      <c r="AJA504" s="4"/>
      <c r="AJB504" s="4"/>
      <c r="AJC504" s="4"/>
      <c r="AJD504" s="4"/>
      <c r="AJE504" s="4"/>
      <c r="AJF504" s="4"/>
      <c r="AJG504" s="4"/>
      <c r="AJH504" s="4"/>
      <c r="AJI504" s="4"/>
      <c r="AJJ504" s="4"/>
      <c r="AJK504" s="4"/>
      <c r="AJL504" s="4"/>
      <c r="AJM504" s="4"/>
      <c r="AJN504" s="4"/>
      <c r="AJO504" s="4"/>
      <c r="AJP504" s="4"/>
      <c r="AJQ504" s="4"/>
      <c r="AJR504" s="4"/>
      <c r="AJS504" s="4"/>
      <c r="AJT504" s="4"/>
      <c r="AJU504" s="4"/>
      <c r="AJV504" s="4"/>
      <c r="AJW504" s="4"/>
      <c r="AJX504" s="4"/>
      <c r="AJY504" s="4"/>
      <c r="AJZ504" s="4"/>
      <c r="AKA504" s="4"/>
      <c r="AKB504" s="4"/>
      <c r="AKC504" s="4"/>
      <c r="AKD504" s="4"/>
      <c r="AKE504" s="4"/>
      <c r="AKF504" s="4"/>
      <c r="AKG504" s="4"/>
      <c r="AKH504" s="4"/>
      <c r="AKI504" s="4"/>
      <c r="AKJ504" s="4"/>
      <c r="AKK504" s="4"/>
      <c r="AKL504" s="4"/>
      <c r="AKM504" s="4"/>
      <c r="AKN504" s="4"/>
      <c r="AKO504" s="4"/>
      <c r="AKP504" s="4"/>
      <c r="AKQ504" s="4"/>
      <c r="AKR504" s="4"/>
      <c r="AKS504" s="4"/>
      <c r="AKT504" s="4"/>
      <c r="AKU504" s="4"/>
      <c r="AKV504" s="4"/>
      <c r="AKW504" s="4"/>
      <c r="AKX504" s="4"/>
      <c r="AKY504" s="4"/>
      <c r="AKZ504" s="4"/>
      <c r="ALA504" s="4"/>
      <c r="ALB504" s="4"/>
      <c r="ALC504" s="4"/>
      <c r="ALD504" s="4"/>
      <c r="ALE504" s="4"/>
      <c r="ALF504" s="4"/>
      <c r="ALG504" s="4"/>
      <c r="ALH504" s="4"/>
      <c r="ALI504" s="4"/>
      <c r="ALJ504" s="4"/>
      <c r="ALK504" s="4"/>
      <c r="ALL504" s="4"/>
      <c r="ALM504" s="4"/>
      <c r="ALN504" s="4"/>
      <c r="ALO504" s="4"/>
      <c r="ALP504" s="4"/>
      <c r="ALQ504" s="4"/>
      <c r="ALR504" s="4"/>
      <c r="ALS504" s="4"/>
      <c r="ALT504" s="4"/>
      <c r="ALU504" s="4"/>
      <c r="ALV504" s="4"/>
      <c r="ALW504" s="4"/>
      <c r="ALX504" s="4"/>
      <c r="ALY504" s="4"/>
      <c r="ALZ504" s="4"/>
      <c r="AMA504" s="4"/>
      <c r="AMB504" s="4"/>
      <c r="AMC504" s="4"/>
      <c r="AMD504" s="4"/>
      <c r="AME504" s="4"/>
      <c r="AMF504" s="4"/>
      <c r="AMG504" s="4"/>
      <c r="AMH504" s="4"/>
      <c r="AMI504" s="4"/>
      <c r="AMJ504" s="4"/>
      <c r="AMK504" s="4"/>
      <c r="AML504" s="4"/>
      <c r="AMM504" s="4"/>
      <c r="AMN504" s="4"/>
      <c r="AMO504" s="4"/>
      <c r="AMP504" s="4"/>
      <c r="AMQ504" s="4"/>
      <c r="AMR504" s="4"/>
      <c r="AMS504" s="4"/>
      <c r="AMT504" s="4"/>
      <c r="AMU504" s="4"/>
      <c r="AMV504" s="4"/>
      <c r="AMW504" s="4"/>
      <c r="AMX504" s="4"/>
      <c r="AMY504" s="4"/>
      <c r="AMZ504" s="4"/>
      <c r="ANA504" s="4"/>
      <c r="ANB504" s="4"/>
      <c r="ANC504" s="4"/>
      <c r="AND504" s="4"/>
      <c r="ANE504" s="4"/>
      <c r="ANF504" s="4"/>
      <c r="ANG504" s="4"/>
      <c r="ANH504" s="4"/>
      <c r="ANI504" s="4"/>
      <c r="ANJ504" s="4"/>
      <c r="ANK504" s="4"/>
      <c r="ANL504" s="4"/>
      <c r="ANM504" s="4"/>
      <c r="ANN504" s="4"/>
      <c r="ANO504" s="4"/>
      <c r="ANP504" s="4"/>
      <c r="ANQ504" s="4"/>
      <c r="ANR504" s="4"/>
      <c r="ANS504" s="4"/>
      <c r="ANT504" s="4"/>
      <c r="ANU504" s="4"/>
      <c r="ANV504" s="4"/>
      <c r="ANW504" s="4"/>
      <c r="ANX504" s="4"/>
      <c r="ANY504" s="4"/>
      <c r="ANZ504" s="4"/>
      <c r="AOA504" s="4"/>
      <c r="AOB504" s="4"/>
      <c r="AOC504" s="4"/>
    </row>
    <row r="505" spans="6:1069" x14ac:dyDescent="0.35">
      <c r="F505" s="4"/>
      <c r="H505" s="4"/>
      <c r="I505" s="4"/>
      <c r="J505" s="4"/>
      <c r="L505" s="4"/>
      <c r="M505" s="4"/>
      <c r="AJ505" s="4"/>
      <c r="AL505" s="4"/>
      <c r="AQ505" s="4"/>
      <c r="AR505" s="4"/>
      <c r="AS505" s="4"/>
      <c r="AT505" s="4"/>
      <c r="AU505" s="4"/>
      <c r="AV505" s="4"/>
      <c r="AW505" s="4"/>
      <c r="AX505" s="33"/>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c r="TO505" s="4"/>
      <c r="TP505" s="4"/>
      <c r="TQ505" s="4"/>
      <c r="TR505" s="4"/>
      <c r="TS505" s="4"/>
      <c r="TT505" s="4"/>
      <c r="TU505" s="4"/>
      <c r="TV505" s="4"/>
      <c r="TW505" s="4"/>
      <c r="TX505" s="4"/>
      <c r="TY505" s="4"/>
      <c r="TZ505" s="4"/>
      <c r="UA505" s="4"/>
      <c r="UB505" s="4"/>
      <c r="UC505" s="4"/>
      <c r="UD505" s="4"/>
      <c r="UE505" s="4"/>
      <c r="UF505" s="4"/>
      <c r="UG505" s="4"/>
      <c r="UH505" s="4"/>
      <c r="UI505" s="4"/>
      <c r="UJ505" s="4"/>
      <c r="UK505" s="4"/>
      <c r="UL505" s="4"/>
      <c r="UM505" s="4"/>
      <c r="UN505" s="4"/>
      <c r="UO505" s="4"/>
      <c r="UP505" s="4"/>
      <c r="UQ505" s="4"/>
      <c r="UR505" s="4"/>
      <c r="US505" s="4"/>
      <c r="UT505" s="4"/>
      <c r="UU505" s="4"/>
      <c r="UV505" s="4"/>
      <c r="UW505" s="4"/>
      <c r="UX505" s="4"/>
      <c r="UY505" s="4"/>
      <c r="UZ505" s="4"/>
      <c r="VA505" s="4"/>
      <c r="VB505" s="4"/>
      <c r="VC505" s="4"/>
      <c r="VD505" s="4"/>
      <c r="VE505" s="4"/>
      <c r="VF505" s="4"/>
      <c r="VG505" s="4"/>
      <c r="VH505" s="4"/>
      <c r="VI505" s="4"/>
      <c r="VJ505" s="4"/>
      <c r="VK505" s="4"/>
      <c r="VL505" s="4"/>
      <c r="VM505" s="4"/>
      <c r="VN505" s="4"/>
      <c r="VO505" s="4"/>
      <c r="VP505" s="4"/>
      <c r="VQ505" s="4"/>
      <c r="VR505" s="4"/>
      <c r="VS505" s="4"/>
      <c r="VT505" s="4"/>
      <c r="VU505" s="4"/>
      <c r="VV505" s="4"/>
      <c r="VW505" s="4"/>
      <c r="VX505" s="4"/>
      <c r="VY505" s="4"/>
      <c r="VZ505" s="4"/>
      <c r="WA505" s="4"/>
      <c r="WB505" s="4"/>
      <c r="WC505" s="4"/>
      <c r="WD505" s="4"/>
      <c r="WE505" s="4"/>
      <c r="WF505" s="4"/>
      <c r="WG505" s="4"/>
      <c r="WH505" s="4"/>
      <c r="WI505" s="4"/>
      <c r="WJ505" s="4"/>
      <c r="WK505" s="4"/>
      <c r="WL505" s="4"/>
      <c r="WM505" s="4"/>
      <c r="WN505" s="4"/>
      <c r="WO505" s="4"/>
      <c r="WP505" s="4"/>
      <c r="WQ505" s="4"/>
      <c r="WR505" s="4"/>
      <c r="WS505" s="4"/>
      <c r="WT505" s="4"/>
      <c r="WU505" s="4"/>
      <c r="WV505" s="4"/>
      <c r="WW505" s="4"/>
      <c r="WX505" s="4"/>
      <c r="WY505" s="4"/>
      <c r="WZ505" s="4"/>
      <c r="XA505" s="4"/>
      <c r="XB505" s="4"/>
      <c r="XC505" s="4"/>
      <c r="XD505" s="4"/>
      <c r="XE505" s="4"/>
      <c r="XF505" s="4"/>
      <c r="XG505" s="4"/>
      <c r="XH505" s="4"/>
      <c r="XI505" s="4"/>
      <c r="XJ505" s="4"/>
      <c r="XK505" s="4"/>
      <c r="XL505" s="4"/>
      <c r="XM505" s="4"/>
      <c r="XN505" s="4"/>
      <c r="XO505" s="4"/>
      <c r="XP505" s="4"/>
      <c r="XQ505" s="4"/>
      <c r="XR505" s="4"/>
      <c r="XS505" s="4"/>
      <c r="XT505" s="4"/>
      <c r="XU505" s="4"/>
      <c r="XV505" s="4"/>
      <c r="XW505" s="4"/>
      <c r="XX505" s="4"/>
      <c r="XY505" s="4"/>
      <c r="XZ505" s="4"/>
      <c r="YA505" s="4"/>
      <c r="YB505" s="4"/>
      <c r="YC505" s="4"/>
      <c r="YD505" s="4"/>
      <c r="YE505" s="4"/>
      <c r="YF505" s="4"/>
      <c r="YG505" s="4"/>
      <c r="YH505" s="4"/>
      <c r="YI505" s="4"/>
      <c r="YJ505" s="4"/>
      <c r="YK505" s="4"/>
      <c r="YL505" s="4"/>
      <c r="YM505" s="4"/>
      <c r="YN505" s="4"/>
      <c r="YO505" s="4"/>
      <c r="YP505" s="4"/>
      <c r="YQ505" s="4"/>
      <c r="YR505" s="4"/>
      <c r="YS505" s="4"/>
      <c r="YT505" s="4"/>
      <c r="YU505" s="4"/>
      <c r="YV505" s="4"/>
      <c r="YW505" s="4"/>
      <c r="YX505" s="4"/>
      <c r="YY505" s="4"/>
      <c r="YZ505" s="4"/>
      <c r="ZA505" s="4"/>
      <c r="ZB505" s="4"/>
      <c r="ZC505" s="4"/>
      <c r="ZD505" s="4"/>
      <c r="ZE505" s="4"/>
      <c r="ZF505" s="4"/>
      <c r="ZG505" s="4"/>
      <c r="ZH505" s="4"/>
      <c r="ZI505" s="4"/>
      <c r="ZJ505" s="4"/>
      <c r="ZK505" s="4"/>
      <c r="ZL505" s="4"/>
      <c r="ZM505" s="4"/>
      <c r="ZN505" s="4"/>
      <c r="ZO505" s="4"/>
      <c r="ZP505" s="4"/>
      <c r="ZQ505" s="4"/>
      <c r="ZR505" s="4"/>
      <c r="ZS505" s="4"/>
      <c r="ZT505" s="4"/>
      <c r="ZU505" s="4"/>
      <c r="ZV505" s="4"/>
      <c r="ZW505" s="4"/>
      <c r="ZX505" s="4"/>
      <c r="ZY505" s="4"/>
      <c r="ZZ505" s="4"/>
      <c r="AAA505" s="4"/>
      <c r="AAB505" s="4"/>
      <c r="AAC505" s="4"/>
      <c r="AAD505" s="4"/>
      <c r="AAE505" s="4"/>
      <c r="AAF505" s="4"/>
      <c r="AAG505" s="4"/>
      <c r="AAH505" s="4"/>
      <c r="AAI505" s="4"/>
      <c r="AAJ505" s="4"/>
      <c r="AAK505" s="4"/>
      <c r="AAL505" s="4"/>
      <c r="AAM505" s="4"/>
      <c r="AAN505" s="4"/>
      <c r="AAO505" s="4"/>
      <c r="AAP505" s="4"/>
      <c r="AAQ505" s="4"/>
      <c r="AAR505" s="4"/>
      <c r="AAS505" s="4"/>
      <c r="AAT505" s="4"/>
      <c r="AAU505" s="4"/>
      <c r="AAV505" s="4"/>
      <c r="AAW505" s="4"/>
      <c r="AAX505" s="4"/>
      <c r="AAY505" s="4"/>
      <c r="AAZ505" s="4"/>
      <c r="ABA505" s="4"/>
      <c r="ABB505" s="4"/>
      <c r="ABC505" s="4"/>
      <c r="ABD505" s="4"/>
      <c r="ABE505" s="4"/>
      <c r="ABF505" s="4"/>
      <c r="ABG505" s="4"/>
      <c r="ABH505" s="4"/>
      <c r="ABI505" s="4"/>
      <c r="ABJ505" s="4"/>
      <c r="ABK505" s="4"/>
      <c r="ABL505" s="4"/>
      <c r="ABM505" s="4"/>
      <c r="ABN505" s="4"/>
      <c r="ABO505" s="4"/>
      <c r="ABP505" s="4"/>
      <c r="ABQ505" s="4"/>
      <c r="ABR505" s="4"/>
      <c r="ABS505" s="4"/>
      <c r="ABT505" s="4"/>
      <c r="ABU505" s="4"/>
      <c r="ABV505" s="4"/>
      <c r="ABW505" s="4"/>
      <c r="ABX505" s="4"/>
      <c r="ABY505" s="4"/>
      <c r="ABZ505" s="4"/>
      <c r="ACA505" s="4"/>
      <c r="ACB505" s="4"/>
      <c r="ACC505" s="4"/>
      <c r="ACD505" s="4"/>
      <c r="ACE505" s="4"/>
      <c r="ACF505" s="4"/>
      <c r="ACG505" s="4"/>
      <c r="ACH505" s="4"/>
      <c r="ACI505" s="4"/>
      <c r="ACJ505" s="4"/>
      <c r="ACK505" s="4"/>
      <c r="ACL505" s="4"/>
      <c r="ACM505" s="4"/>
      <c r="ACN505" s="4"/>
      <c r="ACO505" s="4"/>
      <c r="ACP505" s="4"/>
      <c r="ACQ505" s="4"/>
      <c r="ACR505" s="4"/>
      <c r="ACS505" s="4"/>
      <c r="ACT505" s="4"/>
      <c r="ACU505" s="4"/>
      <c r="ACV505" s="4"/>
      <c r="ACW505" s="4"/>
      <c r="ACX505" s="4"/>
      <c r="ACY505" s="4"/>
      <c r="ACZ505" s="4"/>
      <c r="ADA505" s="4"/>
      <c r="ADB505" s="4"/>
      <c r="ADC505" s="4"/>
      <c r="ADD505" s="4"/>
      <c r="ADE505" s="4"/>
      <c r="ADF505" s="4"/>
      <c r="ADG505" s="4"/>
      <c r="ADH505" s="4"/>
      <c r="ADI505" s="4"/>
      <c r="ADJ505" s="4"/>
      <c r="ADK505" s="4"/>
      <c r="ADL505" s="4"/>
      <c r="ADM505" s="4"/>
      <c r="ADN505" s="4"/>
      <c r="ADO505" s="4"/>
      <c r="ADP505" s="4"/>
      <c r="ADQ505" s="4"/>
      <c r="ADR505" s="4"/>
      <c r="ADS505" s="4"/>
      <c r="ADT505" s="4"/>
      <c r="ADU505" s="4"/>
      <c r="ADV505" s="4"/>
      <c r="ADW505" s="4"/>
      <c r="ADX505" s="4"/>
      <c r="ADY505" s="4"/>
      <c r="ADZ505" s="4"/>
      <c r="AEA505" s="4"/>
      <c r="AEB505" s="4"/>
      <c r="AEC505" s="4"/>
      <c r="AED505" s="4"/>
      <c r="AEE505" s="4"/>
      <c r="AEF505" s="4"/>
      <c r="AEG505" s="4"/>
      <c r="AEH505" s="4"/>
      <c r="AEI505" s="4"/>
      <c r="AEJ505" s="4"/>
      <c r="AEK505" s="4"/>
      <c r="AEL505" s="4"/>
      <c r="AEM505" s="4"/>
      <c r="AEN505" s="4"/>
      <c r="AEO505" s="4"/>
      <c r="AEP505" s="4"/>
      <c r="AEQ505" s="4"/>
      <c r="AER505" s="4"/>
      <c r="AES505" s="4"/>
      <c r="AET505" s="4"/>
      <c r="AEU505" s="4"/>
      <c r="AEV505" s="4"/>
      <c r="AEW505" s="4"/>
      <c r="AEX505" s="4"/>
      <c r="AEY505" s="4"/>
      <c r="AEZ505" s="4"/>
      <c r="AFA505" s="4"/>
      <c r="AFB505" s="4"/>
      <c r="AFC505" s="4"/>
      <c r="AFD505" s="4"/>
      <c r="AFE505" s="4"/>
      <c r="AFF505" s="4"/>
      <c r="AFG505" s="4"/>
      <c r="AFH505" s="4"/>
      <c r="AFI505" s="4"/>
      <c r="AFJ505" s="4"/>
      <c r="AFK505" s="4"/>
      <c r="AFL505" s="4"/>
      <c r="AFM505" s="4"/>
      <c r="AFN505" s="4"/>
      <c r="AFO505" s="4"/>
      <c r="AFP505" s="4"/>
      <c r="AFQ505" s="4"/>
      <c r="AFR505" s="4"/>
      <c r="AFS505" s="4"/>
      <c r="AFT505" s="4"/>
      <c r="AFU505" s="4"/>
      <c r="AFV505" s="4"/>
      <c r="AFW505" s="4"/>
      <c r="AFX505" s="4"/>
      <c r="AFY505" s="4"/>
      <c r="AFZ505" s="4"/>
      <c r="AGA505" s="4"/>
      <c r="AGB505" s="4"/>
      <c r="AGC505" s="4"/>
      <c r="AGD505" s="4"/>
      <c r="AGE505" s="4"/>
      <c r="AGF505" s="4"/>
      <c r="AGG505" s="4"/>
      <c r="AGH505" s="4"/>
      <c r="AGI505" s="4"/>
      <c r="AGJ505" s="4"/>
      <c r="AGK505" s="4"/>
      <c r="AGL505" s="4"/>
      <c r="AGM505" s="4"/>
      <c r="AGN505" s="4"/>
      <c r="AGO505" s="4"/>
      <c r="AGP505" s="4"/>
      <c r="AGQ505" s="4"/>
      <c r="AGR505" s="4"/>
      <c r="AGS505" s="4"/>
      <c r="AGT505" s="4"/>
      <c r="AGU505" s="4"/>
      <c r="AGV505" s="4"/>
      <c r="AGW505" s="4"/>
      <c r="AGX505" s="4"/>
      <c r="AGY505" s="4"/>
      <c r="AGZ505" s="4"/>
      <c r="AHA505" s="4"/>
      <c r="AHB505" s="4"/>
      <c r="AHC505" s="4"/>
      <c r="AHD505" s="4"/>
      <c r="AHE505" s="4"/>
      <c r="AHF505" s="4"/>
      <c r="AHG505" s="4"/>
      <c r="AHH505" s="4"/>
      <c r="AHI505" s="4"/>
      <c r="AHJ505" s="4"/>
      <c r="AHK505" s="4"/>
      <c r="AHL505" s="4"/>
      <c r="AHM505" s="4"/>
      <c r="AHN505" s="4"/>
      <c r="AHO505" s="4"/>
      <c r="AHP505" s="4"/>
      <c r="AHQ505" s="4"/>
      <c r="AHR505" s="4"/>
      <c r="AHS505" s="4"/>
      <c r="AHT505" s="4"/>
      <c r="AHU505" s="4"/>
      <c r="AHV505" s="4"/>
      <c r="AHW505" s="4"/>
      <c r="AHX505" s="4"/>
      <c r="AHY505" s="4"/>
      <c r="AHZ505" s="4"/>
      <c r="AIA505" s="4"/>
      <c r="AIB505" s="4"/>
      <c r="AIC505" s="4"/>
      <c r="AID505" s="4"/>
      <c r="AIE505" s="4"/>
      <c r="AIF505" s="4"/>
      <c r="AIG505" s="4"/>
      <c r="AIH505" s="4"/>
      <c r="AII505" s="4"/>
      <c r="AIJ505" s="4"/>
      <c r="AIK505" s="4"/>
      <c r="AIL505" s="4"/>
      <c r="AIM505" s="4"/>
      <c r="AIN505" s="4"/>
      <c r="AIO505" s="4"/>
      <c r="AIP505" s="4"/>
      <c r="AIQ505" s="4"/>
      <c r="AIR505" s="4"/>
      <c r="AIS505" s="4"/>
      <c r="AIT505" s="4"/>
      <c r="AIU505" s="4"/>
      <c r="AIV505" s="4"/>
      <c r="AIW505" s="4"/>
      <c r="AIX505" s="4"/>
      <c r="AIY505" s="4"/>
      <c r="AIZ505" s="4"/>
      <c r="AJA505" s="4"/>
      <c r="AJB505" s="4"/>
      <c r="AJC505" s="4"/>
      <c r="AJD505" s="4"/>
      <c r="AJE505" s="4"/>
      <c r="AJF505" s="4"/>
      <c r="AJG505" s="4"/>
      <c r="AJH505" s="4"/>
      <c r="AJI505" s="4"/>
      <c r="AJJ505" s="4"/>
      <c r="AJK505" s="4"/>
      <c r="AJL505" s="4"/>
      <c r="AJM505" s="4"/>
      <c r="AJN505" s="4"/>
      <c r="AJO505" s="4"/>
      <c r="AJP505" s="4"/>
      <c r="AJQ505" s="4"/>
      <c r="AJR505" s="4"/>
      <c r="AJS505" s="4"/>
      <c r="AJT505" s="4"/>
      <c r="AJU505" s="4"/>
      <c r="AJV505" s="4"/>
      <c r="AJW505" s="4"/>
      <c r="AJX505" s="4"/>
      <c r="AJY505" s="4"/>
      <c r="AJZ505" s="4"/>
      <c r="AKA505" s="4"/>
      <c r="AKB505" s="4"/>
      <c r="AKC505" s="4"/>
      <c r="AKD505" s="4"/>
      <c r="AKE505" s="4"/>
      <c r="AKF505" s="4"/>
      <c r="AKG505" s="4"/>
      <c r="AKH505" s="4"/>
      <c r="AKI505" s="4"/>
      <c r="AKJ505" s="4"/>
      <c r="AKK505" s="4"/>
      <c r="AKL505" s="4"/>
      <c r="AKM505" s="4"/>
      <c r="AKN505" s="4"/>
      <c r="AKO505" s="4"/>
      <c r="AKP505" s="4"/>
      <c r="AKQ505" s="4"/>
      <c r="AKR505" s="4"/>
      <c r="AKS505" s="4"/>
      <c r="AKT505" s="4"/>
      <c r="AKU505" s="4"/>
      <c r="AKV505" s="4"/>
      <c r="AKW505" s="4"/>
      <c r="AKX505" s="4"/>
      <c r="AKY505" s="4"/>
      <c r="AKZ505" s="4"/>
      <c r="ALA505" s="4"/>
      <c r="ALB505" s="4"/>
      <c r="ALC505" s="4"/>
      <c r="ALD505" s="4"/>
      <c r="ALE505" s="4"/>
      <c r="ALF505" s="4"/>
      <c r="ALG505" s="4"/>
      <c r="ALH505" s="4"/>
      <c r="ALI505" s="4"/>
      <c r="ALJ505" s="4"/>
      <c r="ALK505" s="4"/>
      <c r="ALL505" s="4"/>
      <c r="ALM505" s="4"/>
      <c r="ALN505" s="4"/>
      <c r="ALO505" s="4"/>
      <c r="ALP505" s="4"/>
      <c r="ALQ505" s="4"/>
      <c r="ALR505" s="4"/>
      <c r="ALS505" s="4"/>
      <c r="ALT505" s="4"/>
      <c r="ALU505" s="4"/>
      <c r="ALV505" s="4"/>
      <c r="ALW505" s="4"/>
      <c r="ALX505" s="4"/>
      <c r="ALY505" s="4"/>
      <c r="ALZ505" s="4"/>
      <c r="AMA505" s="4"/>
      <c r="AMB505" s="4"/>
      <c r="AMC505" s="4"/>
      <c r="AMD505" s="4"/>
      <c r="AME505" s="4"/>
      <c r="AMF505" s="4"/>
      <c r="AMG505" s="4"/>
      <c r="AMH505" s="4"/>
      <c r="AMI505" s="4"/>
      <c r="AMJ505" s="4"/>
      <c r="AMK505" s="4"/>
      <c r="AML505" s="4"/>
      <c r="AMM505" s="4"/>
      <c r="AMN505" s="4"/>
      <c r="AMO505" s="4"/>
      <c r="AMP505" s="4"/>
      <c r="AMQ505" s="4"/>
      <c r="AMR505" s="4"/>
      <c r="AMS505" s="4"/>
      <c r="AMT505" s="4"/>
      <c r="AMU505" s="4"/>
      <c r="AMV505" s="4"/>
      <c r="AMW505" s="4"/>
      <c r="AMX505" s="4"/>
      <c r="AMY505" s="4"/>
      <c r="AMZ505" s="4"/>
      <c r="ANA505" s="4"/>
      <c r="ANB505" s="4"/>
      <c r="ANC505" s="4"/>
      <c r="AND505" s="4"/>
      <c r="ANE505" s="4"/>
      <c r="ANF505" s="4"/>
      <c r="ANG505" s="4"/>
      <c r="ANH505" s="4"/>
      <c r="ANI505" s="4"/>
      <c r="ANJ505" s="4"/>
      <c r="ANK505" s="4"/>
      <c r="ANL505" s="4"/>
      <c r="ANM505" s="4"/>
      <c r="ANN505" s="4"/>
      <c r="ANO505" s="4"/>
      <c r="ANP505" s="4"/>
      <c r="ANQ505" s="4"/>
      <c r="ANR505" s="4"/>
      <c r="ANS505" s="4"/>
      <c r="ANT505" s="4"/>
      <c r="ANU505" s="4"/>
      <c r="ANV505" s="4"/>
      <c r="ANW505" s="4"/>
      <c r="ANX505" s="4"/>
      <c r="ANY505" s="4"/>
      <c r="ANZ505" s="4"/>
      <c r="AOA505" s="4"/>
      <c r="AOB505" s="4"/>
      <c r="AOC505" s="4"/>
    </row>
    <row r="506" spans="6:1069" x14ac:dyDescent="0.35">
      <c r="F506" s="4"/>
      <c r="H506" s="4"/>
      <c r="I506" s="4"/>
      <c r="J506" s="4"/>
      <c r="L506" s="4"/>
      <c r="M506" s="4"/>
      <c r="AJ506" s="4"/>
      <c r="AL506" s="4"/>
      <c r="AQ506" s="4"/>
      <c r="AR506" s="4"/>
      <c r="AS506" s="4"/>
      <c r="AT506" s="4"/>
      <c r="AU506" s="4"/>
      <c r="AV506" s="4"/>
      <c r="AW506" s="4"/>
      <c r="AX506" s="33"/>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c r="TO506" s="4"/>
      <c r="TP506" s="4"/>
      <c r="TQ506" s="4"/>
      <c r="TR506" s="4"/>
      <c r="TS506" s="4"/>
      <c r="TT506" s="4"/>
      <c r="TU506" s="4"/>
      <c r="TV506" s="4"/>
      <c r="TW506" s="4"/>
      <c r="TX506" s="4"/>
      <c r="TY506" s="4"/>
      <c r="TZ506" s="4"/>
      <c r="UA506" s="4"/>
      <c r="UB506" s="4"/>
      <c r="UC506" s="4"/>
      <c r="UD506" s="4"/>
      <c r="UE506" s="4"/>
      <c r="UF506" s="4"/>
      <c r="UG506" s="4"/>
      <c r="UH506" s="4"/>
      <c r="UI506" s="4"/>
      <c r="UJ506" s="4"/>
      <c r="UK506" s="4"/>
      <c r="UL506" s="4"/>
      <c r="UM506" s="4"/>
      <c r="UN506" s="4"/>
      <c r="UO506" s="4"/>
      <c r="UP506" s="4"/>
      <c r="UQ506" s="4"/>
      <c r="UR506" s="4"/>
      <c r="US506" s="4"/>
      <c r="UT506" s="4"/>
      <c r="UU506" s="4"/>
      <c r="UV506" s="4"/>
      <c r="UW506" s="4"/>
      <c r="UX506" s="4"/>
      <c r="UY506" s="4"/>
      <c r="UZ506" s="4"/>
      <c r="VA506" s="4"/>
      <c r="VB506" s="4"/>
      <c r="VC506" s="4"/>
      <c r="VD506" s="4"/>
      <c r="VE506" s="4"/>
      <c r="VF506" s="4"/>
      <c r="VG506" s="4"/>
      <c r="VH506" s="4"/>
      <c r="VI506" s="4"/>
      <c r="VJ506" s="4"/>
      <c r="VK506" s="4"/>
      <c r="VL506" s="4"/>
      <c r="VM506" s="4"/>
      <c r="VN506" s="4"/>
      <c r="VO506" s="4"/>
      <c r="VP506" s="4"/>
      <c r="VQ506" s="4"/>
      <c r="VR506" s="4"/>
      <c r="VS506" s="4"/>
      <c r="VT506" s="4"/>
      <c r="VU506" s="4"/>
      <c r="VV506" s="4"/>
      <c r="VW506" s="4"/>
      <c r="VX506" s="4"/>
      <c r="VY506" s="4"/>
      <c r="VZ506" s="4"/>
      <c r="WA506" s="4"/>
      <c r="WB506" s="4"/>
      <c r="WC506" s="4"/>
      <c r="WD506" s="4"/>
      <c r="WE506" s="4"/>
      <c r="WF506" s="4"/>
      <c r="WG506" s="4"/>
      <c r="WH506" s="4"/>
      <c r="WI506" s="4"/>
      <c r="WJ506" s="4"/>
      <c r="WK506" s="4"/>
      <c r="WL506" s="4"/>
      <c r="WM506" s="4"/>
      <c r="WN506" s="4"/>
      <c r="WO506" s="4"/>
      <c r="WP506" s="4"/>
      <c r="WQ506" s="4"/>
      <c r="WR506" s="4"/>
      <c r="WS506" s="4"/>
      <c r="WT506" s="4"/>
      <c r="WU506" s="4"/>
      <c r="WV506" s="4"/>
      <c r="WW506" s="4"/>
      <c r="WX506" s="4"/>
      <c r="WY506" s="4"/>
      <c r="WZ506" s="4"/>
      <c r="XA506" s="4"/>
      <c r="XB506" s="4"/>
      <c r="XC506" s="4"/>
      <c r="XD506" s="4"/>
      <c r="XE506" s="4"/>
      <c r="XF506" s="4"/>
      <c r="XG506" s="4"/>
      <c r="XH506" s="4"/>
      <c r="XI506" s="4"/>
      <c r="XJ506" s="4"/>
      <c r="XK506" s="4"/>
      <c r="XL506" s="4"/>
      <c r="XM506" s="4"/>
      <c r="XN506" s="4"/>
      <c r="XO506" s="4"/>
      <c r="XP506" s="4"/>
      <c r="XQ506" s="4"/>
      <c r="XR506" s="4"/>
      <c r="XS506" s="4"/>
      <c r="XT506" s="4"/>
      <c r="XU506" s="4"/>
      <c r="XV506" s="4"/>
      <c r="XW506" s="4"/>
      <c r="XX506" s="4"/>
      <c r="XY506" s="4"/>
      <c r="XZ506" s="4"/>
      <c r="YA506" s="4"/>
      <c r="YB506" s="4"/>
      <c r="YC506" s="4"/>
      <c r="YD506" s="4"/>
      <c r="YE506" s="4"/>
      <c r="YF506" s="4"/>
      <c r="YG506" s="4"/>
      <c r="YH506" s="4"/>
      <c r="YI506" s="4"/>
      <c r="YJ506" s="4"/>
      <c r="YK506" s="4"/>
      <c r="YL506" s="4"/>
      <c r="YM506" s="4"/>
      <c r="YN506" s="4"/>
      <c r="YO506" s="4"/>
      <c r="YP506" s="4"/>
      <c r="YQ506" s="4"/>
      <c r="YR506" s="4"/>
      <c r="YS506" s="4"/>
      <c r="YT506" s="4"/>
      <c r="YU506" s="4"/>
      <c r="YV506" s="4"/>
      <c r="YW506" s="4"/>
      <c r="YX506" s="4"/>
      <c r="YY506" s="4"/>
      <c r="YZ506" s="4"/>
      <c r="ZA506" s="4"/>
      <c r="ZB506" s="4"/>
      <c r="ZC506" s="4"/>
      <c r="ZD506" s="4"/>
      <c r="ZE506" s="4"/>
      <c r="ZF506" s="4"/>
      <c r="ZG506" s="4"/>
      <c r="ZH506" s="4"/>
      <c r="ZI506" s="4"/>
      <c r="ZJ506" s="4"/>
      <c r="ZK506" s="4"/>
      <c r="ZL506" s="4"/>
      <c r="ZM506" s="4"/>
      <c r="ZN506" s="4"/>
      <c r="ZO506" s="4"/>
      <c r="ZP506" s="4"/>
      <c r="ZQ506" s="4"/>
      <c r="ZR506" s="4"/>
      <c r="ZS506" s="4"/>
      <c r="ZT506" s="4"/>
      <c r="ZU506" s="4"/>
      <c r="ZV506" s="4"/>
      <c r="ZW506" s="4"/>
      <c r="ZX506" s="4"/>
      <c r="ZY506" s="4"/>
      <c r="ZZ506" s="4"/>
      <c r="AAA506" s="4"/>
      <c r="AAB506" s="4"/>
      <c r="AAC506" s="4"/>
      <c r="AAD506" s="4"/>
      <c r="AAE506" s="4"/>
      <c r="AAF506" s="4"/>
      <c r="AAG506" s="4"/>
      <c r="AAH506" s="4"/>
      <c r="AAI506" s="4"/>
      <c r="AAJ506" s="4"/>
      <c r="AAK506" s="4"/>
      <c r="AAL506" s="4"/>
      <c r="AAM506" s="4"/>
      <c r="AAN506" s="4"/>
      <c r="AAO506" s="4"/>
      <c r="AAP506" s="4"/>
      <c r="AAQ506" s="4"/>
      <c r="AAR506" s="4"/>
      <c r="AAS506" s="4"/>
      <c r="AAT506" s="4"/>
      <c r="AAU506" s="4"/>
      <c r="AAV506" s="4"/>
      <c r="AAW506" s="4"/>
      <c r="AAX506" s="4"/>
      <c r="AAY506" s="4"/>
      <c r="AAZ506" s="4"/>
      <c r="ABA506" s="4"/>
      <c r="ABB506" s="4"/>
      <c r="ABC506" s="4"/>
      <c r="ABD506" s="4"/>
      <c r="ABE506" s="4"/>
      <c r="ABF506" s="4"/>
      <c r="ABG506" s="4"/>
      <c r="ABH506" s="4"/>
      <c r="ABI506" s="4"/>
      <c r="ABJ506" s="4"/>
      <c r="ABK506" s="4"/>
      <c r="ABL506" s="4"/>
      <c r="ABM506" s="4"/>
      <c r="ABN506" s="4"/>
      <c r="ABO506" s="4"/>
      <c r="ABP506" s="4"/>
      <c r="ABQ506" s="4"/>
      <c r="ABR506" s="4"/>
      <c r="ABS506" s="4"/>
      <c r="ABT506" s="4"/>
      <c r="ABU506" s="4"/>
      <c r="ABV506" s="4"/>
      <c r="ABW506" s="4"/>
      <c r="ABX506" s="4"/>
      <c r="ABY506" s="4"/>
      <c r="ABZ506" s="4"/>
      <c r="ACA506" s="4"/>
      <c r="ACB506" s="4"/>
      <c r="ACC506" s="4"/>
      <c r="ACD506" s="4"/>
      <c r="ACE506" s="4"/>
      <c r="ACF506" s="4"/>
      <c r="ACG506" s="4"/>
      <c r="ACH506" s="4"/>
      <c r="ACI506" s="4"/>
      <c r="ACJ506" s="4"/>
      <c r="ACK506" s="4"/>
      <c r="ACL506" s="4"/>
      <c r="ACM506" s="4"/>
      <c r="ACN506" s="4"/>
      <c r="ACO506" s="4"/>
      <c r="ACP506" s="4"/>
      <c r="ACQ506" s="4"/>
      <c r="ACR506" s="4"/>
      <c r="ACS506" s="4"/>
      <c r="ACT506" s="4"/>
      <c r="ACU506" s="4"/>
      <c r="ACV506" s="4"/>
      <c r="ACW506" s="4"/>
      <c r="ACX506" s="4"/>
      <c r="ACY506" s="4"/>
      <c r="ACZ506" s="4"/>
      <c r="ADA506" s="4"/>
      <c r="ADB506" s="4"/>
      <c r="ADC506" s="4"/>
      <c r="ADD506" s="4"/>
      <c r="ADE506" s="4"/>
      <c r="ADF506" s="4"/>
      <c r="ADG506" s="4"/>
      <c r="ADH506" s="4"/>
      <c r="ADI506" s="4"/>
      <c r="ADJ506" s="4"/>
      <c r="ADK506" s="4"/>
      <c r="ADL506" s="4"/>
      <c r="ADM506" s="4"/>
      <c r="ADN506" s="4"/>
      <c r="ADO506" s="4"/>
      <c r="ADP506" s="4"/>
      <c r="ADQ506" s="4"/>
      <c r="ADR506" s="4"/>
      <c r="ADS506" s="4"/>
      <c r="ADT506" s="4"/>
      <c r="ADU506" s="4"/>
      <c r="ADV506" s="4"/>
      <c r="ADW506" s="4"/>
      <c r="ADX506" s="4"/>
      <c r="ADY506" s="4"/>
      <c r="ADZ506" s="4"/>
      <c r="AEA506" s="4"/>
      <c r="AEB506" s="4"/>
      <c r="AEC506" s="4"/>
      <c r="AED506" s="4"/>
      <c r="AEE506" s="4"/>
      <c r="AEF506" s="4"/>
      <c r="AEG506" s="4"/>
      <c r="AEH506" s="4"/>
      <c r="AEI506" s="4"/>
      <c r="AEJ506" s="4"/>
      <c r="AEK506" s="4"/>
      <c r="AEL506" s="4"/>
      <c r="AEM506" s="4"/>
      <c r="AEN506" s="4"/>
      <c r="AEO506" s="4"/>
      <c r="AEP506" s="4"/>
      <c r="AEQ506" s="4"/>
      <c r="AER506" s="4"/>
      <c r="AES506" s="4"/>
      <c r="AET506" s="4"/>
      <c r="AEU506" s="4"/>
      <c r="AEV506" s="4"/>
      <c r="AEW506" s="4"/>
      <c r="AEX506" s="4"/>
      <c r="AEY506" s="4"/>
      <c r="AEZ506" s="4"/>
      <c r="AFA506" s="4"/>
      <c r="AFB506" s="4"/>
      <c r="AFC506" s="4"/>
      <c r="AFD506" s="4"/>
      <c r="AFE506" s="4"/>
      <c r="AFF506" s="4"/>
      <c r="AFG506" s="4"/>
      <c r="AFH506" s="4"/>
      <c r="AFI506" s="4"/>
      <c r="AFJ506" s="4"/>
      <c r="AFK506" s="4"/>
      <c r="AFL506" s="4"/>
      <c r="AFM506" s="4"/>
      <c r="AFN506" s="4"/>
      <c r="AFO506" s="4"/>
      <c r="AFP506" s="4"/>
      <c r="AFQ506" s="4"/>
      <c r="AFR506" s="4"/>
      <c r="AFS506" s="4"/>
      <c r="AFT506" s="4"/>
      <c r="AFU506" s="4"/>
      <c r="AFV506" s="4"/>
      <c r="AFW506" s="4"/>
      <c r="AFX506" s="4"/>
      <c r="AFY506" s="4"/>
      <c r="AFZ506" s="4"/>
      <c r="AGA506" s="4"/>
      <c r="AGB506" s="4"/>
      <c r="AGC506" s="4"/>
      <c r="AGD506" s="4"/>
      <c r="AGE506" s="4"/>
      <c r="AGF506" s="4"/>
      <c r="AGG506" s="4"/>
      <c r="AGH506" s="4"/>
      <c r="AGI506" s="4"/>
      <c r="AGJ506" s="4"/>
      <c r="AGK506" s="4"/>
      <c r="AGL506" s="4"/>
      <c r="AGM506" s="4"/>
      <c r="AGN506" s="4"/>
      <c r="AGO506" s="4"/>
      <c r="AGP506" s="4"/>
      <c r="AGQ506" s="4"/>
      <c r="AGR506" s="4"/>
      <c r="AGS506" s="4"/>
      <c r="AGT506" s="4"/>
      <c r="AGU506" s="4"/>
      <c r="AGV506" s="4"/>
      <c r="AGW506" s="4"/>
      <c r="AGX506" s="4"/>
      <c r="AGY506" s="4"/>
      <c r="AGZ506" s="4"/>
      <c r="AHA506" s="4"/>
      <c r="AHB506" s="4"/>
      <c r="AHC506" s="4"/>
      <c r="AHD506" s="4"/>
      <c r="AHE506" s="4"/>
      <c r="AHF506" s="4"/>
      <c r="AHG506" s="4"/>
      <c r="AHH506" s="4"/>
      <c r="AHI506" s="4"/>
      <c r="AHJ506" s="4"/>
      <c r="AHK506" s="4"/>
      <c r="AHL506" s="4"/>
      <c r="AHM506" s="4"/>
      <c r="AHN506" s="4"/>
      <c r="AHO506" s="4"/>
      <c r="AHP506" s="4"/>
      <c r="AHQ506" s="4"/>
      <c r="AHR506" s="4"/>
      <c r="AHS506" s="4"/>
      <c r="AHT506" s="4"/>
      <c r="AHU506" s="4"/>
      <c r="AHV506" s="4"/>
      <c r="AHW506" s="4"/>
      <c r="AHX506" s="4"/>
      <c r="AHY506" s="4"/>
      <c r="AHZ506" s="4"/>
      <c r="AIA506" s="4"/>
      <c r="AIB506" s="4"/>
      <c r="AIC506" s="4"/>
      <c r="AID506" s="4"/>
      <c r="AIE506" s="4"/>
      <c r="AIF506" s="4"/>
      <c r="AIG506" s="4"/>
      <c r="AIH506" s="4"/>
      <c r="AII506" s="4"/>
      <c r="AIJ506" s="4"/>
      <c r="AIK506" s="4"/>
      <c r="AIL506" s="4"/>
      <c r="AIM506" s="4"/>
      <c r="AIN506" s="4"/>
      <c r="AIO506" s="4"/>
      <c r="AIP506" s="4"/>
      <c r="AIQ506" s="4"/>
      <c r="AIR506" s="4"/>
      <c r="AIS506" s="4"/>
      <c r="AIT506" s="4"/>
      <c r="AIU506" s="4"/>
      <c r="AIV506" s="4"/>
      <c r="AIW506" s="4"/>
      <c r="AIX506" s="4"/>
      <c r="AIY506" s="4"/>
      <c r="AIZ506" s="4"/>
      <c r="AJA506" s="4"/>
      <c r="AJB506" s="4"/>
      <c r="AJC506" s="4"/>
      <c r="AJD506" s="4"/>
      <c r="AJE506" s="4"/>
      <c r="AJF506" s="4"/>
      <c r="AJG506" s="4"/>
      <c r="AJH506" s="4"/>
      <c r="AJI506" s="4"/>
      <c r="AJJ506" s="4"/>
      <c r="AJK506" s="4"/>
      <c r="AJL506" s="4"/>
      <c r="AJM506" s="4"/>
      <c r="AJN506" s="4"/>
      <c r="AJO506" s="4"/>
      <c r="AJP506" s="4"/>
      <c r="AJQ506" s="4"/>
      <c r="AJR506" s="4"/>
      <c r="AJS506" s="4"/>
      <c r="AJT506" s="4"/>
      <c r="AJU506" s="4"/>
      <c r="AJV506" s="4"/>
      <c r="AJW506" s="4"/>
      <c r="AJX506" s="4"/>
      <c r="AJY506" s="4"/>
      <c r="AJZ506" s="4"/>
      <c r="AKA506" s="4"/>
      <c r="AKB506" s="4"/>
      <c r="AKC506" s="4"/>
      <c r="AKD506" s="4"/>
      <c r="AKE506" s="4"/>
      <c r="AKF506" s="4"/>
      <c r="AKG506" s="4"/>
      <c r="AKH506" s="4"/>
      <c r="AKI506" s="4"/>
      <c r="AKJ506" s="4"/>
      <c r="AKK506" s="4"/>
      <c r="AKL506" s="4"/>
      <c r="AKM506" s="4"/>
      <c r="AKN506" s="4"/>
      <c r="AKO506" s="4"/>
      <c r="AKP506" s="4"/>
      <c r="AKQ506" s="4"/>
      <c r="AKR506" s="4"/>
      <c r="AKS506" s="4"/>
      <c r="AKT506" s="4"/>
      <c r="AKU506" s="4"/>
      <c r="AKV506" s="4"/>
      <c r="AKW506" s="4"/>
      <c r="AKX506" s="4"/>
      <c r="AKY506" s="4"/>
      <c r="AKZ506" s="4"/>
      <c r="ALA506" s="4"/>
      <c r="ALB506" s="4"/>
      <c r="ALC506" s="4"/>
      <c r="ALD506" s="4"/>
      <c r="ALE506" s="4"/>
      <c r="ALF506" s="4"/>
      <c r="ALG506" s="4"/>
      <c r="ALH506" s="4"/>
      <c r="ALI506" s="4"/>
      <c r="ALJ506" s="4"/>
      <c r="ALK506" s="4"/>
      <c r="ALL506" s="4"/>
      <c r="ALM506" s="4"/>
      <c r="ALN506" s="4"/>
      <c r="ALO506" s="4"/>
      <c r="ALP506" s="4"/>
      <c r="ALQ506" s="4"/>
      <c r="ALR506" s="4"/>
      <c r="ALS506" s="4"/>
      <c r="ALT506" s="4"/>
      <c r="ALU506" s="4"/>
      <c r="ALV506" s="4"/>
      <c r="ALW506" s="4"/>
      <c r="ALX506" s="4"/>
      <c r="ALY506" s="4"/>
      <c r="ALZ506" s="4"/>
      <c r="AMA506" s="4"/>
      <c r="AMB506" s="4"/>
      <c r="AMC506" s="4"/>
      <c r="AMD506" s="4"/>
      <c r="AME506" s="4"/>
      <c r="AMF506" s="4"/>
      <c r="AMG506" s="4"/>
      <c r="AMH506" s="4"/>
      <c r="AMI506" s="4"/>
      <c r="AMJ506" s="4"/>
      <c r="AMK506" s="4"/>
      <c r="AML506" s="4"/>
      <c r="AMM506" s="4"/>
      <c r="AMN506" s="4"/>
      <c r="AMO506" s="4"/>
      <c r="AMP506" s="4"/>
      <c r="AMQ506" s="4"/>
      <c r="AMR506" s="4"/>
      <c r="AMS506" s="4"/>
      <c r="AMT506" s="4"/>
      <c r="AMU506" s="4"/>
      <c r="AMV506" s="4"/>
      <c r="AMW506" s="4"/>
      <c r="AMX506" s="4"/>
      <c r="AMY506" s="4"/>
      <c r="AMZ506" s="4"/>
      <c r="ANA506" s="4"/>
      <c r="ANB506" s="4"/>
      <c r="ANC506" s="4"/>
      <c r="AND506" s="4"/>
      <c r="ANE506" s="4"/>
      <c r="ANF506" s="4"/>
      <c r="ANG506" s="4"/>
      <c r="ANH506" s="4"/>
      <c r="ANI506" s="4"/>
      <c r="ANJ506" s="4"/>
      <c r="ANK506" s="4"/>
      <c r="ANL506" s="4"/>
      <c r="ANM506" s="4"/>
      <c r="ANN506" s="4"/>
      <c r="ANO506" s="4"/>
      <c r="ANP506" s="4"/>
      <c r="ANQ506" s="4"/>
      <c r="ANR506" s="4"/>
      <c r="ANS506" s="4"/>
      <c r="ANT506" s="4"/>
      <c r="ANU506" s="4"/>
      <c r="ANV506" s="4"/>
      <c r="ANW506" s="4"/>
      <c r="ANX506" s="4"/>
      <c r="ANY506" s="4"/>
      <c r="ANZ506" s="4"/>
      <c r="AOA506" s="4"/>
      <c r="AOB506" s="4"/>
      <c r="AOC506" s="4"/>
    </row>
    <row r="507" spans="6:1069" x14ac:dyDescent="0.35">
      <c r="F507" s="4"/>
      <c r="H507" s="4"/>
      <c r="I507" s="4"/>
      <c r="J507" s="4"/>
      <c r="L507" s="4"/>
      <c r="M507" s="4"/>
      <c r="AJ507" s="4"/>
      <c r="AL507" s="4"/>
      <c r="AQ507" s="4"/>
      <c r="AR507" s="4"/>
      <c r="AS507" s="4"/>
      <c r="AT507" s="4"/>
      <c r="AU507" s="4"/>
      <c r="AV507" s="4"/>
      <c r="AW507" s="4"/>
      <c r="AX507" s="33"/>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c r="TV507" s="4"/>
      <c r="TW507" s="4"/>
      <c r="TX507" s="4"/>
      <c r="TY507" s="4"/>
      <c r="TZ507" s="4"/>
      <c r="UA507" s="4"/>
      <c r="UB507" s="4"/>
      <c r="UC507" s="4"/>
      <c r="UD507" s="4"/>
      <c r="UE507" s="4"/>
      <c r="UF507" s="4"/>
      <c r="UG507" s="4"/>
      <c r="UH507" s="4"/>
      <c r="UI507" s="4"/>
      <c r="UJ507" s="4"/>
      <c r="UK507" s="4"/>
      <c r="UL507" s="4"/>
      <c r="UM507" s="4"/>
      <c r="UN507" s="4"/>
      <c r="UO507" s="4"/>
      <c r="UP507" s="4"/>
      <c r="UQ507" s="4"/>
      <c r="UR507" s="4"/>
      <c r="US507" s="4"/>
      <c r="UT507" s="4"/>
      <c r="UU507" s="4"/>
      <c r="UV507" s="4"/>
      <c r="UW507" s="4"/>
      <c r="UX507" s="4"/>
      <c r="UY507" s="4"/>
      <c r="UZ507" s="4"/>
      <c r="VA507" s="4"/>
      <c r="VB507" s="4"/>
      <c r="VC507" s="4"/>
      <c r="VD507" s="4"/>
      <c r="VE507" s="4"/>
      <c r="VF507" s="4"/>
      <c r="VG507" s="4"/>
      <c r="VH507" s="4"/>
      <c r="VI507" s="4"/>
      <c r="VJ507" s="4"/>
      <c r="VK507" s="4"/>
      <c r="VL507" s="4"/>
      <c r="VM507" s="4"/>
      <c r="VN507" s="4"/>
      <c r="VO507" s="4"/>
      <c r="VP507" s="4"/>
      <c r="VQ507" s="4"/>
      <c r="VR507" s="4"/>
      <c r="VS507" s="4"/>
      <c r="VT507" s="4"/>
      <c r="VU507" s="4"/>
      <c r="VV507" s="4"/>
      <c r="VW507" s="4"/>
      <c r="VX507" s="4"/>
      <c r="VY507" s="4"/>
      <c r="VZ507" s="4"/>
      <c r="WA507" s="4"/>
      <c r="WB507" s="4"/>
      <c r="WC507" s="4"/>
      <c r="WD507" s="4"/>
      <c r="WE507" s="4"/>
      <c r="WF507" s="4"/>
      <c r="WG507" s="4"/>
      <c r="WH507" s="4"/>
      <c r="WI507" s="4"/>
      <c r="WJ507" s="4"/>
      <c r="WK507" s="4"/>
      <c r="WL507" s="4"/>
      <c r="WM507" s="4"/>
      <c r="WN507" s="4"/>
      <c r="WO507" s="4"/>
      <c r="WP507" s="4"/>
      <c r="WQ507" s="4"/>
      <c r="WR507" s="4"/>
      <c r="WS507" s="4"/>
      <c r="WT507" s="4"/>
      <c r="WU507" s="4"/>
      <c r="WV507" s="4"/>
      <c r="WW507" s="4"/>
      <c r="WX507" s="4"/>
      <c r="WY507" s="4"/>
      <c r="WZ507" s="4"/>
      <c r="XA507" s="4"/>
      <c r="XB507" s="4"/>
      <c r="XC507" s="4"/>
      <c r="XD507" s="4"/>
      <c r="XE507" s="4"/>
      <c r="XF507" s="4"/>
      <c r="XG507" s="4"/>
      <c r="XH507" s="4"/>
      <c r="XI507" s="4"/>
      <c r="XJ507" s="4"/>
      <c r="XK507" s="4"/>
      <c r="XL507" s="4"/>
      <c r="XM507" s="4"/>
      <c r="XN507" s="4"/>
      <c r="XO507" s="4"/>
      <c r="XP507" s="4"/>
      <c r="XQ507" s="4"/>
      <c r="XR507" s="4"/>
      <c r="XS507" s="4"/>
      <c r="XT507" s="4"/>
      <c r="XU507" s="4"/>
      <c r="XV507" s="4"/>
      <c r="XW507" s="4"/>
      <c r="XX507" s="4"/>
      <c r="XY507" s="4"/>
      <c r="XZ507" s="4"/>
      <c r="YA507" s="4"/>
      <c r="YB507" s="4"/>
      <c r="YC507" s="4"/>
      <c r="YD507" s="4"/>
      <c r="YE507" s="4"/>
      <c r="YF507" s="4"/>
      <c r="YG507" s="4"/>
      <c r="YH507" s="4"/>
      <c r="YI507" s="4"/>
      <c r="YJ507" s="4"/>
      <c r="YK507" s="4"/>
      <c r="YL507" s="4"/>
      <c r="YM507" s="4"/>
      <c r="YN507" s="4"/>
      <c r="YO507" s="4"/>
      <c r="YP507" s="4"/>
      <c r="YQ507" s="4"/>
      <c r="YR507" s="4"/>
      <c r="YS507" s="4"/>
      <c r="YT507" s="4"/>
      <c r="YU507" s="4"/>
      <c r="YV507" s="4"/>
      <c r="YW507" s="4"/>
      <c r="YX507" s="4"/>
      <c r="YY507" s="4"/>
      <c r="YZ507" s="4"/>
      <c r="ZA507" s="4"/>
      <c r="ZB507" s="4"/>
      <c r="ZC507" s="4"/>
      <c r="ZD507" s="4"/>
      <c r="ZE507" s="4"/>
      <c r="ZF507" s="4"/>
      <c r="ZG507" s="4"/>
      <c r="ZH507" s="4"/>
      <c r="ZI507" s="4"/>
      <c r="ZJ507" s="4"/>
      <c r="ZK507" s="4"/>
      <c r="ZL507" s="4"/>
      <c r="ZM507" s="4"/>
      <c r="ZN507" s="4"/>
      <c r="ZO507" s="4"/>
      <c r="ZP507" s="4"/>
      <c r="ZQ507" s="4"/>
      <c r="ZR507" s="4"/>
      <c r="ZS507" s="4"/>
      <c r="ZT507" s="4"/>
      <c r="ZU507" s="4"/>
      <c r="ZV507" s="4"/>
      <c r="ZW507" s="4"/>
      <c r="ZX507" s="4"/>
      <c r="ZY507" s="4"/>
      <c r="ZZ507" s="4"/>
      <c r="AAA507" s="4"/>
      <c r="AAB507" s="4"/>
      <c r="AAC507" s="4"/>
      <c r="AAD507" s="4"/>
      <c r="AAE507" s="4"/>
      <c r="AAF507" s="4"/>
      <c r="AAG507" s="4"/>
      <c r="AAH507" s="4"/>
      <c r="AAI507" s="4"/>
      <c r="AAJ507" s="4"/>
      <c r="AAK507" s="4"/>
      <c r="AAL507" s="4"/>
      <c r="AAM507" s="4"/>
      <c r="AAN507" s="4"/>
      <c r="AAO507" s="4"/>
      <c r="AAP507" s="4"/>
      <c r="AAQ507" s="4"/>
      <c r="AAR507" s="4"/>
      <c r="AAS507" s="4"/>
      <c r="AAT507" s="4"/>
      <c r="AAU507" s="4"/>
      <c r="AAV507" s="4"/>
      <c r="AAW507" s="4"/>
      <c r="AAX507" s="4"/>
      <c r="AAY507" s="4"/>
      <c r="AAZ507" s="4"/>
      <c r="ABA507" s="4"/>
      <c r="ABB507" s="4"/>
      <c r="ABC507" s="4"/>
      <c r="ABD507" s="4"/>
      <c r="ABE507" s="4"/>
      <c r="ABF507" s="4"/>
      <c r="ABG507" s="4"/>
      <c r="ABH507" s="4"/>
      <c r="ABI507" s="4"/>
      <c r="ABJ507" s="4"/>
      <c r="ABK507" s="4"/>
      <c r="ABL507" s="4"/>
      <c r="ABM507" s="4"/>
      <c r="ABN507" s="4"/>
      <c r="ABO507" s="4"/>
      <c r="ABP507" s="4"/>
      <c r="ABQ507" s="4"/>
      <c r="ABR507" s="4"/>
      <c r="ABS507" s="4"/>
      <c r="ABT507" s="4"/>
      <c r="ABU507" s="4"/>
      <c r="ABV507" s="4"/>
      <c r="ABW507" s="4"/>
      <c r="ABX507" s="4"/>
      <c r="ABY507" s="4"/>
      <c r="ABZ507" s="4"/>
      <c r="ACA507" s="4"/>
      <c r="ACB507" s="4"/>
      <c r="ACC507" s="4"/>
      <c r="ACD507" s="4"/>
      <c r="ACE507" s="4"/>
      <c r="ACF507" s="4"/>
      <c r="ACG507" s="4"/>
      <c r="ACH507" s="4"/>
      <c r="ACI507" s="4"/>
      <c r="ACJ507" s="4"/>
      <c r="ACK507" s="4"/>
      <c r="ACL507" s="4"/>
      <c r="ACM507" s="4"/>
      <c r="ACN507" s="4"/>
      <c r="ACO507" s="4"/>
      <c r="ACP507" s="4"/>
      <c r="ACQ507" s="4"/>
      <c r="ACR507" s="4"/>
      <c r="ACS507" s="4"/>
      <c r="ACT507" s="4"/>
      <c r="ACU507" s="4"/>
      <c r="ACV507" s="4"/>
      <c r="ACW507" s="4"/>
      <c r="ACX507" s="4"/>
      <c r="ACY507" s="4"/>
      <c r="ACZ507" s="4"/>
      <c r="ADA507" s="4"/>
      <c r="ADB507" s="4"/>
      <c r="ADC507" s="4"/>
      <c r="ADD507" s="4"/>
      <c r="ADE507" s="4"/>
      <c r="ADF507" s="4"/>
      <c r="ADG507" s="4"/>
      <c r="ADH507" s="4"/>
      <c r="ADI507" s="4"/>
      <c r="ADJ507" s="4"/>
      <c r="ADK507" s="4"/>
      <c r="ADL507" s="4"/>
      <c r="ADM507" s="4"/>
      <c r="ADN507" s="4"/>
      <c r="ADO507" s="4"/>
      <c r="ADP507" s="4"/>
      <c r="ADQ507" s="4"/>
      <c r="ADR507" s="4"/>
      <c r="ADS507" s="4"/>
      <c r="ADT507" s="4"/>
      <c r="ADU507" s="4"/>
      <c r="ADV507" s="4"/>
      <c r="ADW507" s="4"/>
      <c r="ADX507" s="4"/>
      <c r="ADY507" s="4"/>
      <c r="ADZ507" s="4"/>
      <c r="AEA507" s="4"/>
      <c r="AEB507" s="4"/>
      <c r="AEC507" s="4"/>
      <c r="AED507" s="4"/>
      <c r="AEE507" s="4"/>
      <c r="AEF507" s="4"/>
      <c r="AEG507" s="4"/>
      <c r="AEH507" s="4"/>
      <c r="AEI507" s="4"/>
      <c r="AEJ507" s="4"/>
      <c r="AEK507" s="4"/>
      <c r="AEL507" s="4"/>
      <c r="AEM507" s="4"/>
      <c r="AEN507" s="4"/>
      <c r="AEO507" s="4"/>
      <c r="AEP507" s="4"/>
      <c r="AEQ507" s="4"/>
      <c r="AER507" s="4"/>
      <c r="AES507" s="4"/>
      <c r="AET507" s="4"/>
      <c r="AEU507" s="4"/>
      <c r="AEV507" s="4"/>
      <c r="AEW507" s="4"/>
      <c r="AEX507" s="4"/>
      <c r="AEY507" s="4"/>
      <c r="AEZ507" s="4"/>
      <c r="AFA507" s="4"/>
      <c r="AFB507" s="4"/>
      <c r="AFC507" s="4"/>
      <c r="AFD507" s="4"/>
      <c r="AFE507" s="4"/>
      <c r="AFF507" s="4"/>
      <c r="AFG507" s="4"/>
      <c r="AFH507" s="4"/>
      <c r="AFI507" s="4"/>
      <c r="AFJ507" s="4"/>
      <c r="AFK507" s="4"/>
      <c r="AFL507" s="4"/>
      <c r="AFM507" s="4"/>
      <c r="AFN507" s="4"/>
      <c r="AFO507" s="4"/>
      <c r="AFP507" s="4"/>
      <c r="AFQ507" s="4"/>
      <c r="AFR507" s="4"/>
      <c r="AFS507" s="4"/>
      <c r="AFT507" s="4"/>
      <c r="AFU507" s="4"/>
      <c r="AFV507" s="4"/>
      <c r="AFW507" s="4"/>
      <c r="AFX507" s="4"/>
      <c r="AFY507" s="4"/>
      <c r="AFZ507" s="4"/>
      <c r="AGA507" s="4"/>
      <c r="AGB507" s="4"/>
      <c r="AGC507" s="4"/>
      <c r="AGD507" s="4"/>
      <c r="AGE507" s="4"/>
      <c r="AGF507" s="4"/>
      <c r="AGG507" s="4"/>
      <c r="AGH507" s="4"/>
      <c r="AGI507" s="4"/>
      <c r="AGJ507" s="4"/>
      <c r="AGK507" s="4"/>
      <c r="AGL507" s="4"/>
      <c r="AGM507" s="4"/>
      <c r="AGN507" s="4"/>
      <c r="AGO507" s="4"/>
      <c r="AGP507" s="4"/>
      <c r="AGQ507" s="4"/>
      <c r="AGR507" s="4"/>
      <c r="AGS507" s="4"/>
      <c r="AGT507" s="4"/>
      <c r="AGU507" s="4"/>
      <c r="AGV507" s="4"/>
      <c r="AGW507" s="4"/>
      <c r="AGX507" s="4"/>
      <c r="AGY507" s="4"/>
      <c r="AGZ507" s="4"/>
      <c r="AHA507" s="4"/>
      <c r="AHB507" s="4"/>
      <c r="AHC507" s="4"/>
      <c r="AHD507" s="4"/>
      <c r="AHE507" s="4"/>
      <c r="AHF507" s="4"/>
      <c r="AHG507" s="4"/>
      <c r="AHH507" s="4"/>
      <c r="AHI507" s="4"/>
      <c r="AHJ507" s="4"/>
      <c r="AHK507" s="4"/>
      <c r="AHL507" s="4"/>
      <c r="AHM507" s="4"/>
      <c r="AHN507" s="4"/>
      <c r="AHO507" s="4"/>
      <c r="AHP507" s="4"/>
      <c r="AHQ507" s="4"/>
      <c r="AHR507" s="4"/>
      <c r="AHS507" s="4"/>
      <c r="AHT507" s="4"/>
      <c r="AHU507" s="4"/>
      <c r="AHV507" s="4"/>
      <c r="AHW507" s="4"/>
      <c r="AHX507" s="4"/>
      <c r="AHY507" s="4"/>
      <c r="AHZ507" s="4"/>
      <c r="AIA507" s="4"/>
      <c r="AIB507" s="4"/>
      <c r="AIC507" s="4"/>
      <c r="AID507" s="4"/>
      <c r="AIE507" s="4"/>
      <c r="AIF507" s="4"/>
      <c r="AIG507" s="4"/>
      <c r="AIH507" s="4"/>
      <c r="AII507" s="4"/>
      <c r="AIJ507" s="4"/>
      <c r="AIK507" s="4"/>
      <c r="AIL507" s="4"/>
      <c r="AIM507" s="4"/>
      <c r="AIN507" s="4"/>
      <c r="AIO507" s="4"/>
      <c r="AIP507" s="4"/>
      <c r="AIQ507" s="4"/>
      <c r="AIR507" s="4"/>
      <c r="AIS507" s="4"/>
      <c r="AIT507" s="4"/>
      <c r="AIU507" s="4"/>
      <c r="AIV507" s="4"/>
      <c r="AIW507" s="4"/>
      <c r="AIX507" s="4"/>
      <c r="AIY507" s="4"/>
      <c r="AIZ507" s="4"/>
      <c r="AJA507" s="4"/>
      <c r="AJB507" s="4"/>
      <c r="AJC507" s="4"/>
      <c r="AJD507" s="4"/>
      <c r="AJE507" s="4"/>
      <c r="AJF507" s="4"/>
      <c r="AJG507" s="4"/>
      <c r="AJH507" s="4"/>
      <c r="AJI507" s="4"/>
      <c r="AJJ507" s="4"/>
      <c r="AJK507" s="4"/>
      <c r="AJL507" s="4"/>
      <c r="AJM507" s="4"/>
      <c r="AJN507" s="4"/>
      <c r="AJO507" s="4"/>
      <c r="AJP507" s="4"/>
      <c r="AJQ507" s="4"/>
      <c r="AJR507" s="4"/>
      <c r="AJS507" s="4"/>
      <c r="AJT507" s="4"/>
      <c r="AJU507" s="4"/>
      <c r="AJV507" s="4"/>
      <c r="AJW507" s="4"/>
      <c r="AJX507" s="4"/>
      <c r="AJY507" s="4"/>
      <c r="AJZ507" s="4"/>
      <c r="AKA507" s="4"/>
      <c r="AKB507" s="4"/>
      <c r="AKC507" s="4"/>
      <c r="AKD507" s="4"/>
      <c r="AKE507" s="4"/>
      <c r="AKF507" s="4"/>
      <c r="AKG507" s="4"/>
      <c r="AKH507" s="4"/>
      <c r="AKI507" s="4"/>
      <c r="AKJ507" s="4"/>
      <c r="AKK507" s="4"/>
      <c r="AKL507" s="4"/>
      <c r="AKM507" s="4"/>
      <c r="AKN507" s="4"/>
      <c r="AKO507" s="4"/>
      <c r="AKP507" s="4"/>
      <c r="AKQ507" s="4"/>
      <c r="AKR507" s="4"/>
      <c r="AKS507" s="4"/>
      <c r="AKT507" s="4"/>
      <c r="AKU507" s="4"/>
      <c r="AKV507" s="4"/>
      <c r="AKW507" s="4"/>
      <c r="AKX507" s="4"/>
      <c r="AKY507" s="4"/>
      <c r="AKZ507" s="4"/>
      <c r="ALA507" s="4"/>
      <c r="ALB507" s="4"/>
      <c r="ALC507" s="4"/>
      <c r="ALD507" s="4"/>
      <c r="ALE507" s="4"/>
      <c r="ALF507" s="4"/>
      <c r="ALG507" s="4"/>
      <c r="ALH507" s="4"/>
      <c r="ALI507" s="4"/>
      <c r="ALJ507" s="4"/>
      <c r="ALK507" s="4"/>
      <c r="ALL507" s="4"/>
      <c r="ALM507" s="4"/>
      <c r="ALN507" s="4"/>
      <c r="ALO507" s="4"/>
      <c r="ALP507" s="4"/>
      <c r="ALQ507" s="4"/>
      <c r="ALR507" s="4"/>
      <c r="ALS507" s="4"/>
      <c r="ALT507" s="4"/>
      <c r="ALU507" s="4"/>
      <c r="ALV507" s="4"/>
      <c r="ALW507" s="4"/>
      <c r="ALX507" s="4"/>
      <c r="ALY507" s="4"/>
      <c r="ALZ507" s="4"/>
      <c r="AMA507" s="4"/>
      <c r="AMB507" s="4"/>
      <c r="AMC507" s="4"/>
      <c r="AMD507" s="4"/>
      <c r="AME507" s="4"/>
      <c r="AMF507" s="4"/>
      <c r="AMG507" s="4"/>
      <c r="AMH507" s="4"/>
      <c r="AMI507" s="4"/>
      <c r="AMJ507" s="4"/>
      <c r="AMK507" s="4"/>
      <c r="AML507" s="4"/>
      <c r="AMM507" s="4"/>
      <c r="AMN507" s="4"/>
      <c r="AMO507" s="4"/>
      <c r="AMP507" s="4"/>
      <c r="AMQ507" s="4"/>
      <c r="AMR507" s="4"/>
      <c r="AMS507" s="4"/>
      <c r="AMT507" s="4"/>
      <c r="AMU507" s="4"/>
      <c r="AMV507" s="4"/>
      <c r="AMW507" s="4"/>
      <c r="AMX507" s="4"/>
      <c r="AMY507" s="4"/>
      <c r="AMZ507" s="4"/>
      <c r="ANA507" s="4"/>
      <c r="ANB507" s="4"/>
      <c r="ANC507" s="4"/>
      <c r="AND507" s="4"/>
      <c r="ANE507" s="4"/>
      <c r="ANF507" s="4"/>
      <c r="ANG507" s="4"/>
      <c r="ANH507" s="4"/>
      <c r="ANI507" s="4"/>
      <c r="ANJ507" s="4"/>
      <c r="ANK507" s="4"/>
      <c r="ANL507" s="4"/>
      <c r="ANM507" s="4"/>
      <c r="ANN507" s="4"/>
      <c r="ANO507" s="4"/>
      <c r="ANP507" s="4"/>
      <c r="ANQ507" s="4"/>
      <c r="ANR507" s="4"/>
      <c r="ANS507" s="4"/>
      <c r="ANT507" s="4"/>
      <c r="ANU507" s="4"/>
      <c r="ANV507" s="4"/>
      <c r="ANW507" s="4"/>
      <c r="ANX507" s="4"/>
      <c r="ANY507" s="4"/>
      <c r="ANZ507" s="4"/>
      <c r="AOA507" s="4"/>
      <c r="AOB507" s="4"/>
      <c r="AOC507" s="4"/>
    </row>
    <row r="508" spans="6:1069" x14ac:dyDescent="0.35">
      <c r="F508" s="4"/>
      <c r="H508" s="4"/>
      <c r="I508" s="4"/>
      <c r="J508" s="4"/>
      <c r="L508" s="4"/>
      <c r="M508" s="4"/>
      <c r="AJ508" s="4"/>
      <c r="AL508" s="4"/>
      <c r="AQ508" s="4"/>
      <c r="AR508" s="4"/>
      <c r="AS508" s="4"/>
      <c r="AT508" s="4"/>
      <c r="AU508" s="4"/>
      <c r="AV508" s="4"/>
      <c r="AW508" s="4"/>
      <c r="AX508" s="33"/>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c r="TO508" s="4"/>
      <c r="TP508" s="4"/>
      <c r="TQ508" s="4"/>
      <c r="TR508" s="4"/>
      <c r="TS508" s="4"/>
      <c r="TT508" s="4"/>
      <c r="TU508" s="4"/>
      <c r="TV508" s="4"/>
      <c r="TW508" s="4"/>
      <c r="TX508" s="4"/>
      <c r="TY508" s="4"/>
      <c r="TZ508" s="4"/>
      <c r="UA508" s="4"/>
      <c r="UB508" s="4"/>
      <c r="UC508" s="4"/>
      <c r="UD508" s="4"/>
      <c r="UE508" s="4"/>
      <c r="UF508" s="4"/>
      <c r="UG508" s="4"/>
      <c r="UH508" s="4"/>
      <c r="UI508" s="4"/>
      <c r="UJ508" s="4"/>
      <c r="UK508" s="4"/>
      <c r="UL508" s="4"/>
      <c r="UM508" s="4"/>
      <c r="UN508" s="4"/>
      <c r="UO508" s="4"/>
      <c r="UP508" s="4"/>
      <c r="UQ508" s="4"/>
      <c r="UR508" s="4"/>
      <c r="US508" s="4"/>
      <c r="UT508" s="4"/>
      <c r="UU508" s="4"/>
      <c r="UV508" s="4"/>
      <c r="UW508" s="4"/>
      <c r="UX508" s="4"/>
      <c r="UY508" s="4"/>
      <c r="UZ508" s="4"/>
      <c r="VA508" s="4"/>
      <c r="VB508" s="4"/>
      <c r="VC508" s="4"/>
      <c r="VD508" s="4"/>
      <c r="VE508" s="4"/>
      <c r="VF508" s="4"/>
      <c r="VG508" s="4"/>
      <c r="VH508" s="4"/>
      <c r="VI508" s="4"/>
      <c r="VJ508" s="4"/>
      <c r="VK508" s="4"/>
      <c r="VL508" s="4"/>
      <c r="VM508" s="4"/>
      <c r="VN508" s="4"/>
      <c r="VO508" s="4"/>
      <c r="VP508" s="4"/>
      <c r="VQ508" s="4"/>
      <c r="VR508" s="4"/>
      <c r="VS508" s="4"/>
      <c r="VT508" s="4"/>
      <c r="VU508" s="4"/>
      <c r="VV508" s="4"/>
      <c r="VW508" s="4"/>
      <c r="VX508" s="4"/>
      <c r="VY508" s="4"/>
      <c r="VZ508" s="4"/>
      <c r="WA508" s="4"/>
      <c r="WB508" s="4"/>
      <c r="WC508" s="4"/>
      <c r="WD508" s="4"/>
      <c r="WE508" s="4"/>
      <c r="WF508" s="4"/>
      <c r="WG508" s="4"/>
      <c r="WH508" s="4"/>
      <c r="WI508" s="4"/>
      <c r="WJ508" s="4"/>
      <c r="WK508" s="4"/>
      <c r="WL508" s="4"/>
      <c r="WM508" s="4"/>
      <c r="WN508" s="4"/>
      <c r="WO508" s="4"/>
      <c r="WP508" s="4"/>
      <c r="WQ508" s="4"/>
      <c r="WR508" s="4"/>
      <c r="WS508" s="4"/>
      <c r="WT508" s="4"/>
      <c r="WU508" s="4"/>
      <c r="WV508" s="4"/>
      <c r="WW508" s="4"/>
      <c r="WX508" s="4"/>
      <c r="WY508" s="4"/>
      <c r="WZ508" s="4"/>
      <c r="XA508" s="4"/>
      <c r="XB508" s="4"/>
      <c r="XC508" s="4"/>
      <c r="XD508" s="4"/>
      <c r="XE508" s="4"/>
      <c r="XF508" s="4"/>
      <c r="XG508" s="4"/>
      <c r="XH508" s="4"/>
      <c r="XI508" s="4"/>
      <c r="XJ508" s="4"/>
      <c r="XK508" s="4"/>
      <c r="XL508" s="4"/>
      <c r="XM508" s="4"/>
      <c r="XN508" s="4"/>
      <c r="XO508" s="4"/>
      <c r="XP508" s="4"/>
      <c r="XQ508" s="4"/>
      <c r="XR508" s="4"/>
      <c r="XS508" s="4"/>
      <c r="XT508" s="4"/>
      <c r="XU508" s="4"/>
      <c r="XV508" s="4"/>
      <c r="XW508" s="4"/>
      <c r="XX508" s="4"/>
      <c r="XY508" s="4"/>
      <c r="XZ508" s="4"/>
      <c r="YA508" s="4"/>
      <c r="YB508" s="4"/>
      <c r="YC508" s="4"/>
      <c r="YD508" s="4"/>
      <c r="YE508" s="4"/>
      <c r="YF508" s="4"/>
      <c r="YG508" s="4"/>
      <c r="YH508" s="4"/>
      <c r="YI508" s="4"/>
      <c r="YJ508" s="4"/>
      <c r="YK508" s="4"/>
      <c r="YL508" s="4"/>
      <c r="YM508" s="4"/>
      <c r="YN508" s="4"/>
      <c r="YO508" s="4"/>
      <c r="YP508" s="4"/>
      <c r="YQ508" s="4"/>
      <c r="YR508" s="4"/>
      <c r="YS508" s="4"/>
      <c r="YT508" s="4"/>
      <c r="YU508" s="4"/>
      <c r="YV508" s="4"/>
      <c r="YW508" s="4"/>
      <c r="YX508" s="4"/>
      <c r="YY508" s="4"/>
      <c r="YZ508" s="4"/>
      <c r="ZA508" s="4"/>
      <c r="ZB508" s="4"/>
      <c r="ZC508" s="4"/>
      <c r="ZD508" s="4"/>
      <c r="ZE508" s="4"/>
      <c r="ZF508" s="4"/>
      <c r="ZG508" s="4"/>
      <c r="ZH508" s="4"/>
      <c r="ZI508" s="4"/>
      <c r="ZJ508" s="4"/>
      <c r="ZK508" s="4"/>
      <c r="ZL508" s="4"/>
      <c r="ZM508" s="4"/>
      <c r="ZN508" s="4"/>
      <c r="ZO508" s="4"/>
      <c r="ZP508" s="4"/>
      <c r="ZQ508" s="4"/>
      <c r="ZR508" s="4"/>
      <c r="ZS508" s="4"/>
      <c r="ZT508" s="4"/>
      <c r="ZU508" s="4"/>
      <c r="ZV508" s="4"/>
      <c r="ZW508" s="4"/>
      <c r="ZX508" s="4"/>
      <c r="ZY508" s="4"/>
      <c r="ZZ508" s="4"/>
      <c r="AAA508" s="4"/>
      <c r="AAB508" s="4"/>
      <c r="AAC508" s="4"/>
      <c r="AAD508" s="4"/>
      <c r="AAE508" s="4"/>
      <c r="AAF508" s="4"/>
      <c r="AAG508" s="4"/>
      <c r="AAH508" s="4"/>
      <c r="AAI508" s="4"/>
      <c r="AAJ508" s="4"/>
      <c r="AAK508" s="4"/>
      <c r="AAL508" s="4"/>
      <c r="AAM508" s="4"/>
      <c r="AAN508" s="4"/>
      <c r="AAO508" s="4"/>
      <c r="AAP508" s="4"/>
      <c r="AAQ508" s="4"/>
      <c r="AAR508" s="4"/>
      <c r="AAS508" s="4"/>
      <c r="AAT508" s="4"/>
      <c r="AAU508" s="4"/>
      <c r="AAV508" s="4"/>
      <c r="AAW508" s="4"/>
      <c r="AAX508" s="4"/>
      <c r="AAY508" s="4"/>
      <c r="AAZ508" s="4"/>
      <c r="ABA508" s="4"/>
      <c r="ABB508" s="4"/>
      <c r="ABC508" s="4"/>
      <c r="ABD508" s="4"/>
      <c r="ABE508" s="4"/>
      <c r="ABF508" s="4"/>
      <c r="ABG508" s="4"/>
      <c r="ABH508" s="4"/>
      <c r="ABI508" s="4"/>
      <c r="ABJ508" s="4"/>
      <c r="ABK508" s="4"/>
      <c r="ABL508" s="4"/>
      <c r="ABM508" s="4"/>
      <c r="ABN508" s="4"/>
      <c r="ABO508" s="4"/>
      <c r="ABP508" s="4"/>
      <c r="ABQ508" s="4"/>
      <c r="ABR508" s="4"/>
      <c r="ABS508" s="4"/>
      <c r="ABT508" s="4"/>
      <c r="ABU508" s="4"/>
      <c r="ABV508" s="4"/>
      <c r="ABW508" s="4"/>
      <c r="ABX508" s="4"/>
      <c r="ABY508" s="4"/>
      <c r="ABZ508" s="4"/>
      <c r="ACA508" s="4"/>
      <c r="ACB508" s="4"/>
      <c r="ACC508" s="4"/>
      <c r="ACD508" s="4"/>
      <c r="ACE508" s="4"/>
      <c r="ACF508" s="4"/>
      <c r="ACG508" s="4"/>
      <c r="ACH508" s="4"/>
      <c r="ACI508" s="4"/>
      <c r="ACJ508" s="4"/>
      <c r="ACK508" s="4"/>
      <c r="ACL508" s="4"/>
      <c r="ACM508" s="4"/>
      <c r="ACN508" s="4"/>
      <c r="ACO508" s="4"/>
      <c r="ACP508" s="4"/>
      <c r="ACQ508" s="4"/>
      <c r="ACR508" s="4"/>
      <c r="ACS508" s="4"/>
      <c r="ACT508" s="4"/>
      <c r="ACU508" s="4"/>
      <c r="ACV508" s="4"/>
      <c r="ACW508" s="4"/>
      <c r="ACX508" s="4"/>
      <c r="ACY508" s="4"/>
      <c r="ACZ508" s="4"/>
      <c r="ADA508" s="4"/>
      <c r="ADB508" s="4"/>
      <c r="ADC508" s="4"/>
      <c r="ADD508" s="4"/>
      <c r="ADE508" s="4"/>
      <c r="ADF508" s="4"/>
      <c r="ADG508" s="4"/>
      <c r="ADH508" s="4"/>
      <c r="ADI508" s="4"/>
      <c r="ADJ508" s="4"/>
      <c r="ADK508" s="4"/>
      <c r="ADL508" s="4"/>
      <c r="ADM508" s="4"/>
      <c r="ADN508" s="4"/>
      <c r="ADO508" s="4"/>
      <c r="ADP508" s="4"/>
      <c r="ADQ508" s="4"/>
      <c r="ADR508" s="4"/>
      <c r="ADS508" s="4"/>
      <c r="ADT508" s="4"/>
      <c r="ADU508" s="4"/>
      <c r="ADV508" s="4"/>
      <c r="ADW508" s="4"/>
      <c r="ADX508" s="4"/>
      <c r="ADY508" s="4"/>
      <c r="ADZ508" s="4"/>
      <c r="AEA508" s="4"/>
      <c r="AEB508" s="4"/>
      <c r="AEC508" s="4"/>
      <c r="AED508" s="4"/>
      <c r="AEE508" s="4"/>
      <c r="AEF508" s="4"/>
      <c r="AEG508" s="4"/>
      <c r="AEH508" s="4"/>
      <c r="AEI508" s="4"/>
      <c r="AEJ508" s="4"/>
      <c r="AEK508" s="4"/>
      <c r="AEL508" s="4"/>
      <c r="AEM508" s="4"/>
      <c r="AEN508" s="4"/>
      <c r="AEO508" s="4"/>
      <c r="AEP508" s="4"/>
      <c r="AEQ508" s="4"/>
      <c r="AER508" s="4"/>
      <c r="AES508" s="4"/>
      <c r="AET508" s="4"/>
      <c r="AEU508" s="4"/>
      <c r="AEV508" s="4"/>
      <c r="AEW508" s="4"/>
      <c r="AEX508" s="4"/>
      <c r="AEY508" s="4"/>
      <c r="AEZ508" s="4"/>
      <c r="AFA508" s="4"/>
      <c r="AFB508" s="4"/>
      <c r="AFC508" s="4"/>
      <c r="AFD508" s="4"/>
      <c r="AFE508" s="4"/>
      <c r="AFF508" s="4"/>
      <c r="AFG508" s="4"/>
      <c r="AFH508" s="4"/>
      <c r="AFI508" s="4"/>
      <c r="AFJ508" s="4"/>
      <c r="AFK508" s="4"/>
      <c r="AFL508" s="4"/>
      <c r="AFM508" s="4"/>
      <c r="AFN508" s="4"/>
      <c r="AFO508" s="4"/>
      <c r="AFP508" s="4"/>
      <c r="AFQ508" s="4"/>
      <c r="AFR508" s="4"/>
      <c r="AFS508" s="4"/>
      <c r="AFT508" s="4"/>
      <c r="AFU508" s="4"/>
      <c r="AFV508" s="4"/>
      <c r="AFW508" s="4"/>
      <c r="AFX508" s="4"/>
      <c r="AFY508" s="4"/>
      <c r="AFZ508" s="4"/>
      <c r="AGA508" s="4"/>
      <c r="AGB508" s="4"/>
      <c r="AGC508" s="4"/>
      <c r="AGD508" s="4"/>
      <c r="AGE508" s="4"/>
      <c r="AGF508" s="4"/>
      <c r="AGG508" s="4"/>
      <c r="AGH508" s="4"/>
      <c r="AGI508" s="4"/>
      <c r="AGJ508" s="4"/>
      <c r="AGK508" s="4"/>
      <c r="AGL508" s="4"/>
      <c r="AGM508" s="4"/>
      <c r="AGN508" s="4"/>
      <c r="AGO508" s="4"/>
      <c r="AGP508" s="4"/>
      <c r="AGQ508" s="4"/>
      <c r="AGR508" s="4"/>
      <c r="AGS508" s="4"/>
      <c r="AGT508" s="4"/>
      <c r="AGU508" s="4"/>
      <c r="AGV508" s="4"/>
      <c r="AGW508" s="4"/>
      <c r="AGX508" s="4"/>
      <c r="AGY508" s="4"/>
      <c r="AGZ508" s="4"/>
      <c r="AHA508" s="4"/>
      <c r="AHB508" s="4"/>
      <c r="AHC508" s="4"/>
      <c r="AHD508" s="4"/>
      <c r="AHE508" s="4"/>
      <c r="AHF508" s="4"/>
      <c r="AHG508" s="4"/>
      <c r="AHH508" s="4"/>
      <c r="AHI508" s="4"/>
      <c r="AHJ508" s="4"/>
      <c r="AHK508" s="4"/>
      <c r="AHL508" s="4"/>
      <c r="AHM508" s="4"/>
      <c r="AHN508" s="4"/>
      <c r="AHO508" s="4"/>
      <c r="AHP508" s="4"/>
      <c r="AHQ508" s="4"/>
      <c r="AHR508" s="4"/>
      <c r="AHS508" s="4"/>
      <c r="AHT508" s="4"/>
      <c r="AHU508" s="4"/>
      <c r="AHV508" s="4"/>
      <c r="AHW508" s="4"/>
      <c r="AHX508" s="4"/>
      <c r="AHY508" s="4"/>
      <c r="AHZ508" s="4"/>
      <c r="AIA508" s="4"/>
      <c r="AIB508" s="4"/>
      <c r="AIC508" s="4"/>
      <c r="AID508" s="4"/>
      <c r="AIE508" s="4"/>
      <c r="AIF508" s="4"/>
      <c r="AIG508" s="4"/>
      <c r="AIH508" s="4"/>
      <c r="AII508" s="4"/>
      <c r="AIJ508" s="4"/>
      <c r="AIK508" s="4"/>
      <c r="AIL508" s="4"/>
      <c r="AIM508" s="4"/>
      <c r="AIN508" s="4"/>
      <c r="AIO508" s="4"/>
      <c r="AIP508" s="4"/>
      <c r="AIQ508" s="4"/>
      <c r="AIR508" s="4"/>
      <c r="AIS508" s="4"/>
      <c r="AIT508" s="4"/>
      <c r="AIU508" s="4"/>
      <c r="AIV508" s="4"/>
      <c r="AIW508" s="4"/>
      <c r="AIX508" s="4"/>
      <c r="AIY508" s="4"/>
      <c r="AIZ508" s="4"/>
      <c r="AJA508" s="4"/>
      <c r="AJB508" s="4"/>
      <c r="AJC508" s="4"/>
      <c r="AJD508" s="4"/>
      <c r="AJE508" s="4"/>
      <c r="AJF508" s="4"/>
      <c r="AJG508" s="4"/>
      <c r="AJH508" s="4"/>
      <c r="AJI508" s="4"/>
      <c r="AJJ508" s="4"/>
      <c r="AJK508" s="4"/>
      <c r="AJL508" s="4"/>
      <c r="AJM508" s="4"/>
      <c r="AJN508" s="4"/>
      <c r="AJO508" s="4"/>
      <c r="AJP508" s="4"/>
      <c r="AJQ508" s="4"/>
      <c r="AJR508" s="4"/>
      <c r="AJS508" s="4"/>
      <c r="AJT508" s="4"/>
      <c r="AJU508" s="4"/>
      <c r="AJV508" s="4"/>
      <c r="AJW508" s="4"/>
      <c r="AJX508" s="4"/>
      <c r="AJY508" s="4"/>
      <c r="AJZ508" s="4"/>
      <c r="AKA508" s="4"/>
      <c r="AKB508" s="4"/>
      <c r="AKC508" s="4"/>
      <c r="AKD508" s="4"/>
      <c r="AKE508" s="4"/>
      <c r="AKF508" s="4"/>
      <c r="AKG508" s="4"/>
      <c r="AKH508" s="4"/>
      <c r="AKI508" s="4"/>
      <c r="AKJ508" s="4"/>
      <c r="AKK508" s="4"/>
      <c r="AKL508" s="4"/>
      <c r="AKM508" s="4"/>
      <c r="AKN508" s="4"/>
      <c r="AKO508" s="4"/>
      <c r="AKP508" s="4"/>
      <c r="AKQ508" s="4"/>
      <c r="AKR508" s="4"/>
      <c r="AKS508" s="4"/>
      <c r="AKT508" s="4"/>
      <c r="AKU508" s="4"/>
      <c r="AKV508" s="4"/>
      <c r="AKW508" s="4"/>
      <c r="AKX508" s="4"/>
      <c r="AKY508" s="4"/>
      <c r="AKZ508" s="4"/>
      <c r="ALA508" s="4"/>
      <c r="ALB508" s="4"/>
      <c r="ALC508" s="4"/>
      <c r="ALD508" s="4"/>
      <c r="ALE508" s="4"/>
      <c r="ALF508" s="4"/>
      <c r="ALG508" s="4"/>
      <c r="ALH508" s="4"/>
      <c r="ALI508" s="4"/>
      <c r="ALJ508" s="4"/>
      <c r="ALK508" s="4"/>
      <c r="ALL508" s="4"/>
      <c r="ALM508" s="4"/>
      <c r="ALN508" s="4"/>
      <c r="ALO508" s="4"/>
      <c r="ALP508" s="4"/>
      <c r="ALQ508" s="4"/>
      <c r="ALR508" s="4"/>
      <c r="ALS508" s="4"/>
      <c r="ALT508" s="4"/>
      <c r="ALU508" s="4"/>
      <c r="ALV508" s="4"/>
      <c r="ALW508" s="4"/>
      <c r="ALX508" s="4"/>
      <c r="ALY508" s="4"/>
      <c r="ALZ508" s="4"/>
      <c r="AMA508" s="4"/>
      <c r="AMB508" s="4"/>
      <c r="AMC508" s="4"/>
      <c r="AMD508" s="4"/>
      <c r="AME508" s="4"/>
      <c r="AMF508" s="4"/>
      <c r="AMG508" s="4"/>
      <c r="AMH508" s="4"/>
      <c r="AMI508" s="4"/>
      <c r="AMJ508" s="4"/>
      <c r="AMK508" s="4"/>
      <c r="AML508" s="4"/>
      <c r="AMM508" s="4"/>
      <c r="AMN508" s="4"/>
      <c r="AMO508" s="4"/>
      <c r="AMP508" s="4"/>
      <c r="AMQ508" s="4"/>
      <c r="AMR508" s="4"/>
      <c r="AMS508" s="4"/>
      <c r="AMT508" s="4"/>
      <c r="AMU508" s="4"/>
      <c r="AMV508" s="4"/>
      <c r="AMW508" s="4"/>
      <c r="AMX508" s="4"/>
      <c r="AMY508" s="4"/>
      <c r="AMZ508" s="4"/>
      <c r="ANA508" s="4"/>
      <c r="ANB508" s="4"/>
      <c r="ANC508" s="4"/>
      <c r="AND508" s="4"/>
      <c r="ANE508" s="4"/>
      <c r="ANF508" s="4"/>
      <c r="ANG508" s="4"/>
      <c r="ANH508" s="4"/>
      <c r="ANI508" s="4"/>
      <c r="ANJ508" s="4"/>
      <c r="ANK508" s="4"/>
      <c r="ANL508" s="4"/>
      <c r="ANM508" s="4"/>
      <c r="ANN508" s="4"/>
      <c r="ANO508" s="4"/>
      <c r="ANP508" s="4"/>
      <c r="ANQ508" s="4"/>
      <c r="ANR508" s="4"/>
      <c r="ANS508" s="4"/>
      <c r="ANT508" s="4"/>
      <c r="ANU508" s="4"/>
      <c r="ANV508" s="4"/>
      <c r="ANW508" s="4"/>
      <c r="ANX508" s="4"/>
      <c r="ANY508" s="4"/>
      <c r="ANZ508" s="4"/>
      <c r="AOA508" s="4"/>
      <c r="AOB508" s="4"/>
      <c r="AOC508" s="4"/>
    </row>
    <row r="509" spans="6:1069" x14ac:dyDescent="0.35">
      <c r="F509" s="4"/>
      <c r="H509" s="4"/>
      <c r="I509" s="4"/>
      <c r="J509" s="4"/>
      <c r="L509" s="4"/>
      <c r="M509" s="4"/>
      <c r="AJ509" s="4"/>
      <c r="AL509" s="4"/>
      <c r="AQ509" s="4"/>
      <c r="AR509" s="4"/>
      <c r="AS509" s="4"/>
      <c r="AT509" s="4"/>
      <c r="AU509" s="4"/>
      <c r="AV509" s="4"/>
      <c r="AW509" s="4"/>
      <c r="AX509" s="33"/>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c r="TO509" s="4"/>
      <c r="TP509" s="4"/>
      <c r="TQ509" s="4"/>
      <c r="TR509" s="4"/>
      <c r="TS509" s="4"/>
      <c r="TT509" s="4"/>
      <c r="TU509" s="4"/>
      <c r="TV509" s="4"/>
      <c r="TW509" s="4"/>
      <c r="TX509" s="4"/>
      <c r="TY509" s="4"/>
      <c r="TZ509" s="4"/>
      <c r="UA509" s="4"/>
      <c r="UB509" s="4"/>
      <c r="UC509" s="4"/>
      <c r="UD509" s="4"/>
      <c r="UE509" s="4"/>
      <c r="UF509" s="4"/>
      <c r="UG509" s="4"/>
      <c r="UH509" s="4"/>
      <c r="UI509" s="4"/>
      <c r="UJ509" s="4"/>
      <c r="UK509" s="4"/>
      <c r="UL509" s="4"/>
      <c r="UM509" s="4"/>
      <c r="UN509" s="4"/>
      <c r="UO509" s="4"/>
      <c r="UP509" s="4"/>
      <c r="UQ509" s="4"/>
      <c r="UR509" s="4"/>
      <c r="US509" s="4"/>
      <c r="UT509" s="4"/>
      <c r="UU509" s="4"/>
      <c r="UV509" s="4"/>
      <c r="UW509" s="4"/>
      <c r="UX509" s="4"/>
      <c r="UY509" s="4"/>
      <c r="UZ509" s="4"/>
      <c r="VA509" s="4"/>
      <c r="VB509" s="4"/>
      <c r="VC509" s="4"/>
      <c r="VD509" s="4"/>
      <c r="VE509" s="4"/>
      <c r="VF509" s="4"/>
      <c r="VG509" s="4"/>
      <c r="VH509" s="4"/>
      <c r="VI509" s="4"/>
      <c r="VJ509" s="4"/>
      <c r="VK509" s="4"/>
      <c r="VL509" s="4"/>
      <c r="VM509" s="4"/>
      <c r="VN509" s="4"/>
      <c r="VO509" s="4"/>
      <c r="VP509" s="4"/>
      <c r="VQ509" s="4"/>
      <c r="VR509" s="4"/>
      <c r="VS509" s="4"/>
      <c r="VT509" s="4"/>
      <c r="VU509" s="4"/>
      <c r="VV509" s="4"/>
      <c r="VW509" s="4"/>
      <c r="VX509" s="4"/>
      <c r="VY509" s="4"/>
      <c r="VZ509" s="4"/>
      <c r="WA509" s="4"/>
      <c r="WB509" s="4"/>
      <c r="WC509" s="4"/>
      <c r="WD509" s="4"/>
      <c r="WE509" s="4"/>
      <c r="WF509" s="4"/>
      <c r="WG509" s="4"/>
      <c r="WH509" s="4"/>
      <c r="WI509" s="4"/>
      <c r="WJ509" s="4"/>
      <c r="WK509" s="4"/>
      <c r="WL509" s="4"/>
      <c r="WM509" s="4"/>
      <c r="WN509" s="4"/>
      <c r="WO509" s="4"/>
      <c r="WP509" s="4"/>
      <c r="WQ509" s="4"/>
      <c r="WR509" s="4"/>
      <c r="WS509" s="4"/>
      <c r="WT509" s="4"/>
      <c r="WU509" s="4"/>
      <c r="WV509" s="4"/>
      <c r="WW509" s="4"/>
      <c r="WX509" s="4"/>
      <c r="WY509" s="4"/>
      <c r="WZ509" s="4"/>
      <c r="XA509" s="4"/>
      <c r="XB509" s="4"/>
      <c r="XC509" s="4"/>
      <c r="XD509" s="4"/>
      <c r="XE509" s="4"/>
      <c r="XF509" s="4"/>
      <c r="XG509" s="4"/>
      <c r="XH509" s="4"/>
      <c r="XI509" s="4"/>
      <c r="XJ509" s="4"/>
      <c r="XK509" s="4"/>
      <c r="XL509" s="4"/>
      <c r="XM509" s="4"/>
      <c r="XN509" s="4"/>
      <c r="XO509" s="4"/>
      <c r="XP509" s="4"/>
      <c r="XQ509" s="4"/>
      <c r="XR509" s="4"/>
      <c r="XS509" s="4"/>
      <c r="XT509" s="4"/>
      <c r="XU509" s="4"/>
      <c r="XV509" s="4"/>
      <c r="XW509" s="4"/>
      <c r="XX509" s="4"/>
      <c r="XY509" s="4"/>
      <c r="XZ509" s="4"/>
      <c r="YA509" s="4"/>
      <c r="YB509" s="4"/>
      <c r="YC509" s="4"/>
      <c r="YD509" s="4"/>
      <c r="YE509" s="4"/>
      <c r="YF509" s="4"/>
      <c r="YG509" s="4"/>
      <c r="YH509" s="4"/>
      <c r="YI509" s="4"/>
      <c r="YJ509" s="4"/>
      <c r="YK509" s="4"/>
      <c r="YL509" s="4"/>
      <c r="YM509" s="4"/>
      <c r="YN509" s="4"/>
      <c r="YO509" s="4"/>
      <c r="YP509" s="4"/>
      <c r="YQ509" s="4"/>
      <c r="YR509" s="4"/>
      <c r="YS509" s="4"/>
      <c r="YT509" s="4"/>
      <c r="YU509" s="4"/>
      <c r="YV509" s="4"/>
      <c r="YW509" s="4"/>
      <c r="YX509" s="4"/>
      <c r="YY509" s="4"/>
      <c r="YZ509" s="4"/>
      <c r="ZA509" s="4"/>
      <c r="ZB509" s="4"/>
      <c r="ZC509" s="4"/>
      <c r="ZD509" s="4"/>
      <c r="ZE509" s="4"/>
      <c r="ZF509" s="4"/>
      <c r="ZG509" s="4"/>
      <c r="ZH509" s="4"/>
      <c r="ZI509" s="4"/>
      <c r="ZJ509" s="4"/>
      <c r="ZK509" s="4"/>
      <c r="ZL509" s="4"/>
      <c r="ZM509" s="4"/>
      <c r="ZN509" s="4"/>
      <c r="ZO509" s="4"/>
      <c r="ZP509" s="4"/>
      <c r="ZQ509" s="4"/>
      <c r="ZR509" s="4"/>
      <c r="ZS509" s="4"/>
      <c r="ZT509" s="4"/>
      <c r="ZU509" s="4"/>
      <c r="ZV509" s="4"/>
      <c r="ZW509" s="4"/>
      <c r="ZX509" s="4"/>
      <c r="ZY509" s="4"/>
      <c r="ZZ509" s="4"/>
      <c r="AAA509" s="4"/>
      <c r="AAB509" s="4"/>
      <c r="AAC509" s="4"/>
      <c r="AAD509" s="4"/>
      <c r="AAE509" s="4"/>
      <c r="AAF509" s="4"/>
      <c r="AAG509" s="4"/>
      <c r="AAH509" s="4"/>
      <c r="AAI509" s="4"/>
      <c r="AAJ509" s="4"/>
      <c r="AAK509" s="4"/>
      <c r="AAL509" s="4"/>
      <c r="AAM509" s="4"/>
      <c r="AAN509" s="4"/>
      <c r="AAO509" s="4"/>
      <c r="AAP509" s="4"/>
      <c r="AAQ509" s="4"/>
      <c r="AAR509" s="4"/>
      <c r="AAS509" s="4"/>
      <c r="AAT509" s="4"/>
      <c r="AAU509" s="4"/>
      <c r="AAV509" s="4"/>
      <c r="AAW509" s="4"/>
      <c r="AAX509" s="4"/>
      <c r="AAY509" s="4"/>
      <c r="AAZ509" s="4"/>
      <c r="ABA509" s="4"/>
      <c r="ABB509" s="4"/>
      <c r="ABC509" s="4"/>
      <c r="ABD509" s="4"/>
      <c r="ABE509" s="4"/>
      <c r="ABF509" s="4"/>
      <c r="ABG509" s="4"/>
      <c r="ABH509" s="4"/>
      <c r="ABI509" s="4"/>
      <c r="ABJ509" s="4"/>
      <c r="ABK509" s="4"/>
      <c r="ABL509" s="4"/>
      <c r="ABM509" s="4"/>
      <c r="ABN509" s="4"/>
      <c r="ABO509" s="4"/>
      <c r="ABP509" s="4"/>
      <c r="ABQ509" s="4"/>
      <c r="ABR509" s="4"/>
      <c r="ABS509" s="4"/>
      <c r="ABT509" s="4"/>
      <c r="ABU509" s="4"/>
      <c r="ABV509" s="4"/>
      <c r="ABW509" s="4"/>
      <c r="ABX509" s="4"/>
      <c r="ABY509" s="4"/>
      <c r="ABZ509" s="4"/>
      <c r="ACA509" s="4"/>
      <c r="ACB509" s="4"/>
      <c r="ACC509" s="4"/>
      <c r="ACD509" s="4"/>
      <c r="ACE509" s="4"/>
      <c r="ACF509" s="4"/>
      <c r="ACG509" s="4"/>
      <c r="ACH509" s="4"/>
      <c r="ACI509" s="4"/>
      <c r="ACJ509" s="4"/>
      <c r="ACK509" s="4"/>
      <c r="ACL509" s="4"/>
      <c r="ACM509" s="4"/>
      <c r="ACN509" s="4"/>
      <c r="ACO509" s="4"/>
      <c r="ACP509" s="4"/>
      <c r="ACQ509" s="4"/>
      <c r="ACR509" s="4"/>
      <c r="ACS509" s="4"/>
      <c r="ACT509" s="4"/>
      <c r="ACU509" s="4"/>
      <c r="ACV509" s="4"/>
      <c r="ACW509" s="4"/>
      <c r="ACX509" s="4"/>
      <c r="ACY509" s="4"/>
      <c r="ACZ509" s="4"/>
      <c r="ADA509" s="4"/>
      <c r="ADB509" s="4"/>
      <c r="ADC509" s="4"/>
      <c r="ADD509" s="4"/>
      <c r="ADE509" s="4"/>
      <c r="ADF509" s="4"/>
      <c r="ADG509" s="4"/>
      <c r="ADH509" s="4"/>
      <c r="ADI509" s="4"/>
      <c r="ADJ509" s="4"/>
      <c r="ADK509" s="4"/>
      <c r="ADL509" s="4"/>
      <c r="ADM509" s="4"/>
      <c r="ADN509" s="4"/>
      <c r="ADO509" s="4"/>
      <c r="ADP509" s="4"/>
      <c r="ADQ509" s="4"/>
      <c r="ADR509" s="4"/>
      <c r="ADS509" s="4"/>
      <c r="ADT509" s="4"/>
      <c r="ADU509" s="4"/>
      <c r="ADV509" s="4"/>
      <c r="ADW509" s="4"/>
      <c r="ADX509" s="4"/>
      <c r="ADY509" s="4"/>
      <c r="ADZ509" s="4"/>
      <c r="AEA509" s="4"/>
      <c r="AEB509" s="4"/>
      <c r="AEC509" s="4"/>
      <c r="AED509" s="4"/>
      <c r="AEE509" s="4"/>
      <c r="AEF509" s="4"/>
      <c r="AEG509" s="4"/>
      <c r="AEH509" s="4"/>
      <c r="AEI509" s="4"/>
      <c r="AEJ509" s="4"/>
      <c r="AEK509" s="4"/>
      <c r="AEL509" s="4"/>
      <c r="AEM509" s="4"/>
      <c r="AEN509" s="4"/>
      <c r="AEO509" s="4"/>
      <c r="AEP509" s="4"/>
      <c r="AEQ509" s="4"/>
      <c r="AER509" s="4"/>
      <c r="AES509" s="4"/>
      <c r="AET509" s="4"/>
      <c r="AEU509" s="4"/>
      <c r="AEV509" s="4"/>
      <c r="AEW509" s="4"/>
      <c r="AEX509" s="4"/>
      <c r="AEY509" s="4"/>
      <c r="AEZ509" s="4"/>
      <c r="AFA509" s="4"/>
      <c r="AFB509" s="4"/>
      <c r="AFC509" s="4"/>
      <c r="AFD509" s="4"/>
      <c r="AFE509" s="4"/>
      <c r="AFF509" s="4"/>
      <c r="AFG509" s="4"/>
      <c r="AFH509" s="4"/>
      <c r="AFI509" s="4"/>
      <c r="AFJ509" s="4"/>
      <c r="AFK509" s="4"/>
      <c r="AFL509" s="4"/>
      <c r="AFM509" s="4"/>
      <c r="AFN509" s="4"/>
      <c r="AFO509" s="4"/>
      <c r="AFP509" s="4"/>
      <c r="AFQ509" s="4"/>
      <c r="AFR509" s="4"/>
      <c r="AFS509" s="4"/>
      <c r="AFT509" s="4"/>
      <c r="AFU509" s="4"/>
      <c r="AFV509" s="4"/>
      <c r="AFW509" s="4"/>
      <c r="AFX509" s="4"/>
      <c r="AFY509" s="4"/>
      <c r="AFZ509" s="4"/>
      <c r="AGA509" s="4"/>
      <c r="AGB509" s="4"/>
      <c r="AGC509" s="4"/>
      <c r="AGD509" s="4"/>
      <c r="AGE509" s="4"/>
      <c r="AGF509" s="4"/>
      <c r="AGG509" s="4"/>
      <c r="AGH509" s="4"/>
      <c r="AGI509" s="4"/>
      <c r="AGJ509" s="4"/>
      <c r="AGK509" s="4"/>
      <c r="AGL509" s="4"/>
      <c r="AGM509" s="4"/>
      <c r="AGN509" s="4"/>
      <c r="AGO509" s="4"/>
      <c r="AGP509" s="4"/>
      <c r="AGQ509" s="4"/>
      <c r="AGR509" s="4"/>
      <c r="AGS509" s="4"/>
      <c r="AGT509" s="4"/>
      <c r="AGU509" s="4"/>
      <c r="AGV509" s="4"/>
      <c r="AGW509" s="4"/>
      <c r="AGX509" s="4"/>
      <c r="AGY509" s="4"/>
      <c r="AGZ509" s="4"/>
      <c r="AHA509" s="4"/>
      <c r="AHB509" s="4"/>
      <c r="AHC509" s="4"/>
      <c r="AHD509" s="4"/>
      <c r="AHE509" s="4"/>
      <c r="AHF509" s="4"/>
      <c r="AHG509" s="4"/>
      <c r="AHH509" s="4"/>
      <c r="AHI509" s="4"/>
      <c r="AHJ509" s="4"/>
      <c r="AHK509" s="4"/>
      <c r="AHL509" s="4"/>
      <c r="AHM509" s="4"/>
      <c r="AHN509" s="4"/>
      <c r="AHO509" s="4"/>
      <c r="AHP509" s="4"/>
      <c r="AHQ509" s="4"/>
      <c r="AHR509" s="4"/>
      <c r="AHS509" s="4"/>
      <c r="AHT509" s="4"/>
      <c r="AHU509" s="4"/>
      <c r="AHV509" s="4"/>
      <c r="AHW509" s="4"/>
      <c r="AHX509" s="4"/>
      <c r="AHY509" s="4"/>
      <c r="AHZ509" s="4"/>
      <c r="AIA509" s="4"/>
      <c r="AIB509" s="4"/>
      <c r="AIC509" s="4"/>
      <c r="AID509" s="4"/>
      <c r="AIE509" s="4"/>
      <c r="AIF509" s="4"/>
      <c r="AIG509" s="4"/>
      <c r="AIH509" s="4"/>
      <c r="AII509" s="4"/>
      <c r="AIJ509" s="4"/>
      <c r="AIK509" s="4"/>
      <c r="AIL509" s="4"/>
      <c r="AIM509" s="4"/>
      <c r="AIN509" s="4"/>
      <c r="AIO509" s="4"/>
      <c r="AIP509" s="4"/>
      <c r="AIQ509" s="4"/>
      <c r="AIR509" s="4"/>
      <c r="AIS509" s="4"/>
      <c r="AIT509" s="4"/>
      <c r="AIU509" s="4"/>
      <c r="AIV509" s="4"/>
      <c r="AIW509" s="4"/>
      <c r="AIX509" s="4"/>
      <c r="AIY509" s="4"/>
      <c r="AIZ509" s="4"/>
      <c r="AJA509" s="4"/>
      <c r="AJB509" s="4"/>
      <c r="AJC509" s="4"/>
      <c r="AJD509" s="4"/>
      <c r="AJE509" s="4"/>
      <c r="AJF509" s="4"/>
      <c r="AJG509" s="4"/>
      <c r="AJH509" s="4"/>
      <c r="AJI509" s="4"/>
      <c r="AJJ509" s="4"/>
      <c r="AJK509" s="4"/>
      <c r="AJL509" s="4"/>
      <c r="AJM509" s="4"/>
      <c r="AJN509" s="4"/>
      <c r="AJO509" s="4"/>
      <c r="AJP509" s="4"/>
      <c r="AJQ509" s="4"/>
      <c r="AJR509" s="4"/>
      <c r="AJS509" s="4"/>
      <c r="AJT509" s="4"/>
      <c r="AJU509" s="4"/>
      <c r="AJV509" s="4"/>
      <c r="AJW509" s="4"/>
      <c r="AJX509" s="4"/>
      <c r="AJY509" s="4"/>
      <c r="AJZ509" s="4"/>
      <c r="AKA509" s="4"/>
      <c r="AKB509" s="4"/>
      <c r="AKC509" s="4"/>
      <c r="AKD509" s="4"/>
      <c r="AKE509" s="4"/>
      <c r="AKF509" s="4"/>
      <c r="AKG509" s="4"/>
      <c r="AKH509" s="4"/>
      <c r="AKI509" s="4"/>
      <c r="AKJ509" s="4"/>
      <c r="AKK509" s="4"/>
      <c r="AKL509" s="4"/>
      <c r="AKM509" s="4"/>
      <c r="AKN509" s="4"/>
      <c r="AKO509" s="4"/>
      <c r="AKP509" s="4"/>
      <c r="AKQ509" s="4"/>
      <c r="AKR509" s="4"/>
      <c r="AKS509" s="4"/>
      <c r="AKT509" s="4"/>
      <c r="AKU509" s="4"/>
      <c r="AKV509" s="4"/>
      <c r="AKW509" s="4"/>
      <c r="AKX509" s="4"/>
      <c r="AKY509" s="4"/>
      <c r="AKZ509" s="4"/>
      <c r="ALA509" s="4"/>
      <c r="ALB509" s="4"/>
      <c r="ALC509" s="4"/>
      <c r="ALD509" s="4"/>
      <c r="ALE509" s="4"/>
      <c r="ALF509" s="4"/>
      <c r="ALG509" s="4"/>
      <c r="ALH509" s="4"/>
      <c r="ALI509" s="4"/>
      <c r="ALJ509" s="4"/>
      <c r="ALK509" s="4"/>
      <c r="ALL509" s="4"/>
      <c r="ALM509" s="4"/>
      <c r="ALN509" s="4"/>
      <c r="ALO509" s="4"/>
      <c r="ALP509" s="4"/>
      <c r="ALQ509" s="4"/>
      <c r="ALR509" s="4"/>
      <c r="ALS509" s="4"/>
      <c r="ALT509" s="4"/>
      <c r="ALU509" s="4"/>
      <c r="ALV509" s="4"/>
      <c r="ALW509" s="4"/>
      <c r="ALX509" s="4"/>
      <c r="ALY509" s="4"/>
      <c r="ALZ509" s="4"/>
      <c r="AMA509" s="4"/>
      <c r="AMB509" s="4"/>
      <c r="AMC509" s="4"/>
      <c r="AMD509" s="4"/>
      <c r="AME509" s="4"/>
      <c r="AMF509" s="4"/>
      <c r="AMG509" s="4"/>
      <c r="AMH509" s="4"/>
      <c r="AMI509" s="4"/>
      <c r="AMJ509" s="4"/>
      <c r="AMK509" s="4"/>
      <c r="AML509" s="4"/>
      <c r="AMM509" s="4"/>
      <c r="AMN509" s="4"/>
      <c r="AMO509" s="4"/>
      <c r="AMP509" s="4"/>
      <c r="AMQ509" s="4"/>
      <c r="AMR509" s="4"/>
      <c r="AMS509" s="4"/>
      <c r="AMT509" s="4"/>
      <c r="AMU509" s="4"/>
      <c r="AMV509" s="4"/>
      <c r="AMW509" s="4"/>
      <c r="AMX509" s="4"/>
      <c r="AMY509" s="4"/>
      <c r="AMZ509" s="4"/>
      <c r="ANA509" s="4"/>
      <c r="ANB509" s="4"/>
      <c r="ANC509" s="4"/>
      <c r="AND509" s="4"/>
      <c r="ANE509" s="4"/>
      <c r="ANF509" s="4"/>
      <c r="ANG509" s="4"/>
      <c r="ANH509" s="4"/>
      <c r="ANI509" s="4"/>
      <c r="ANJ509" s="4"/>
      <c r="ANK509" s="4"/>
      <c r="ANL509" s="4"/>
      <c r="ANM509" s="4"/>
      <c r="ANN509" s="4"/>
      <c r="ANO509" s="4"/>
      <c r="ANP509" s="4"/>
      <c r="ANQ509" s="4"/>
      <c r="ANR509" s="4"/>
      <c r="ANS509" s="4"/>
      <c r="ANT509" s="4"/>
      <c r="ANU509" s="4"/>
      <c r="ANV509" s="4"/>
      <c r="ANW509" s="4"/>
      <c r="ANX509" s="4"/>
      <c r="ANY509" s="4"/>
      <c r="ANZ509" s="4"/>
      <c r="AOA509" s="4"/>
      <c r="AOB509" s="4"/>
      <c r="AOC509" s="4"/>
    </row>
    <row r="510" spans="6:1069" x14ac:dyDescent="0.35">
      <c r="F510" s="4"/>
      <c r="H510" s="4"/>
      <c r="I510" s="4"/>
      <c r="J510" s="4"/>
      <c r="L510" s="4"/>
      <c r="M510" s="4"/>
      <c r="AJ510" s="4"/>
      <c r="AL510" s="4"/>
      <c r="AQ510" s="4"/>
      <c r="AR510" s="4"/>
      <c r="AS510" s="4"/>
      <c r="AT510" s="4"/>
      <c r="AU510" s="4"/>
      <c r="AV510" s="4"/>
      <c r="AW510" s="4"/>
      <c r="AX510" s="33"/>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c r="TO510" s="4"/>
      <c r="TP510" s="4"/>
      <c r="TQ510" s="4"/>
      <c r="TR510" s="4"/>
      <c r="TS510" s="4"/>
      <c r="TT510" s="4"/>
      <c r="TU510" s="4"/>
      <c r="TV510" s="4"/>
      <c r="TW510" s="4"/>
      <c r="TX510" s="4"/>
      <c r="TY510" s="4"/>
      <c r="TZ510" s="4"/>
      <c r="UA510" s="4"/>
      <c r="UB510" s="4"/>
      <c r="UC510" s="4"/>
      <c r="UD510" s="4"/>
      <c r="UE510" s="4"/>
      <c r="UF510" s="4"/>
      <c r="UG510" s="4"/>
      <c r="UH510" s="4"/>
      <c r="UI510" s="4"/>
      <c r="UJ510" s="4"/>
      <c r="UK510" s="4"/>
      <c r="UL510" s="4"/>
      <c r="UM510" s="4"/>
      <c r="UN510" s="4"/>
      <c r="UO510" s="4"/>
      <c r="UP510" s="4"/>
      <c r="UQ510" s="4"/>
      <c r="UR510" s="4"/>
      <c r="US510" s="4"/>
      <c r="UT510" s="4"/>
      <c r="UU510" s="4"/>
      <c r="UV510" s="4"/>
      <c r="UW510" s="4"/>
      <c r="UX510" s="4"/>
      <c r="UY510" s="4"/>
      <c r="UZ510" s="4"/>
      <c r="VA510" s="4"/>
      <c r="VB510" s="4"/>
      <c r="VC510" s="4"/>
      <c r="VD510" s="4"/>
      <c r="VE510" s="4"/>
      <c r="VF510" s="4"/>
      <c r="VG510" s="4"/>
      <c r="VH510" s="4"/>
      <c r="VI510" s="4"/>
      <c r="VJ510" s="4"/>
      <c r="VK510" s="4"/>
      <c r="VL510" s="4"/>
      <c r="VM510" s="4"/>
      <c r="VN510" s="4"/>
      <c r="VO510" s="4"/>
      <c r="VP510" s="4"/>
      <c r="VQ510" s="4"/>
      <c r="VR510" s="4"/>
      <c r="VS510" s="4"/>
      <c r="VT510" s="4"/>
      <c r="VU510" s="4"/>
      <c r="VV510" s="4"/>
      <c r="VW510" s="4"/>
      <c r="VX510" s="4"/>
      <c r="VY510" s="4"/>
      <c r="VZ510" s="4"/>
      <c r="WA510" s="4"/>
      <c r="WB510" s="4"/>
      <c r="WC510" s="4"/>
      <c r="WD510" s="4"/>
      <c r="WE510" s="4"/>
      <c r="WF510" s="4"/>
      <c r="WG510" s="4"/>
      <c r="WH510" s="4"/>
      <c r="WI510" s="4"/>
      <c r="WJ510" s="4"/>
      <c r="WK510" s="4"/>
      <c r="WL510" s="4"/>
      <c r="WM510" s="4"/>
      <c r="WN510" s="4"/>
      <c r="WO510" s="4"/>
      <c r="WP510" s="4"/>
      <c r="WQ510" s="4"/>
      <c r="WR510" s="4"/>
      <c r="WS510" s="4"/>
      <c r="WT510" s="4"/>
      <c r="WU510" s="4"/>
      <c r="WV510" s="4"/>
      <c r="WW510" s="4"/>
      <c r="WX510" s="4"/>
      <c r="WY510" s="4"/>
      <c r="WZ510" s="4"/>
      <c r="XA510" s="4"/>
      <c r="XB510" s="4"/>
      <c r="XC510" s="4"/>
      <c r="XD510" s="4"/>
      <c r="XE510" s="4"/>
      <c r="XF510" s="4"/>
      <c r="XG510" s="4"/>
      <c r="XH510" s="4"/>
      <c r="XI510" s="4"/>
      <c r="XJ510" s="4"/>
      <c r="XK510" s="4"/>
      <c r="XL510" s="4"/>
      <c r="XM510" s="4"/>
      <c r="XN510" s="4"/>
      <c r="XO510" s="4"/>
      <c r="XP510" s="4"/>
      <c r="XQ510" s="4"/>
      <c r="XR510" s="4"/>
      <c r="XS510" s="4"/>
      <c r="XT510" s="4"/>
      <c r="XU510" s="4"/>
      <c r="XV510" s="4"/>
      <c r="XW510" s="4"/>
      <c r="XX510" s="4"/>
      <c r="XY510" s="4"/>
      <c r="XZ510" s="4"/>
      <c r="YA510" s="4"/>
      <c r="YB510" s="4"/>
      <c r="YC510" s="4"/>
      <c r="YD510" s="4"/>
      <c r="YE510" s="4"/>
      <c r="YF510" s="4"/>
      <c r="YG510" s="4"/>
      <c r="YH510" s="4"/>
      <c r="YI510" s="4"/>
      <c r="YJ510" s="4"/>
      <c r="YK510" s="4"/>
      <c r="YL510" s="4"/>
      <c r="YM510" s="4"/>
      <c r="YN510" s="4"/>
      <c r="YO510" s="4"/>
      <c r="YP510" s="4"/>
      <c r="YQ510" s="4"/>
      <c r="YR510" s="4"/>
      <c r="YS510" s="4"/>
      <c r="YT510" s="4"/>
      <c r="YU510" s="4"/>
      <c r="YV510" s="4"/>
      <c r="YW510" s="4"/>
      <c r="YX510" s="4"/>
      <c r="YY510" s="4"/>
      <c r="YZ510" s="4"/>
      <c r="ZA510" s="4"/>
      <c r="ZB510" s="4"/>
      <c r="ZC510" s="4"/>
      <c r="ZD510" s="4"/>
      <c r="ZE510" s="4"/>
      <c r="ZF510" s="4"/>
      <c r="ZG510" s="4"/>
      <c r="ZH510" s="4"/>
      <c r="ZI510" s="4"/>
      <c r="ZJ510" s="4"/>
      <c r="ZK510" s="4"/>
      <c r="ZL510" s="4"/>
      <c r="ZM510" s="4"/>
      <c r="ZN510" s="4"/>
      <c r="ZO510" s="4"/>
      <c r="ZP510" s="4"/>
      <c r="ZQ510" s="4"/>
      <c r="ZR510" s="4"/>
      <c r="ZS510" s="4"/>
      <c r="ZT510" s="4"/>
      <c r="ZU510" s="4"/>
      <c r="ZV510" s="4"/>
      <c r="ZW510" s="4"/>
      <c r="ZX510" s="4"/>
      <c r="ZY510" s="4"/>
      <c r="ZZ510" s="4"/>
      <c r="AAA510" s="4"/>
      <c r="AAB510" s="4"/>
      <c r="AAC510" s="4"/>
      <c r="AAD510" s="4"/>
      <c r="AAE510" s="4"/>
      <c r="AAF510" s="4"/>
      <c r="AAG510" s="4"/>
      <c r="AAH510" s="4"/>
      <c r="AAI510" s="4"/>
      <c r="AAJ510" s="4"/>
      <c r="AAK510" s="4"/>
      <c r="AAL510" s="4"/>
      <c r="AAM510" s="4"/>
      <c r="AAN510" s="4"/>
      <c r="AAO510" s="4"/>
      <c r="AAP510" s="4"/>
      <c r="AAQ510" s="4"/>
      <c r="AAR510" s="4"/>
      <c r="AAS510" s="4"/>
      <c r="AAT510" s="4"/>
      <c r="AAU510" s="4"/>
      <c r="AAV510" s="4"/>
      <c r="AAW510" s="4"/>
      <c r="AAX510" s="4"/>
      <c r="AAY510" s="4"/>
      <c r="AAZ510" s="4"/>
      <c r="ABA510" s="4"/>
      <c r="ABB510" s="4"/>
      <c r="ABC510" s="4"/>
      <c r="ABD510" s="4"/>
      <c r="ABE510" s="4"/>
      <c r="ABF510" s="4"/>
      <c r="ABG510" s="4"/>
      <c r="ABH510" s="4"/>
      <c r="ABI510" s="4"/>
      <c r="ABJ510" s="4"/>
      <c r="ABK510" s="4"/>
      <c r="ABL510" s="4"/>
      <c r="ABM510" s="4"/>
      <c r="ABN510" s="4"/>
      <c r="ABO510" s="4"/>
      <c r="ABP510" s="4"/>
      <c r="ABQ510" s="4"/>
      <c r="ABR510" s="4"/>
      <c r="ABS510" s="4"/>
      <c r="ABT510" s="4"/>
      <c r="ABU510" s="4"/>
      <c r="ABV510" s="4"/>
      <c r="ABW510" s="4"/>
      <c r="ABX510" s="4"/>
      <c r="ABY510" s="4"/>
      <c r="ABZ510" s="4"/>
      <c r="ACA510" s="4"/>
      <c r="ACB510" s="4"/>
      <c r="ACC510" s="4"/>
      <c r="ACD510" s="4"/>
      <c r="ACE510" s="4"/>
      <c r="ACF510" s="4"/>
      <c r="ACG510" s="4"/>
      <c r="ACH510" s="4"/>
      <c r="ACI510" s="4"/>
      <c r="ACJ510" s="4"/>
      <c r="ACK510" s="4"/>
      <c r="ACL510" s="4"/>
      <c r="ACM510" s="4"/>
      <c r="ACN510" s="4"/>
      <c r="ACO510" s="4"/>
      <c r="ACP510" s="4"/>
      <c r="ACQ510" s="4"/>
      <c r="ACR510" s="4"/>
      <c r="ACS510" s="4"/>
      <c r="ACT510" s="4"/>
      <c r="ACU510" s="4"/>
      <c r="ACV510" s="4"/>
      <c r="ACW510" s="4"/>
      <c r="ACX510" s="4"/>
      <c r="ACY510" s="4"/>
      <c r="ACZ510" s="4"/>
      <c r="ADA510" s="4"/>
      <c r="ADB510" s="4"/>
      <c r="ADC510" s="4"/>
      <c r="ADD510" s="4"/>
      <c r="ADE510" s="4"/>
      <c r="ADF510" s="4"/>
      <c r="ADG510" s="4"/>
      <c r="ADH510" s="4"/>
      <c r="ADI510" s="4"/>
      <c r="ADJ510" s="4"/>
      <c r="ADK510" s="4"/>
      <c r="ADL510" s="4"/>
      <c r="ADM510" s="4"/>
      <c r="ADN510" s="4"/>
      <c r="ADO510" s="4"/>
      <c r="ADP510" s="4"/>
      <c r="ADQ510" s="4"/>
      <c r="ADR510" s="4"/>
      <c r="ADS510" s="4"/>
      <c r="ADT510" s="4"/>
      <c r="ADU510" s="4"/>
      <c r="ADV510" s="4"/>
      <c r="ADW510" s="4"/>
      <c r="ADX510" s="4"/>
      <c r="ADY510" s="4"/>
      <c r="ADZ510" s="4"/>
      <c r="AEA510" s="4"/>
      <c r="AEB510" s="4"/>
      <c r="AEC510" s="4"/>
      <c r="AED510" s="4"/>
      <c r="AEE510" s="4"/>
      <c r="AEF510" s="4"/>
      <c r="AEG510" s="4"/>
      <c r="AEH510" s="4"/>
      <c r="AEI510" s="4"/>
      <c r="AEJ510" s="4"/>
      <c r="AEK510" s="4"/>
      <c r="AEL510" s="4"/>
      <c r="AEM510" s="4"/>
      <c r="AEN510" s="4"/>
      <c r="AEO510" s="4"/>
      <c r="AEP510" s="4"/>
      <c r="AEQ510" s="4"/>
      <c r="AER510" s="4"/>
      <c r="AES510" s="4"/>
      <c r="AET510" s="4"/>
      <c r="AEU510" s="4"/>
      <c r="AEV510" s="4"/>
      <c r="AEW510" s="4"/>
      <c r="AEX510" s="4"/>
      <c r="AEY510" s="4"/>
      <c r="AEZ510" s="4"/>
      <c r="AFA510" s="4"/>
      <c r="AFB510" s="4"/>
      <c r="AFC510" s="4"/>
      <c r="AFD510" s="4"/>
      <c r="AFE510" s="4"/>
      <c r="AFF510" s="4"/>
      <c r="AFG510" s="4"/>
      <c r="AFH510" s="4"/>
      <c r="AFI510" s="4"/>
      <c r="AFJ510" s="4"/>
      <c r="AFK510" s="4"/>
      <c r="AFL510" s="4"/>
      <c r="AFM510" s="4"/>
      <c r="AFN510" s="4"/>
      <c r="AFO510" s="4"/>
      <c r="AFP510" s="4"/>
      <c r="AFQ510" s="4"/>
      <c r="AFR510" s="4"/>
      <c r="AFS510" s="4"/>
      <c r="AFT510" s="4"/>
      <c r="AFU510" s="4"/>
      <c r="AFV510" s="4"/>
      <c r="AFW510" s="4"/>
      <c r="AFX510" s="4"/>
      <c r="AFY510" s="4"/>
      <c r="AFZ510" s="4"/>
      <c r="AGA510" s="4"/>
      <c r="AGB510" s="4"/>
      <c r="AGC510" s="4"/>
      <c r="AGD510" s="4"/>
      <c r="AGE510" s="4"/>
      <c r="AGF510" s="4"/>
      <c r="AGG510" s="4"/>
      <c r="AGH510" s="4"/>
      <c r="AGI510" s="4"/>
      <c r="AGJ510" s="4"/>
      <c r="AGK510" s="4"/>
      <c r="AGL510" s="4"/>
      <c r="AGM510" s="4"/>
      <c r="AGN510" s="4"/>
      <c r="AGO510" s="4"/>
      <c r="AGP510" s="4"/>
      <c r="AGQ510" s="4"/>
      <c r="AGR510" s="4"/>
      <c r="AGS510" s="4"/>
      <c r="AGT510" s="4"/>
      <c r="AGU510" s="4"/>
      <c r="AGV510" s="4"/>
      <c r="AGW510" s="4"/>
      <c r="AGX510" s="4"/>
      <c r="AGY510" s="4"/>
      <c r="AGZ510" s="4"/>
      <c r="AHA510" s="4"/>
      <c r="AHB510" s="4"/>
      <c r="AHC510" s="4"/>
      <c r="AHD510" s="4"/>
      <c r="AHE510" s="4"/>
      <c r="AHF510" s="4"/>
      <c r="AHG510" s="4"/>
      <c r="AHH510" s="4"/>
      <c r="AHI510" s="4"/>
      <c r="AHJ510" s="4"/>
      <c r="AHK510" s="4"/>
      <c r="AHL510" s="4"/>
      <c r="AHM510" s="4"/>
      <c r="AHN510" s="4"/>
      <c r="AHO510" s="4"/>
      <c r="AHP510" s="4"/>
      <c r="AHQ510" s="4"/>
      <c r="AHR510" s="4"/>
      <c r="AHS510" s="4"/>
      <c r="AHT510" s="4"/>
      <c r="AHU510" s="4"/>
      <c r="AHV510" s="4"/>
      <c r="AHW510" s="4"/>
      <c r="AHX510" s="4"/>
      <c r="AHY510" s="4"/>
      <c r="AHZ510" s="4"/>
      <c r="AIA510" s="4"/>
      <c r="AIB510" s="4"/>
      <c r="AIC510" s="4"/>
      <c r="AID510" s="4"/>
      <c r="AIE510" s="4"/>
      <c r="AIF510" s="4"/>
      <c r="AIG510" s="4"/>
      <c r="AIH510" s="4"/>
      <c r="AII510" s="4"/>
      <c r="AIJ510" s="4"/>
      <c r="AIK510" s="4"/>
      <c r="AIL510" s="4"/>
      <c r="AIM510" s="4"/>
      <c r="AIN510" s="4"/>
      <c r="AIO510" s="4"/>
      <c r="AIP510" s="4"/>
      <c r="AIQ510" s="4"/>
      <c r="AIR510" s="4"/>
      <c r="AIS510" s="4"/>
      <c r="AIT510" s="4"/>
      <c r="AIU510" s="4"/>
      <c r="AIV510" s="4"/>
      <c r="AIW510" s="4"/>
      <c r="AIX510" s="4"/>
      <c r="AIY510" s="4"/>
      <c r="AIZ510" s="4"/>
      <c r="AJA510" s="4"/>
      <c r="AJB510" s="4"/>
      <c r="AJC510" s="4"/>
      <c r="AJD510" s="4"/>
      <c r="AJE510" s="4"/>
      <c r="AJF510" s="4"/>
      <c r="AJG510" s="4"/>
      <c r="AJH510" s="4"/>
      <c r="AJI510" s="4"/>
      <c r="AJJ510" s="4"/>
      <c r="AJK510" s="4"/>
      <c r="AJL510" s="4"/>
      <c r="AJM510" s="4"/>
      <c r="AJN510" s="4"/>
      <c r="AJO510" s="4"/>
      <c r="AJP510" s="4"/>
      <c r="AJQ510" s="4"/>
      <c r="AJR510" s="4"/>
      <c r="AJS510" s="4"/>
      <c r="AJT510" s="4"/>
      <c r="AJU510" s="4"/>
      <c r="AJV510" s="4"/>
      <c r="AJW510" s="4"/>
      <c r="AJX510" s="4"/>
      <c r="AJY510" s="4"/>
      <c r="AJZ510" s="4"/>
      <c r="AKA510" s="4"/>
      <c r="AKB510" s="4"/>
      <c r="AKC510" s="4"/>
      <c r="AKD510" s="4"/>
      <c r="AKE510" s="4"/>
      <c r="AKF510" s="4"/>
      <c r="AKG510" s="4"/>
      <c r="AKH510" s="4"/>
      <c r="AKI510" s="4"/>
      <c r="AKJ510" s="4"/>
      <c r="AKK510" s="4"/>
      <c r="AKL510" s="4"/>
      <c r="AKM510" s="4"/>
      <c r="AKN510" s="4"/>
      <c r="AKO510" s="4"/>
      <c r="AKP510" s="4"/>
      <c r="AKQ510" s="4"/>
      <c r="AKR510" s="4"/>
      <c r="AKS510" s="4"/>
      <c r="AKT510" s="4"/>
      <c r="AKU510" s="4"/>
      <c r="AKV510" s="4"/>
      <c r="AKW510" s="4"/>
      <c r="AKX510" s="4"/>
      <c r="AKY510" s="4"/>
      <c r="AKZ510" s="4"/>
      <c r="ALA510" s="4"/>
      <c r="ALB510" s="4"/>
      <c r="ALC510" s="4"/>
      <c r="ALD510" s="4"/>
      <c r="ALE510" s="4"/>
      <c r="ALF510" s="4"/>
      <c r="ALG510" s="4"/>
      <c r="ALH510" s="4"/>
      <c r="ALI510" s="4"/>
      <c r="ALJ510" s="4"/>
      <c r="ALK510" s="4"/>
      <c r="ALL510" s="4"/>
      <c r="ALM510" s="4"/>
      <c r="ALN510" s="4"/>
      <c r="ALO510" s="4"/>
      <c r="ALP510" s="4"/>
      <c r="ALQ510" s="4"/>
      <c r="ALR510" s="4"/>
      <c r="ALS510" s="4"/>
      <c r="ALT510" s="4"/>
      <c r="ALU510" s="4"/>
      <c r="ALV510" s="4"/>
      <c r="ALW510" s="4"/>
      <c r="ALX510" s="4"/>
      <c r="ALY510" s="4"/>
      <c r="ALZ510" s="4"/>
      <c r="AMA510" s="4"/>
      <c r="AMB510" s="4"/>
      <c r="AMC510" s="4"/>
      <c r="AMD510" s="4"/>
      <c r="AME510" s="4"/>
      <c r="AMF510" s="4"/>
      <c r="AMG510" s="4"/>
      <c r="AMH510" s="4"/>
      <c r="AMI510" s="4"/>
      <c r="AMJ510" s="4"/>
      <c r="AMK510" s="4"/>
      <c r="AML510" s="4"/>
      <c r="AMM510" s="4"/>
      <c r="AMN510" s="4"/>
      <c r="AMO510" s="4"/>
      <c r="AMP510" s="4"/>
      <c r="AMQ510" s="4"/>
      <c r="AMR510" s="4"/>
      <c r="AMS510" s="4"/>
      <c r="AMT510" s="4"/>
      <c r="AMU510" s="4"/>
      <c r="AMV510" s="4"/>
      <c r="AMW510" s="4"/>
      <c r="AMX510" s="4"/>
      <c r="AMY510" s="4"/>
      <c r="AMZ510" s="4"/>
      <c r="ANA510" s="4"/>
      <c r="ANB510" s="4"/>
      <c r="ANC510" s="4"/>
      <c r="AND510" s="4"/>
      <c r="ANE510" s="4"/>
      <c r="ANF510" s="4"/>
      <c r="ANG510" s="4"/>
      <c r="ANH510" s="4"/>
      <c r="ANI510" s="4"/>
      <c r="ANJ510" s="4"/>
      <c r="ANK510" s="4"/>
      <c r="ANL510" s="4"/>
      <c r="ANM510" s="4"/>
      <c r="ANN510" s="4"/>
      <c r="ANO510" s="4"/>
      <c r="ANP510" s="4"/>
      <c r="ANQ510" s="4"/>
      <c r="ANR510" s="4"/>
      <c r="ANS510" s="4"/>
      <c r="ANT510" s="4"/>
      <c r="ANU510" s="4"/>
      <c r="ANV510" s="4"/>
      <c r="ANW510" s="4"/>
      <c r="ANX510" s="4"/>
      <c r="ANY510" s="4"/>
      <c r="ANZ510" s="4"/>
      <c r="AOA510" s="4"/>
      <c r="AOB510" s="4"/>
      <c r="AOC510" s="4"/>
    </row>
    <row r="511" spans="6:1069" x14ac:dyDescent="0.35">
      <c r="F511" s="4"/>
      <c r="H511" s="4"/>
      <c r="I511" s="4"/>
      <c r="J511" s="4"/>
      <c r="L511" s="4"/>
      <c r="M511" s="4"/>
      <c r="AJ511" s="4"/>
      <c r="AL511" s="4"/>
      <c r="AQ511" s="4"/>
      <c r="AR511" s="4"/>
      <c r="AS511" s="4"/>
      <c r="AT511" s="4"/>
      <c r="AU511" s="4"/>
      <c r="AV511" s="4"/>
      <c r="AW511" s="4"/>
      <c r="AX511" s="33"/>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c r="TV511" s="4"/>
      <c r="TW511" s="4"/>
      <c r="TX511" s="4"/>
      <c r="TY511" s="4"/>
      <c r="TZ511" s="4"/>
      <c r="UA511" s="4"/>
      <c r="UB511" s="4"/>
      <c r="UC511" s="4"/>
      <c r="UD511" s="4"/>
      <c r="UE511" s="4"/>
      <c r="UF511" s="4"/>
      <c r="UG511" s="4"/>
      <c r="UH511" s="4"/>
      <c r="UI511" s="4"/>
      <c r="UJ511" s="4"/>
      <c r="UK511" s="4"/>
      <c r="UL511" s="4"/>
      <c r="UM511" s="4"/>
      <c r="UN511" s="4"/>
      <c r="UO511" s="4"/>
      <c r="UP511" s="4"/>
      <c r="UQ511" s="4"/>
      <c r="UR511" s="4"/>
      <c r="US511" s="4"/>
      <c r="UT511" s="4"/>
      <c r="UU511" s="4"/>
      <c r="UV511" s="4"/>
      <c r="UW511" s="4"/>
      <c r="UX511" s="4"/>
      <c r="UY511" s="4"/>
      <c r="UZ511" s="4"/>
      <c r="VA511" s="4"/>
      <c r="VB511" s="4"/>
      <c r="VC511" s="4"/>
      <c r="VD511" s="4"/>
      <c r="VE511" s="4"/>
      <c r="VF511" s="4"/>
      <c r="VG511" s="4"/>
      <c r="VH511" s="4"/>
      <c r="VI511" s="4"/>
      <c r="VJ511" s="4"/>
      <c r="VK511" s="4"/>
      <c r="VL511" s="4"/>
      <c r="VM511" s="4"/>
      <c r="VN511" s="4"/>
      <c r="VO511" s="4"/>
      <c r="VP511" s="4"/>
      <c r="VQ511" s="4"/>
      <c r="VR511" s="4"/>
      <c r="VS511" s="4"/>
      <c r="VT511" s="4"/>
      <c r="VU511" s="4"/>
      <c r="VV511" s="4"/>
      <c r="VW511" s="4"/>
      <c r="VX511" s="4"/>
      <c r="VY511" s="4"/>
      <c r="VZ511" s="4"/>
      <c r="WA511" s="4"/>
      <c r="WB511" s="4"/>
      <c r="WC511" s="4"/>
      <c r="WD511" s="4"/>
      <c r="WE511" s="4"/>
      <c r="WF511" s="4"/>
      <c r="WG511" s="4"/>
      <c r="WH511" s="4"/>
      <c r="WI511" s="4"/>
      <c r="WJ511" s="4"/>
      <c r="WK511" s="4"/>
      <c r="WL511" s="4"/>
      <c r="WM511" s="4"/>
      <c r="WN511" s="4"/>
      <c r="WO511" s="4"/>
      <c r="WP511" s="4"/>
      <c r="WQ511" s="4"/>
      <c r="WR511" s="4"/>
      <c r="WS511" s="4"/>
      <c r="WT511" s="4"/>
      <c r="WU511" s="4"/>
      <c r="WV511" s="4"/>
      <c r="WW511" s="4"/>
      <c r="WX511" s="4"/>
      <c r="WY511" s="4"/>
      <c r="WZ511" s="4"/>
      <c r="XA511" s="4"/>
      <c r="XB511" s="4"/>
      <c r="XC511" s="4"/>
      <c r="XD511" s="4"/>
      <c r="XE511" s="4"/>
      <c r="XF511" s="4"/>
      <c r="XG511" s="4"/>
      <c r="XH511" s="4"/>
      <c r="XI511" s="4"/>
      <c r="XJ511" s="4"/>
      <c r="XK511" s="4"/>
      <c r="XL511" s="4"/>
      <c r="XM511" s="4"/>
      <c r="XN511" s="4"/>
      <c r="XO511" s="4"/>
      <c r="XP511" s="4"/>
      <c r="XQ511" s="4"/>
      <c r="XR511" s="4"/>
      <c r="XS511" s="4"/>
      <c r="XT511" s="4"/>
      <c r="XU511" s="4"/>
      <c r="XV511" s="4"/>
      <c r="XW511" s="4"/>
      <c r="XX511" s="4"/>
      <c r="XY511" s="4"/>
      <c r="XZ511" s="4"/>
      <c r="YA511" s="4"/>
      <c r="YB511" s="4"/>
      <c r="YC511" s="4"/>
      <c r="YD511" s="4"/>
      <c r="YE511" s="4"/>
      <c r="YF511" s="4"/>
      <c r="YG511" s="4"/>
      <c r="YH511" s="4"/>
      <c r="YI511" s="4"/>
      <c r="YJ511" s="4"/>
      <c r="YK511" s="4"/>
      <c r="YL511" s="4"/>
      <c r="YM511" s="4"/>
      <c r="YN511" s="4"/>
      <c r="YO511" s="4"/>
      <c r="YP511" s="4"/>
      <c r="YQ511" s="4"/>
      <c r="YR511" s="4"/>
      <c r="YS511" s="4"/>
      <c r="YT511" s="4"/>
      <c r="YU511" s="4"/>
      <c r="YV511" s="4"/>
      <c r="YW511" s="4"/>
      <c r="YX511" s="4"/>
      <c r="YY511" s="4"/>
      <c r="YZ511" s="4"/>
      <c r="ZA511" s="4"/>
      <c r="ZB511" s="4"/>
      <c r="ZC511" s="4"/>
      <c r="ZD511" s="4"/>
      <c r="ZE511" s="4"/>
      <c r="ZF511" s="4"/>
      <c r="ZG511" s="4"/>
      <c r="ZH511" s="4"/>
      <c r="ZI511" s="4"/>
      <c r="ZJ511" s="4"/>
      <c r="ZK511" s="4"/>
      <c r="ZL511" s="4"/>
      <c r="ZM511" s="4"/>
      <c r="ZN511" s="4"/>
      <c r="ZO511" s="4"/>
      <c r="ZP511" s="4"/>
      <c r="ZQ511" s="4"/>
      <c r="ZR511" s="4"/>
      <c r="ZS511" s="4"/>
      <c r="ZT511" s="4"/>
      <c r="ZU511" s="4"/>
      <c r="ZV511" s="4"/>
      <c r="ZW511" s="4"/>
      <c r="ZX511" s="4"/>
      <c r="ZY511" s="4"/>
      <c r="ZZ511" s="4"/>
      <c r="AAA511" s="4"/>
      <c r="AAB511" s="4"/>
      <c r="AAC511" s="4"/>
      <c r="AAD511" s="4"/>
      <c r="AAE511" s="4"/>
      <c r="AAF511" s="4"/>
      <c r="AAG511" s="4"/>
      <c r="AAH511" s="4"/>
      <c r="AAI511" s="4"/>
      <c r="AAJ511" s="4"/>
      <c r="AAK511" s="4"/>
      <c r="AAL511" s="4"/>
      <c r="AAM511" s="4"/>
      <c r="AAN511" s="4"/>
      <c r="AAO511" s="4"/>
      <c r="AAP511" s="4"/>
      <c r="AAQ511" s="4"/>
      <c r="AAR511" s="4"/>
      <c r="AAS511" s="4"/>
      <c r="AAT511" s="4"/>
      <c r="AAU511" s="4"/>
      <c r="AAV511" s="4"/>
      <c r="AAW511" s="4"/>
      <c r="AAX511" s="4"/>
      <c r="AAY511" s="4"/>
      <c r="AAZ511" s="4"/>
      <c r="ABA511" s="4"/>
      <c r="ABB511" s="4"/>
      <c r="ABC511" s="4"/>
      <c r="ABD511" s="4"/>
      <c r="ABE511" s="4"/>
      <c r="ABF511" s="4"/>
      <c r="ABG511" s="4"/>
      <c r="ABH511" s="4"/>
      <c r="ABI511" s="4"/>
      <c r="ABJ511" s="4"/>
      <c r="ABK511" s="4"/>
      <c r="ABL511" s="4"/>
      <c r="ABM511" s="4"/>
      <c r="ABN511" s="4"/>
      <c r="ABO511" s="4"/>
      <c r="ABP511" s="4"/>
      <c r="ABQ511" s="4"/>
      <c r="ABR511" s="4"/>
      <c r="ABS511" s="4"/>
      <c r="ABT511" s="4"/>
      <c r="ABU511" s="4"/>
      <c r="ABV511" s="4"/>
      <c r="ABW511" s="4"/>
      <c r="ABX511" s="4"/>
      <c r="ABY511" s="4"/>
      <c r="ABZ511" s="4"/>
      <c r="ACA511" s="4"/>
      <c r="ACB511" s="4"/>
      <c r="ACC511" s="4"/>
      <c r="ACD511" s="4"/>
      <c r="ACE511" s="4"/>
      <c r="ACF511" s="4"/>
      <c r="ACG511" s="4"/>
      <c r="ACH511" s="4"/>
      <c r="ACI511" s="4"/>
      <c r="ACJ511" s="4"/>
      <c r="ACK511" s="4"/>
      <c r="ACL511" s="4"/>
      <c r="ACM511" s="4"/>
      <c r="ACN511" s="4"/>
      <c r="ACO511" s="4"/>
      <c r="ACP511" s="4"/>
      <c r="ACQ511" s="4"/>
      <c r="ACR511" s="4"/>
      <c r="ACS511" s="4"/>
      <c r="ACT511" s="4"/>
      <c r="ACU511" s="4"/>
      <c r="ACV511" s="4"/>
      <c r="ACW511" s="4"/>
      <c r="ACX511" s="4"/>
      <c r="ACY511" s="4"/>
      <c r="ACZ511" s="4"/>
      <c r="ADA511" s="4"/>
      <c r="ADB511" s="4"/>
      <c r="ADC511" s="4"/>
      <c r="ADD511" s="4"/>
      <c r="ADE511" s="4"/>
      <c r="ADF511" s="4"/>
      <c r="ADG511" s="4"/>
      <c r="ADH511" s="4"/>
      <c r="ADI511" s="4"/>
      <c r="ADJ511" s="4"/>
      <c r="ADK511" s="4"/>
      <c r="ADL511" s="4"/>
      <c r="ADM511" s="4"/>
      <c r="ADN511" s="4"/>
      <c r="ADO511" s="4"/>
      <c r="ADP511" s="4"/>
      <c r="ADQ511" s="4"/>
      <c r="ADR511" s="4"/>
      <c r="ADS511" s="4"/>
      <c r="ADT511" s="4"/>
      <c r="ADU511" s="4"/>
      <c r="ADV511" s="4"/>
      <c r="ADW511" s="4"/>
      <c r="ADX511" s="4"/>
      <c r="ADY511" s="4"/>
      <c r="ADZ511" s="4"/>
      <c r="AEA511" s="4"/>
      <c r="AEB511" s="4"/>
      <c r="AEC511" s="4"/>
      <c r="AED511" s="4"/>
      <c r="AEE511" s="4"/>
      <c r="AEF511" s="4"/>
      <c r="AEG511" s="4"/>
      <c r="AEH511" s="4"/>
      <c r="AEI511" s="4"/>
      <c r="AEJ511" s="4"/>
      <c r="AEK511" s="4"/>
      <c r="AEL511" s="4"/>
      <c r="AEM511" s="4"/>
      <c r="AEN511" s="4"/>
      <c r="AEO511" s="4"/>
      <c r="AEP511" s="4"/>
      <c r="AEQ511" s="4"/>
      <c r="AER511" s="4"/>
      <c r="AES511" s="4"/>
      <c r="AET511" s="4"/>
      <c r="AEU511" s="4"/>
      <c r="AEV511" s="4"/>
      <c r="AEW511" s="4"/>
      <c r="AEX511" s="4"/>
      <c r="AEY511" s="4"/>
      <c r="AEZ511" s="4"/>
      <c r="AFA511" s="4"/>
      <c r="AFB511" s="4"/>
      <c r="AFC511" s="4"/>
      <c r="AFD511" s="4"/>
      <c r="AFE511" s="4"/>
      <c r="AFF511" s="4"/>
      <c r="AFG511" s="4"/>
      <c r="AFH511" s="4"/>
      <c r="AFI511" s="4"/>
      <c r="AFJ511" s="4"/>
      <c r="AFK511" s="4"/>
      <c r="AFL511" s="4"/>
      <c r="AFM511" s="4"/>
      <c r="AFN511" s="4"/>
      <c r="AFO511" s="4"/>
      <c r="AFP511" s="4"/>
      <c r="AFQ511" s="4"/>
      <c r="AFR511" s="4"/>
      <c r="AFS511" s="4"/>
      <c r="AFT511" s="4"/>
      <c r="AFU511" s="4"/>
      <c r="AFV511" s="4"/>
      <c r="AFW511" s="4"/>
      <c r="AFX511" s="4"/>
      <c r="AFY511" s="4"/>
      <c r="AFZ511" s="4"/>
      <c r="AGA511" s="4"/>
      <c r="AGB511" s="4"/>
      <c r="AGC511" s="4"/>
      <c r="AGD511" s="4"/>
      <c r="AGE511" s="4"/>
      <c r="AGF511" s="4"/>
      <c r="AGG511" s="4"/>
      <c r="AGH511" s="4"/>
      <c r="AGI511" s="4"/>
      <c r="AGJ511" s="4"/>
      <c r="AGK511" s="4"/>
      <c r="AGL511" s="4"/>
      <c r="AGM511" s="4"/>
      <c r="AGN511" s="4"/>
      <c r="AGO511" s="4"/>
      <c r="AGP511" s="4"/>
      <c r="AGQ511" s="4"/>
      <c r="AGR511" s="4"/>
      <c r="AGS511" s="4"/>
      <c r="AGT511" s="4"/>
      <c r="AGU511" s="4"/>
      <c r="AGV511" s="4"/>
      <c r="AGW511" s="4"/>
      <c r="AGX511" s="4"/>
      <c r="AGY511" s="4"/>
      <c r="AGZ511" s="4"/>
      <c r="AHA511" s="4"/>
      <c r="AHB511" s="4"/>
      <c r="AHC511" s="4"/>
      <c r="AHD511" s="4"/>
      <c r="AHE511" s="4"/>
      <c r="AHF511" s="4"/>
      <c r="AHG511" s="4"/>
      <c r="AHH511" s="4"/>
      <c r="AHI511" s="4"/>
      <c r="AHJ511" s="4"/>
      <c r="AHK511" s="4"/>
      <c r="AHL511" s="4"/>
      <c r="AHM511" s="4"/>
      <c r="AHN511" s="4"/>
      <c r="AHO511" s="4"/>
      <c r="AHP511" s="4"/>
      <c r="AHQ511" s="4"/>
      <c r="AHR511" s="4"/>
      <c r="AHS511" s="4"/>
      <c r="AHT511" s="4"/>
      <c r="AHU511" s="4"/>
      <c r="AHV511" s="4"/>
      <c r="AHW511" s="4"/>
      <c r="AHX511" s="4"/>
      <c r="AHY511" s="4"/>
      <c r="AHZ511" s="4"/>
      <c r="AIA511" s="4"/>
      <c r="AIB511" s="4"/>
      <c r="AIC511" s="4"/>
      <c r="AID511" s="4"/>
      <c r="AIE511" s="4"/>
      <c r="AIF511" s="4"/>
      <c r="AIG511" s="4"/>
      <c r="AIH511" s="4"/>
      <c r="AII511" s="4"/>
      <c r="AIJ511" s="4"/>
      <c r="AIK511" s="4"/>
      <c r="AIL511" s="4"/>
      <c r="AIM511" s="4"/>
      <c r="AIN511" s="4"/>
      <c r="AIO511" s="4"/>
      <c r="AIP511" s="4"/>
      <c r="AIQ511" s="4"/>
      <c r="AIR511" s="4"/>
      <c r="AIS511" s="4"/>
      <c r="AIT511" s="4"/>
      <c r="AIU511" s="4"/>
      <c r="AIV511" s="4"/>
      <c r="AIW511" s="4"/>
      <c r="AIX511" s="4"/>
      <c r="AIY511" s="4"/>
      <c r="AIZ511" s="4"/>
      <c r="AJA511" s="4"/>
      <c r="AJB511" s="4"/>
      <c r="AJC511" s="4"/>
      <c r="AJD511" s="4"/>
      <c r="AJE511" s="4"/>
      <c r="AJF511" s="4"/>
      <c r="AJG511" s="4"/>
      <c r="AJH511" s="4"/>
      <c r="AJI511" s="4"/>
      <c r="AJJ511" s="4"/>
      <c r="AJK511" s="4"/>
      <c r="AJL511" s="4"/>
      <c r="AJM511" s="4"/>
      <c r="AJN511" s="4"/>
      <c r="AJO511" s="4"/>
      <c r="AJP511" s="4"/>
      <c r="AJQ511" s="4"/>
      <c r="AJR511" s="4"/>
      <c r="AJS511" s="4"/>
      <c r="AJT511" s="4"/>
      <c r="AJU511" s="4"/>
      <c r="AJV511" s="4"/>
      <c r="AJW511" s="4"/>
      <c r="AJX511" s="4"/>
      <c r="AJY511" s="4"/>
      <c r="AJZ511" s="4"/>
      <c r="AKA511" s="4"/>
      <c r="AKB511" s="4"/>
      <c r="AKC511" s="4"/>
      <c r="AKD511" s="4"/>
      <c r="AKE511" s="4"/>
      <c r="AKF511" s="4"/>
      <c r="AKG511" s="4"/>
      <c r="AKH511" s="4"/>
      <c r="AKI511" s="4"/>
      <c r="AKJ511" s="4"/>
      <c r="AKK511" s="4"/>
      <c r="AKL511" s="4"/>
      <c r="AKM511" s="4"/>
      <c r="AKN511" s="4"/>
      <c r="AKO511" s="4"/>
      <c r="AKP511" s="4"/>
      <c r="AKQ511" s="4"/>
      <c r="AKR511" s="4"/>
      <c r="AKS511" s="4"/>
      <c r="AKT511" s="4"/>
      <c r="AKU511" s="4"/>
      <c r="AKV511" s="4"/>
      <c r="AKW511" s="4"/>
      <c r="AKX511" s="4"/>
      <c r="AKY511" s="4"/>
      <c r="AKZ511" s="4"/>
      <c r="ALA511" s="4"/>
      <c r="ALB511" s="4"/>
      <c r="ALC511" s="4"/>
      <c r="ALD511" s="4"/>
      <c r="ALE511" s="4"/>
      <c r="ALF511" s="4"/>
      <c r="ALG511" s="4"/>
      <c r="ALH511" s="4"/>
      <c r="ALI511" s="4"/>
      <c r="ALJ511" s="4"/>
      <c r="ALK511" s="4"/>
      <c r="ALL511" s="4"/>
      <c r="ALM511" s="4"/>
      <c r="ALN511" s="4"/>
      <c r="ALO511" s="4"/>
      <c r="ALP511" s="4"/>
      <c r="ALQ511" s="4"/>
      <c r="ALR511" s="4"/>
      <c r="ALS511" s="4"/>
      <c r="ALT511" s="4"/>
      <c r="ALU511" s="4"/>
      <c r="ALV511" s="4"/>
      <c r="ALW511" s="4"/>
      <c r="ALX511" s="4"/>
      <c r="ALY511" s="4"/>
      <c r="ALZ511" s="4"/>
      <c r="AMA511" s="4"/>
      <c r="AMB511" s="4"/>
      <c r="AMC511" s="4"/>
      <c r="AMD511" s="4"/>
      <c r="AME511" s="4"/>
      <c r="AMF511" s="4"/>
      <c r="AMG511" s="4"/>
      <c r="AMH511" s="4"/>
      <c r="AMI511" s="4"/>
      <c r="AMJ511" s="4"/>
      <c r="AMK511" s="4"/>
      <c r="AML511" s="4"/>
      <c r="AMM511" s="4"/>
      <c r="AMN511" s="4"/>
      <c r="AMO511" s="4"/>
      <c r="AMP511" s="4"/>
      <c r="AMQ511" s="4"/>
      <c r="AMR511" s="4"/>
      <c r="AMS511" s="4"/>
      <c r="AMT511" s="4"/>
      <c r="AMU511" s="4"/>
      <c r="AMV511" s="4"/>
      <c r="AMW511" s="4"/>
      <c r="AMX511" s="4"/>
      <c r="AMY511" s="4"/>
      <c r="AMZ511" s="4"/>
      <c r="ANA511" s="4"/>
      <c r="ANB511" s="4"/>
      <c r="ANC511" s="4"/>
      <c r="AND511" s="4"/>
      <c r="ANE511" s="4"/>
      <c r="ANF511" s="4"/>
      <c r="ANG511" s="4"/>
      <c r="ANH511" s="4"/>
      <c r="ANI511" s="4"/>
      <c r="ANJ511" s="4"/>
      <c r="ANK511" s="4"/>
      <c r="ANL511" s="4"/>
      <c r="ANM511" s="4"/>
      <c r="ANN511" s="4"/>
      <c r="ANO511" s="4"/>
      <c r="ANP511" s="4"/>
      <c r="ANQ511" s="4"/>
      <c r="ANR511" s="4"/>
      <c r="ANS511" s="4"/>
      <c r="ANT511" s="4"/>
      <c r="ANU511" s="4"/>
      <c r="ANV511" s="4"/>
      <c r="ANW511" s="4"/>
      <c r="ANX511" s="4"/>
      <c r="ANY511" s="4"/>
      <c r="ANZ511" s="4"/>
      <c r="AOA511" s="4"/>
      <c r="AOB511" s="4"/>
      <c r="AOC511" s="4"/>
    </row>
    <row r="512" spans="6:1069" x14ac:dyDescent="0.35">
      <c r="F512" s="4"/>
      <c r="H512" s="4"/>
      <c r="I512" s="4"/>
      <c r="J512" s="4"/>
      <c r="L512" s="4"/>
      <c r="M512" s="4"/>
      <c r="AJ512" s="4"/>
      <c r="AL512" s="4"/>
      <c r="AQ512" s="4"/>
      <c r="AR512" s="4"/>
      <c r="AS512" s="4"/>
      <c r="AT512" s="4"/>
      <c r="AU512" s="4"/>
      <c r="AV512" s="4"/>
      <c r="AW512" s="4"/>
      <c r="AX512" s="33"/>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c r="XA512" s="4"/>
      <c r="XB512" s="4"/>
      <c r="XC512" s="4"/>
      <c r="XD512" s="4"/>
      <c r="XE512" s="4"/>
      <c r="XF512" s="4"/>
      <c r="XG512" s="4"/>
      <c r="XH512" s="4"/>
      <c r="XI512" s="4"/>
      <c r="XJ512" s="4"/>
      <c r="XK512" s="4"/>
      <c r="XL512" s="4"/>
      <c r="XM512" s="4"/>
      <c r="XN512" s="4"/>
      <c r="XO512" s="4"/>
      <c r="XP512" s="4"/>
      <c r="XQ512" s="4"/>
      <c r="XR512" s="4"/>
      <c r="XS512" s="4"/>
      <c r="XT512" s="4"/>
      <c r="XU512" s="4"/>
      <c r="XV512" s="4"/>
      <c r="XW512" s="4"/>
      <c r="XX512" s="4"/>
      <c r="XY512" s="4"/>
      <c r="XZ512" s="4"/>
      <c r="YA512" s="4"/>
      <c r="YB512" s="4"/>
      <c r="YC512" s="4"/>
      <c r="YD512" s="4"/>
      <c r="YE512" s="4"/>
      <c r="YF512" s="4"/>
      <c r="YG512" s="4"/>
      <c r="YH512" s="4"/>
      <c r="YI512" s="4"/>
      <c r="YJ512" s="4"/>
      <c r="YK512" s="4"/>
      <c r="YL512" s="4"/>
      <c r="YM512" s="4"/>
      <c r="YN512" s="4"/>
      <c r="YO512" s="4"/>
      <c r="YP512" s="4"/>
      <c r="YQ512" s="4"/>
      <c r="YR512" s="4"/>
      <c r="YS512" s="4"/>
      <c r="YT512" s="4"/>
      <c r="YU512" s="4"/>
      <c r="YV512" s="4"/>
      <c r="YW512" s="4"/>
      <c r="YX512" s="4"/>
      <c r="YY512" s="4"/>
      <c r="YZ512" s="4"/>
      <c r="ZA512" s="4"/>
      <c r="ZB512" s="4"/>
      <c r="ZC512" s="4"/>
      <c r="ZD512" s="4"/>
      <c r="ZE512" s="4"/>
      <c r="ZF512" s="4"/>
      <c r="ZG512" s="4"/>
      <c r="ZH512" s="4"/>
      <c r="ZI512" s="4"/>
      <c r="ZJ512" s="4"/>
      <c r="ZK512" s="4"/>
      <c r="ZL512" s="4"/>
      <c r="ZM512" s="4"/>
      <c r="ZN512" s="4"/>
      <c r="ZO512" s="4"/>
      <c r="ZP512" s="4"/>
      <c r="ZQ512" s="4"/>
      <c r="ZR512" s="4"/>
      <c r="ZS512" s="4"/>
      <c r="ZT512" s="4"/>
      <c r="ZU512" s="4"/>
      <c r="ZV512" s="4"/>
      <c r="ZW512" s="4"/>
      <c r="ZX512" s="4"/>
      <c r="ZY512" s="4"/>
      <c r="ZZ512" s="4"/>
      <c r="AAA512" s="4"/>
      <c r="AAB512" s="4"/>
      <c r="AAC512" s="4"/>
      <c r="AAD512" s="4"/>
      <c r="AAE512" s="4"/>
      <c r="AAF512" s="4"/>
      <c r="AAG512" s="4"/>
      <c r="AAH512" s="4"/>
      <c r="AAI512" s="4"/>
      <c r="AAJ512" s="4"/>
      <c r="AAK512" s="4"/>
      <c r="AAL512" s="4"/>
      <c r="AAM512" s="4"/>
      <c r="AAN512" s="4"/>
      <c r="AAO512" s="4"/>
      <c r="AAP512" s="4"/>
      <c r="AAQ512" s="4"/>
      <c r="AAR512" s="4"/>
      <c r="AAS512" s="4"/>
      <c r="AAT512" s="4"/>
      <c r="AAU512" s="4"/>
      <c r="AAV512" s="4"/>
      <c r="AAW512" s="4"/>
      <c r="AAX512" s="4"/>
      <c r="AAY512" s="4"/>
      <c r="AAZ512" s="4"/>
      <c r="ABA512" s="4"/>
      <c r="ABB512" s="4"/>
      <c r="ABC512" s="4"/>
      <c r="ABD512" s="4"/>
      <c r="ABE512" s="4"/>
      <c r="ABF512" s="4"/>
      <c r="ABG512" s="4"/>
      <c r="ABH512" s="4"/>
      <c r="ABI512" s="4"/>
      <c r="ABJ512" s="4"/>
      <c r="ABK512" s="4"/>
      <c r="ABL512" s="4"/>
      <c r="ABM512" s="4"/>
      <c r="ABN512" s="4"/>
      <c r="ABO512" s="4"/>
      <c r="ABP512" s="4"/>
      <c r="ABQ512" s="4"/>
      <c r="ABR512" s="4"/>
      <c r="ABS512" s="4"/>
      <c r="ABT512" s="4"/>
      <c r="ABU512" s="4"/>
      <c r="ABV512" s="4"/>
      <c r="ABW512" s="4"/>
      <c r="ABX512" s="4"/>
      <c r="ABY512" s="4"/>
      <c r="ABZ512" s="4"/>
      <c r="ACA512" s="4"/>
      <c r="ACB512" s="4"/>
      <c r="ACC512" s="4"/>
      <c r="ACD512" s="4"/>
      <c r="ACE512" s="4"/>
      <c r="ACF512" s="4"/>
      <c r="ACG512" s="4"/>
      <c r="ACH512" s="4"/>
      <c r="ACI512" s="4"/>
      <c r="ACJ512" s="4"/>
      <c r="ACK512" s="4"/>
      <c r="ACL512" s="4"/>
      <c r="ACM512" s="4"/>
      <c r="ACN512" s="4"/>
      <c r="ACO512" s="4"/>
      <c r="ACP512" s="4"/>
      <c r="ACQ512" s="4"/>
      <c r="ACR512" s="4"/>
      <c r="ACS512" s="4"/>
      <c r="ACT512" s="4"/>
      <c r="ACU512" s="4"/>
      <c r="ACV512" s="4"/>
      <c r="ACW512" s="4"/>
      <c r="ACX512" s="4"/>
      <c r="ACY512" s="4"/>
      <c r="ACZ512" s="4"/>
      <c r="ADA512" s="4"/>
      <c r="ADB512" s="4"/>
      <c r="ADC512" s="4"/>
      <c r="ADD512" s="4"/>
      <c r="ADE512" s="4"/>
      <c r="ADF512" s="4"/>
      <c r="ADG512" s="4"/>
      <c r="ADH512" s="4"/>
      <c r="ADI512" s="4"/>
      <c r="ADJ512" s="4"/>
      <c r="ADK512" s="4"/>
      <c r="ADL512" s="4"/>
      <c r="ADM512" s="4"/>
      <c r="ADN512" s="4"/>
      <c r="ADO512" s="4"/>
      <c r="ADP512" s="4"/>
      <c r="ADQ512" s="4"/>
      <c r="ADR512" s="4"/>
      <c r="ADS512" s="4"/>
      <c r="ADT512" s="4"/>
      <c r="ADU512" s="4"/>
      <c r="ADV512" s="4"/>
      <c r="ADW512" s="4"/>
      <c r="ADX512" s="4"/>
      <c r="ADY512" s="4"/>
      <c r="ADZ512" s="4"/>
      <c r="AEA512" s="4"/>
      <c r="AEB512" s="4"/>
      <c r="AEC512" s="4"/>
      <c r="AED512" s="4"/>
      <c r="AEE512" s="4"/>
      <c r="AEF512" s="4"/>
      <c r="AEG512" s="4"/>
      <c r="AEH512" s="4"/>
      <c r="AEI512" s="4"/>
      <c r="AEJ512" s="4"/>
      <c r="AEK512" s="4"/>
      <c r="AEL512" s="4"/>
      <c r="AEM512" s="4"/>
      <c r="AEN512" s="4"/>
      <c r="AEO512" s="4"/>
      <c r="AEP512" s="4"/>
      <c r="AEQ512" s="4"/>
      <c r="AER512" s="4"/>
      <c r="AES512" s="4"/>
      <c r="AET512" s="4"/>
      <c r="AEU512" s="4"/>
      <c r="AEV512" s="4"/>
      <c r="AEW512" s="4"/>
      <c r="AEX512" s="4"/>
      <c r="AEY512" s="4"/>
      <c r="AEZ512" s="4"/>
      <c r="AFA512" s="4"/>
      <c r="AFB512" s="4"/>
      <c r="AFC512" s="4"/>
      <c r="AFD512" s="4"/>
      <c r="AFE512" s="4"/>
      <c r="AFF512" s="4"/>
      <c r="AFG512" s="4"/>
      <c r="AFH512" s="4"/>
      <c r="AFI512" s="4"/>
      <c r="AFJ512" s="4"/>
      <c r="AFK512" s="4"/>
      <c r="AFL512" s="4"/>
      <c r="AFM512" s="4"/>
      <c r="AFN512" s="4"/>
      <c r="AFO512" s="4"/>
      <c r="AFP512" s="4"/>
      <c r="AFQ512" s="4"/>
      <c r="AFR512" s="4"/>
      <c r="AFS512" s="4"/>
      <c r="AFT512" s="4"/>
      <c r="AFU512" s="4"/>
      <c r="AFV512" s="4"/>
      <c r="AFW512" s="4"/>
      <c r="AFX512" s="4"/>
      <c r="AFY512" s="4"/>
      <c r="AFZ512" s="4"/>
      <c r="AGA512" s="4"/>
      <c r="AGB512" s="4"/>
      <c r="AGC512" s="4"/>
      <c r="AGD512" s="4"/>
      <c r="AGE512" s="4"/>
      <c r="AGF512" s="4"/>
      <c r="AGG512" s="4"/>
      <c r="AGH512" s="4"/>
      <c r="AGI512" s="4"/>
      <c r="AGJ512" s="4"/>
      <c r="AGK512" s="4"/>
      <c r="AGL512" s="4"/>
      <c r="AGM512" s="4"/>
      <c r="AGN512" s="4"/>
      <c r="AGO512" s="4"/>
      <c r="AGP512" s="4"/>
      <c r="AGQ512" s="4"/>
      <c r="AGR512" s="4"/>
      <c r="AGS512" s="4"/>
      <c r="AGT512" s="4"/>
      <c r="AGU512" s="4"/>
      <c r="AGV512" s="4"/>
      <c r="AGW512" s="4"/>
      <c r="AGX512" s="4"/>
      <c r="AGY512" s="4"/>
      <c r="AGZ512" s="4"/>
      <c r="AHA512" s="4"/>
      <c r="AHB512" s="4"/>
      <c r="AHC512" s="4"/>
      <c r="AHD512" s="4"/>
      <c r="AHE512" s="4"/>
      <c r="AHF512" s="4"/>
      <c r="AHG512" s="4"/>
      <c r="AHH512" s="4"/>
      <c r="AHI512" s="4"/>
      <c r="AHJ512" s="4"/>
      <c r="AHK512" s="4"/>
      <c r="AHL512" s="4"/>
      <c r="AHM512" s="4"/>
      <c r="AHN512" s="4"/>
      <c r="AHO512" s="4"/>
      <c r="AHP512" s="4"/>
      <c r="AHQ512" s="4"/>
      <c r="AHR512" s="4"/>
      <c r="AHS512" s="4"/>
      <c r="AHT512" s="4"/>
      <c r="AHU512" s="4"/>
      <c r="AHV512" s="4"/>
      <c r="AHW512" s="4"/>
      <c r="AHX512" s="4"/>
      <c r="AHY512" s="4"/>
      <c r="AHZ512" s="4"/>
      <c r="AIA512" s="4"/>
      <c r="AIB512" s="4"/>
      <c r="AIC512" s="4"/>
      <c r="AID512" s="4"/>
      <c r="AIE512" s="4"/>
      <c r="AIF512" s="4"/>
      <c r="AIG512" s="4"/>
      <c r="AIH512" s="4"/>
      <c r="AII512" s="4"/>
      <c r="AIJ512" s="4"/>
      <c r="AIK512" s="4"/>
      <c r="AIL512" s="4"/>
      <c r="AIM512" s="4"/>
      <c r="AIN512" s="4"/>
      <c r="AIO512" s="4"/>
      <c r="AIP512" s="4"/>
      <c r="AIQ512" s="4"/>
      <c r="AIR512" s="4"/>
      <c r="AIS512" s="4"/>
      <c r="AIT512" s="4"/>
      <c r="AIU512" s="4"/>
      <c r="AIV512" s="4"/>
      <c r="AIW512" s="4"/>
      <c r="AIX512" s="4"/>
      <c r="AIY512" s="4"/>
      <c r="AIZ512" s="4"/>
      <c r="AJA512" s="4"/>
      <c r="AJB512" s="4"/>
      <c r="AJC512" s="4"/>
      <c r="AJD512" s="4"/>
      <c r="AJE512" s="4"/>
      <c r="AJF512" s="4"/>
      <c r="AJG512" s="4"/>
      <c r="AJH512" s="4"/>
      <c r="AJI512" s="4"/>
      <c r="AJJ512" s="4"/>
      <c r="AJK512" s="4"/>
      <c r="AJL512" s="4"/>
      <c r="AJM512" s="4"/>
      <c r="AJN512" s="4"/>
      <c r="AJO512" s="4"/>
      <c r="AJP512" s="4"/>
      <c r="AJQ512" s="4"/>
      <c r="AJR512" s="4"/>
      <c r="AJS512" s="4"/>
      <c r="AJT512" s="4"/>
      <c r="AJU512" s="4"/>
      <c r="AJV512" s="4"/>
      <c r="AJW512" s="4"/>
      <c r="AJX512" s="4"/>
      <c r="AJY512" s="4"/>
      <c r="AJZ512" s="4"/>
      <c r="AKA512" s="4"/>
      <c r="AKB512" s="4"/>
      <c r="AKC512" s="4"/>
      <c r="AKD512" s="4"/>
      <c r="AKE512" s="4"/>
      <c r="AKF512" s="4"/>
      <c r="AKG512" s="4"/>
      <c r="AKH512" s="4"/>
      <c r="AKI512" s="4"/>
      <c r="AKJ512" s="4"/>
      <c r="AKK512" s="4"/>
      <c r="AKL512" s="4"/>
      <c r="AKM512" s="4"/>
      <c r="AKN512" s="4"/>
      <c r="AKO512" s="4"/>
      <c r="AKP512" s="4"/>
      <c r="AKQ512" s="4"/>
      <c r="AKR512" s="4"/>
      <c r="AKS512" s="4"/>
      <c r="AKT512" s="4"/>
      <c r="AKU512" s="4"/>
      <c r="AKV512" s="4"/>
      <c r="AKW512" s="4"/>
      <c r="AKX512" s="4"/>
      <c r="AKY512" s="4"/>
      <c r="AKZ512" s="4"/>
      <c r="ALA512" s="4"/>
      <c r="ALB512" s="4"/>
      <c r="ALC512" s="4"/>
      <c r="ALD512" s="4"/>
      <c r="ALE512" s="4"/>
      <c r="ALF512" s="4"/>
      <c r="ALG512" s="4"/>
      <c r="ALH512" s="4"/>
      <c r="ALI512" s="4"/>
      <c r="ALJ512" s="4"/>
      <c r="ALK512" s="4"/>
      <c r="ALL512" s="4"/>
      <c r="ALM512" s="4"/>
      <c r="ALN512" s="4"/>
      <c r="ALO512" s="4"/>
      <c r="ALP512" s="4"/>
      <c r="ALQ512" s="4"/>
      <c r="ALR512" s="4"/>
      <c r="ALS512" s="4"/>
      <c r="ALT512" s="4"/>
      <c r="ALU512" s="4"/>
      <c r="ALV512" s="4"/>
      <c r="ALW512" s="4"/>
      <c r="ALX512" s="4"/>
      <c r="ALY512" s="4"/>
      <c r="ALZ512" s="4"/>
      <c r="AMA512" s="4"/>
      <c r="AMB512" s="4"/>
      <c r="AMC512" s="4"/>
      <c r="AMD512" s="4"/>
      <c r="AME512" s="4"/>
      <c r="AMF512" s="4"/>
      <c r="AMG512" s="4"/>
      <c r="AMH512" s="4"/>
      <c r="AMI512" s="4"/>
      <c r="AMJ512" s="4"/>
      <c r="AMK512" s="4"/>
      <c r="AML512" s="4"/>
      <c r="AMM512" s="4"/>
      <c r="AMN512" s="4"/>
      <c r="AMO512" s="4"/>
      <c r="AMP512" s="4"/>
      <c r="AMQ512" s="4"/>
      <c r="AMR512" s="4"/>
      <c r="AMS512" s="4"/>
      <c r="AMT512" s="4"/>
      <c r="AMU512" s="4"/>
      <c r="AMV512" s="4"/>
      <c r="AMW512" s="4"/>
      <c r="AMX512" s="4"/>
      <c r="AMY512" s="4"/>
      <c r="AMZ512" s="4"/>
      <c r="ANA512" s="4"/>
      <c r="ANB512" s="4"/>
      <c r="ANC512" s="4"/>
      <c r="AND512" s="4"/>
      <c r="ANE512" s="4"/>
      <c r="ANF512" s="4"/>
      <c r="ANG512" s="4"/>
      <c r="ANH512" s="4"/>
      <c r="ANI512" s="4"/>
      <c r="ANJ512" s="4"/>
      <c r="ANK512" s="4"/>
      <c r="ANL512" s="4"/>
      <c r="ANM512" s="4"/>
      <c r="ANN512" s="4"/>
      <c r="ANO512" s="4"/>
      <c r="ANP512" s="4"/>
      <c r="ANQ512" s="4"/>
      <c r="ANR512" s="4"/>
      <c r="ANS512" s="4"/>
      <c r="ANT512" s="4"/>
      <c r="ANU512" s="4"/>
      <c r="ANV512" s="4"/>
      <c r="ANW512" s="4"/>
      <c r="ANX512" s="4"/>
      <c r="ANY512" s="4"/>
      <c r="ANZ512" s="4"/>
      <c r="AOA512" s="4"/>
      <c r="AOB512" s="4"/>
      <c r="AOC512" s="4"/>
    </row>
    <row r="513" spans="6:1069" x14ac:dyDescent="0.35">
      <c r="F513" s="4"/>
      <c r="H513" s="4"/>
      <c r="I513" s="4"/>
      <c r="J513" s="4"/>
      <c r="L513" s="4"/>
      <c r="M513" s="4"/>
      <c r="AJ513" s="4"/>
      <c r="AL513" s="4"/>
      <c r="AQ513" s="4"/>
      <c r="AR513" s="4"/>
      <c r="AS513" s="4"/>
      <c r="AT513" s="4"/>
      <c r="AU513" s="4"/>
      <c r="AV513" s="4"/>
      <c r="AW513" s="4"/>
      <c r="AX513" s="33"/>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c r="TV513" s="4"/>
      <c r="TW513" s="4"/>
      <c r="TX513" s="4"/>
      <c r="TY513" s="4"/>
      <c r="TZ513" s="4"/>
      <c r="UA513" s="4"/>
      <c r="UB513" s="4"/>
      <c r="UC513" s="4"/>
      <c r="UD513" s="4"/>
      <c r="UE513" s="4"/>
      <c r="UF513" s="4"/>
      <c r="UG513" s="4"/>
      <c r="UH513" s="4"/>
      <c r="UI513" s="4"/>
      <c r="UJ513" s="4"/>
      <c r="UK513" s="4"/>
      <c r="UL513" s="4"/>
      <c r="UM513" s="4"/>
      <c r="UN513" s="4"/>
      <c r="UO513" s="4"/>
      <c r="UP513" s="4"/>
      <c r="UQ513" s="4"/>
      <c r="UR513" s="4"/>
      <c r="US513" s="4"/>
      <c r="UT513" s="4"/>
      <c r="UU513" s="4"/>
      <c r="UV513" s="4"/>
      <c r="UW513" s="4"/>
      <c r="UX513" s="4"/>
      <c r="UY513" s="4"/>
      <c r="UZ513" s="4"/>
      <c r="VA513" s="4"/>
      <c r="VB513" s="4"/>
      <c r="VC513" s="4"/>
      <c r="VD513" s="4"/>
      <c r="VE513" s="4"/>
      <c r="VF513" s="4"/>
      <c r="VG513" s="4"/>
      <c r="VH513" s="4"/>
      <c r="VI513" s="4"/>
      <c r="VJ513" s="4"/>
      <c r="VK513" s="4"/>
      <c r="VL513" s="4"/>
      <c r="VM513" s="4"/>
      <c r="VN513" s="4"/>
      <c r="VO513" s="4"/>
      <c r="VP513" s="4"/>
      <c r="VQ513" s="4"/>
      <c r="VR513" s="4"/>
      <c r="VS513" s="4"/>
      <c r="VT513" s="4"/>
      <c r="VU513" s="4"/>
      <c r="VV513" s="4"/>
      <c r="VW513" s="4"/>
      <c r="VX513" s="4"/>
      <c r="VY513" s="4"/>
      <c r="VZ513" s="4"/>
      <c r="WA513" s="4"/>
      <c r="WB513" s="4"/>
      <c r="WC513" s="4"/>
      <c r="WD513" s="4"/>
      <c r="WE513" s="4"/>
      <c r="WF513" s="4"/>
      <c r="WG513" s="4"/>
      <c r="WH513" s="4"/>
      <c r="WI513" s="4"/>
      <c r="WJ513" s="4"/>
      <c r="WK513" s="4"/>
      <c r="WL513" s="4"/>
      <c r="WM513" s="4"/>
      <c r="WN513" s="4"/>
      <c r="WO513" s="4"/>
      <c r="WP513" s="4"/>
      <c r="WQ513" s="4"/>
      <c r="WR513" s="4"/>
      <c r="WS513" s="4"/>
      <c r="WT513" s="4"/>
      <c r="WU513" s="4"/>
      <c r="WV513" s="4"/>
      <c r="WW513" s="4"/>
      <c r="WX513" s="4"/>
      <c r="WY513" s="4"/>
      <c r="WZ513" s="4"/>
      <c r="XA513" s="4"/>
      <c r="XB513" s="4"/>
      <c r="XC513" s="4"/>
      <c r="XD513" s="4"/>
      <c r="XE513" s="4"/>
      <c r="XF513" s="4"/>
      <c r="XG513" s="4"/>
      <c r="XH513" s="4"/>
      <c r="XI513" s="4"/>
      <c r="XJ513" s="4"/>
      <c r="XK513" s="4"/>
      <c r="XL513" s="4"/>
      <c r="XM513" s="4"/>
      <c r="XN513" s="4"/>
      <c r="XO513" s="4"/>
      <c r="XP513" s="4"/>
      <c r="XQ513" s="4"/>
      <c r="XR513" s="4"/>
      <c r="XS513" s="4"/>
      <c r="XT513" s="4"/>
      <c r="XU513" s="4"/>
      <c r="XV513" s="4"/>
      <c r="XW513" s="4"/>
      <c r="XX513" s="4"/>
      <c r="XY513" s="4"/>
      <c r="XZ513" s="4"/>
      <c r="YA513" s="4"/>
      <c r="YB513" s="4"/>
      <c r="YC513" s="4"/>
      <c r="YD513" s="4"/>
      <c r="YE513" s="4"/>
      <c r="YF513" s="4"/>
      <c r="YG513" s="4"/>
      <c r="YH513" s="4"/>
      <c r="YI513" s="4"/>
      <c r="YJ513" s="4"/>
      <c r="YK513" s="4"/>
      <c r="YL513" s="4"/>
      <c r="YM513" s="4"/>
      <c r="YN513" s="4"/>
      <c r="YO513" s="4"/>
      <c r="YP513" s="4"/>
      <c r="YQ513" s="4"/>
      <c r="YR513" s="4"/>
      <c r="YS513" s="4"/>
      <c r="YT513" s="4"/>
      <c r="YU513" s="4"/>
      <c r="YV513" s="4"/>
      <c r="YW513" s="4"/>
      <c r="YX513" s="4"/>
      <c r="YY513" s="4"/>
      <c r="YZ513" s="4"/>
      <c r="ZA513" s="4"/>
      <c r="ZB513" s="4"/>
      <c r="ZC513" s="4"/>
      <c r="ZD513" s="4"/>
      <c r="ZE513" s="4"/>
      <c r="ZF513" s="4"/>
      <c r="ZG513" s="4"/>
      <c r="ZH513" s="4"/>
      <c r="ZI513" s="4"/>
      <c r="ZJ513" s="4"/>
      <c r="ZK513" s="4"/>
      <c r="ZL513" s="4"/>
      <c r="ZM513" s="4"/>
      <c r="ZN513" s="4"/>
      <c r="ZO513" s="4"/>
      <c r="ZP513" s="4"/>
      <c r="ZQ513" s="4"/>
      <c r="ZR513" s="4"/>
      <c r="ZS513" s="4"/>
      <c r="ZT513" s="4"/>
      <c r="ZU513" s="4"/>
      <c r="ZV513" s="4"/>
      <c r="ZW513" s="4"/>
      <c r="ZX513" s="4"/>
      <c r="ZY513" s="4"/>
      <c r="ZZ513" s="4"/>
      <c r="AAA513" s="4"/>
      <c r="AAB513" s="4"/>
      <c r="AAC513" s="4"/>
      <c r="AAD513" s="4"/>
      <c r="AAE513" s="4"/>
      <c r="AAF513" s="4"/>
      <c r="AAG513" s="4"/>
      <c r="AAH513" s="4"/>
      <c r="AAI513" s="4"/>
      <c r="AAJ513" s="4"/>
      <c r="AAK513" s="4"/>
      <c r="AAL513" s="4"/>
      <c r="AAM513" s="4"/>
      <c r="AAN513" s="4"/>
      <c r="AAO513" s="4"/>
      <c r="AAP513" s="4"/>
      <c r="AAQ513" s="4"/>
      <c r="AAR513" s="4"/>
      <c r="AAS513" s="4"/>
      <c r="AAT513" s="4"/>
      <c r="AAU513" s="4"/>
      <c r="AAV513" s="4"/>
      <c r="AAW513" s="4"/>
      <c r="AAX513" s="4"/>
      <c r="AAY513" s="4"/>
      <c r="AAZ513" s="4"/>
      <c r="ABA513" s="4"/>
      <c r="ABB513" s="4"/>
      <c r="ABC513" s="4"/>
      <c r="ABD513" s="4"/>
      <c r="ABE513" s="4"/>
      <c r="ABF513" s="4"/>
      <c r="ABG513" s="4"/>
      <c r="ABH513" s="4"/>
      <c r="ABI513" s="4"/>
      <c r="ABJ513" s="4"/>
      <c r="ABK513" s="4"/>
      <c r="ABL513" s="4"/>
      <c r="ABM513" s="4"/>
      <c r="ABN513" s="4"/>
      <c r="ABO513" s="4"/>
      <c r="ABP513" s="4"/>
      <c r="ABQ513" s="4"/>
      <c r="ABR513" s="4"/>
      <c r="ABS513" s="4"/>
      <c r="ABT513" s="4"/>
      <c r="ABU513" s="4"/>
      <c r="ABV513" s="4"/>
      <c r="ABW513" s="4"/>
      <c r="ABX513" s="4"/>
      <c r="ABY513" s="4"/>
      <c r="ABZ513" s="4"/>
      <c r="ACA513" s="4"/>
      <c r="ACB513" s="4"/>
      <c r="ACC513" s="4"/>
      <c r="ACD513" s="4"/>
      <c r="ACE513" s="4"/>
      <c r="ACF513" s="4"/>
      <c r="ACG513" s="4"/>
      <c r="ACH513" s="4"/>
      <c r="ACI513" s="4"/>
      <c r="ACJ513" s="4"/>
      <c r="ACK513" s="4"/>
      <c r="ACL513" s="4"/>
      <c r="ACM513" s="4"/>
      <c r="ACN513" s="4"/>
      <c r="ACO513" s="4"/>
      <c r="ACP513" s="4"/>
      <c r="ACQ513" s="4"/>
      <c r="ACR513" s="4"/>
      <c r="ACS513" s="4"/>
      <c r="ACT513" s="4"/>
      <c r="ACU513" s="4"/>
      <c r="ACV513" s="4"/>
      <c r="ACW513" s="4"/>
      <c r="ACX513" s="4"/>
      <c r="ACY513" s="4"/>
      <c r="ACZ513" s="4"/>
      <c r="ADA513" s="4"/>
      <c r="ADB513" s="4"/>
      <c r="ADC513" s="4"/>
      <c r="ADD513" s="4"/>
      <c r="ADE513" s="4"/>
      <c r="ADF513" s="4"/>
      <c r="ADG513" s="4"/>
      <c r="ADH513" s="4"/>
      <c r="ADI513" s="4"/>
      <c r="ADJ513" s="4"/>
      <c r="ADK513" s="4"/>
      <c r="ADL513" s="4"/>
      <c r="ADM513" s="4"/>
      <c r="ADN513" s="4"/>
      <c r="ADO513" s="4"/>
      <c r="ADP513" s="4"/>
      <c r="ADQ513" s="4"/>
      <c r="ADR513" s="4"/>
      <c r="ADS513" s="4"/>
      <c r="ADT513" s="4"/>
      <c r="ADU513" s="4"/>
      <c r="ADV513" s="4"/>
      <c r="ADW513" s="4"/>
      <c r="ADX513" s="4"/>
      <c r="ADY513" s="4"/>
      <c r="ADZ513" s="4"/>
      <c r="AEA513" s="4"/>
      <c r="AEB513" s="4"/>
      <c r="AEC513" s="4"/>
      <c r="AED513" s="4"/>
      <c r="AEE513" s="4"/>
      <c r="AEF513" s="4"/>
      <c r="AEG513" s="4"/>
      <c r="AEH513" s="4"/>
      <c r="AEI513" s="4"/>
      <c r="AEJ513" s="4"/>
      <c r="AEK513" s="4"/>
      <c r="AEL513" s="4"/>
      <c r="AEM513" s="4"/>
      <c r="AEN513" s="4"/>
      <c r="AEO513" s="4"/>
      <c r="AEP513" s="4"/>
      <c r="AEQ513" s="4"/>
      <c r="AER513" s="4"/>
      <c r="AES513" s="4"/>
      <c r="AET513" s="4"/>
      <c r="AEU513" s="4"/>
      <c r="AEV513" s="4"/>
      <c r="AEW513" s="4"/>
      <c r="AEX513" s="4"/>
      <c r="AEY513" s="4"/>
      <c r="AEZ513" s="4"/>
      <c r="AFA513" s="4"/>
      <c r="AFB513" s="4"/>
      <c r="AFC513" s="4"/>
      <c r="AFD513" s="4"/>
      <c r="AFE513" s="4"/>
      <c r="AFF513" s="4"/>
      <c r="AFG513" s="4"/>
      <c r="AFH513" s="4"/>
      <c r="AFI513" s="4"/>
      <c r="AFJ513" s="4"/>
      <c r="AFK513" s="4"/>
      <c r="AFL513" s="4"/>
      <c r="AFM513" s="4"/>
      <c r="AFN513" s="4"/>
      <c r="AFO513" s="4"/>
      <c r="AFP513" s="4"/>
      <c r="AFQ513" s="4"/>
      <c r="AFR513" s="4"/>
      <c r="AFS513" s="4"/>
      <c r="AFT513" s="4"/>
      <c r="AFU513" s="4"/>
      <c r="AFV513" s="4"/>
      <c r="AFW513" s="4"/>
      <c r="AFX513" s="4"/>
      <c r="AFY513" s="4"/>
      <c r="AFZ513" s="4"/>
      <c r="AGA513" s="4"/>
      <c r="AGB513" s="4"/>
      <c r="AGC513" s="4"/>
      <c r="AGD513" s="4"/>
      <c r="AGE513" s="4"/>
      <c r="AGF513" s="4"/>
      <c r="AGG513" s="4"/>
      <c r="AGH513" s="4"/>
      <c r="AGI513" s="4"/>
      <c r="AGJ513" s="4"/>
      <c r="AGK513" s="4"/>
      <c r="AGL513" s="4"/>
      <c r="AGM513" s="4"/>
      <c r="AGN513" s="4"/>
      <c r="AGO513" s="4"/>
      <c r="AGP513" s="4"/>
      <c r="AGQ513" s="4"/>
      <c r="AGR513" s="4"/>
      <c r="AGS513" s="4"/>
      <c r="AGT513" s="4"/>
      <c r="AGU513" s="4"/>
      <c r="AGV513" s="4"/>
      <c r="AGW513" s="4"/>
      <c r="AGX513" s="4"/>
      <c r="AGY513" s="4"/>
      <c r="AGZ513" s="4"/>
      <c r="AHA513" s="4"/>
      <c r="AHB513" s="4"/>
      <c r="AHC513" s="4"/>
      <c r="AHD513" s="4"/>
      <c r="AHE513" s="4"/>
      <c r="AHF513" s="4"/>
      <c r="AHG513" s="4"/>
      <c r="AHH513" s="4"/>
      <c r="AHI513" s="4"/>
      <c r="AHJ513" s="4"/>
      <c r="AHK513" s="4"/>
      <c r="AHL513" s="4"/>
      <c r="AHM513" s="4"/>
      <c r="AHN513" s="4"/>
      <c r="AHO513" s="4"/>
      <c r="AHP513" s="4"/>
      <c r="AHQ513" s="4"/>
      <c r="AHR513" s="4"/>
      <c r="AHS513" s="4"/>
      <c r="AHT513" s="4"/>
      <c r="AHU513" s="4"/>
      <c r="AHV513" s="4"/>
      <c r="AHW513" s="4"/>
      <c r="AHX513" s="4"/>
      <c r="AHY513" s="4"/>
      <c r="AHZ513" s="4"/>
      <c r="AIA513" s="4"/>
      <c r="AIB513" s="4"/>
      <c r="AIC513" s="4"/>
      <c r="AID513" s="4"/>
      <c r="AIE513" s="4"/>
      <c r="AIF513" s="4"/>
      <c r="AIG513" s="4"/>
      <c r="AIH513" s="4"/>
      <c r="AII513" s="4"/>
      <c r="AIJ513" s="4"/>
      <c r="AIK513" s="4"/>
      <c r="AIL513" s="4"/>
      <c r="AIM513" s="4"/>
      <c r="AIN513" s="4"/>
      <c r="AIO513" s="4"/>
      <c r="AIP513" s="4"/>
      <c r="AIQ513" s="4"/>
      <c r="AIR513" s="4"/>
      <c r="AIS513" s="4"/>
      <c r="AIT513" s="4"/>
      <c r="AIU513" s="4"/>
      <c r="AIV513" s="4"/>
      <c r="AIW513" s="4"/>
      <c r="AIX513" s="4"/>
      <c r="AIY513" s="4"/>
      <c r="AIZ513" s="4"/>
      <c r="AJA513" s="4"/>
      <c r="AJB513" s="4"/>
      <c r="AJC513" s="4"/>
      <c r="AJD513" s="4"/>
      <c r="AJE513" s="4"/>
      <c r="AJF513" s="4"/>
      <c r="AJG513" s="4"/>
      <c r="AJH513" s="4"/>
      <c r="AJI513" s="4"/>
      <c r="AJJ513" s="4"/>
      <c r="AJK513" s="4"/>
      <c r="AJL513" s="4"/>
      <c r="AJM513" s="4"/>
      <c r="AJN513" s="4"/>
      <c r="AJO513" s="4"/>
      <c r="AJP513" s="4"/>
      <c r="AJQ513" s="4"/>
      <c r="AJR513" s="4"/>
      <c r="AJS513" s="4"/>
      <c r="AJT513" s="4"/>
      <c r="AJU513" s="4"/>
      <c r="AJV513" s="4"/>
      <c r="AJW513" s="4"/>
      <c r="AJX513" s="4"/>
      <c r="AJY513" s="4"/>
      <c r="AJZ513" s="4"/>
      <c r="AKA513" s="4"/>
      <c r="AKB513" s="4"/>
      <c r="AKC513" s="4"/>
      <c r="AKD513" s="4"/>
      <c r="AKE513" s="4"/>
      <c r="AKF513" s="4"/>
      <c r="AKG513" s="4"/>
      <c r="AKH513" s="4"/>
      <c r="AKI513" s="4"/>
      <c r="AKJ513" s="4"/>
      <c r="AKK513" s="4"/>
      <c r="AKL513" s="4"/>
      <c r="AKM513" s="4"/>
      <c r="AKN513" s="4"/>
      <c r="AKO513" s="4"/>
      <c r="AKP513" s="4"/>
      <c r="AKQ513" s="4"/>
      <c r="AKR513" s="4"/>
      <c r="AKS513" s="4"/>
      <c r="AKT513" s="4"/>
      <c r="AKU513" s="4"/>
      <c r="AKV513" s="4"/>
      <c r="AKW513" s="4"/>
      <c r="AKX513" s="4"/>
      <c r="AKY513" s="4"/>
      <c r="AKZ513" s="4"/>
      <c r="ALA513" s="4"/>
      <c r="ALB513" s="4"/>
      <c r="ALC513" s="4"/>
      <c r="ALD513" s="4"/>
      <c r="ALE513" s="4"/>
      <c r="ALF513" s="4"/>
      <c r="ALG513" s="4"/>
      <c r="ALH513" s="4"/>
      <c r="ALI513" s="4"/>
      <c r="ALJ513" s="4"/>
      <c r="ALK513" s="4"/>
      <c r="ALL513" s="4"/>
      <c r="ALM513" s="4"/>
      <c r="ALN513" s="4"/>
      <c r="ALO513" s="4"/>
      <c r="ALP513" s="4"/>
      <c r="ALQ513" s="4"/>
      <c r="ALR513" s="4"/>
      <c r="ALS513" s="4"/>
      <c r="ALT513" s="4"/>
      <c r="ALU513" s="4"/>
      <c r="ALV513" s="4"/>
      <c r="ALW513" s="4"/>
      <c r="ALX513" s="4"/>
      <c r="ALY513" s="4"/>
      <c r="ALZ513" s="4"/>
      <c r="AMA513" s="4"/>
      <c r="AMB513" s="4"/>
      <c r="AMC513" s="4"/>
      <c r="AMD513" s="4"/>
      <c r="AME513" s="4"/>
      <c r="AMF513" s="4"/>
      <c r="AMG513" s="4"/>
      <c r="AMH513" s="4"/>
      <c r="AMI513" s="4"/>
      <c r="AMJ513" s="4"/>
      <c r="AMK513" s="4"/>
      <c r="AML513" s="4"/>
      <c r="AMM513" s="4"/>
      <c r="AMN513" s="4"/>
      <c r="AMO513" s="4"/>
      <c r="AMP513" s="4"/>
      <c r="AMQ513" s="4"/>
      <c r="AMR513" s="4"/>
      <c r="AMS513" s="4"/>
      <c r="AMT513" s="4"/>
      <c r="AMU513" s="4"/>
      <c r="AMV513" s="4"/>
      <c r="AMW513" s="4"/>
      <c r="AMX513" s="4"/>
      <c r="AMY513" s="4"/>
      <c r="AMZ513" s="4"/>
      <c r="ANA513" s="4"/>
      <c r="ANB513" s="4"/>
      <c r="ANC513" s="4"/>
      <c r="AND513" s="4"/>
      <c r="ANE513" s="4"/>
      <c r="ANF513" s="4"/>
      <c r="ANG513" s="4"/>
      <c r="ANH513" s="4"/>
      <c r="ANI513" s="4"/>
      <c r="ANJ513" s="4"/>
      <c r="ANK513" s="4"/>
      <c r="ANL513" s="4"/>
      <c r="ANM513" s="4"/>
      <c r="ANN513" s="4"/>
      <c r="ANO513" s="4"/>
      <c r="ANP513" s="4"/>
      <c r="ANQ513" s="4"/>
      <c r="ANR513" s="4"/>
      <c r="ANS513" s="4"/>
      <c r="ANT513" s="4"/>
      <c r="ANU513" s="4"/>
      <c r="ANV513" s="4"/>
      <c r="ANW513" s="4"/>
      <c r="ANX513" s="4"/>
      <c r="ANY513" s="4"/>
      <c r="ANZ513" s="4"/>
      <c r="AOA513" s="4"/>
      <c r="AOB513" s="4"/>
      <c r="AOC513" s="4"/>
    </row>
    <row r="514" spans="6:1069" x14ac:dyDescent="0.35">
      <c r="F514" s="4"/>
      <c r="H514" s="4"/>
      <c r="I514" s="4"/>
      <c r="J514" s="4"/>
      <c r="L514" s="4"/>
      <c r="M514" s="4"/>
      <c r="AJ514" s="4"/>
      <c r="AL514" s="4"/>
      <c r="AQ514" s="4"/>
      <c r="AR514" s="4"/>
      <c r="AS514" s="4"/>
      <c r="AT514" s="4"/>
      <c r="AU514" s="4"/>
      <c r="AV514" s="4"/>
      <c r="AW514" s="4"/>
      <c r="AX514" s="33"/>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c r="TV514" s="4"/>
      <c r="TW514" s="4"/>
      <c r="TX514" s="4"/>
      <c r="TY514" s="4"/>
      <c r="TZ514" s="4"/>
      <c r="UA514" s="4"/>
      <c r="UB514" s="4"/>
      <c r="UC514" s="4"/>
      <c r="UD514" s="4"/>
      <c r="UE514" s="4"/>
      <c r="UF514" s="4"/>
      <c r="UG514" s="4"/>
      <c r="UH514" s="4"/>
      <c r="UI514" s="4"/>
      <c r="UJ514" s="4"/>
      <c r="UK514" s="4"/>
      <c r="UL514" s="4"/>
      <c r="UM514" s="4"/>
      <c r="UN514" s="4"/>
      <c r="UO514" s="4"/>
      <c r="UP514" s="4"/>
      <c r="UQ514" s="4"/>
      <c r="UR514" s="4"/>
      <c r="US514" s="4"/>
      <c r="UT514" s="4"/>
      <c r="UU514" s="4"/>
      <c r="UV514" s="4"/>
      <c r="UW514" s="4"/>
      <c r="UX514" s="4"/>
      <c r="UY514" s="4"/>
      <c r="UZ514" s="4"/>
      <c r="VA514" s="4"/>
      <c r="VB514" s="4"/>
      <c r="VC514" s="4"/>
      <c r="VD514" s="4"/>
      <c r="VE514" s="4"/>
      <c r="VF514" s="4"/>
      <c r="VG514" s="4"/>
      <c r="VH514" s="4"/>
      <c r="VI514" s="4"/>
      <c r="VJ514" s="4"/>
      <c r="VK514" s="4"/>
      <c r="VL514" s="4"/>
      <c r="VM514" s="4"/>
      <c r="VN514" s="4"/>
      <c r="VO514" s="4"/>
      <c r="VP514" s="4"/>
      <c r="VQ514" s="4"/>
      <c r="VR514" s="4"/>
      <c r="VS514" s="4"/>
      <c r="VT514" s="4"/>
      <c r="VU514" s="4"/>
      <c r="VV514" s="4"/>
      <c r="VW514" s="4"/>
      <c r="VX514" s="4"/>
      <c r="VY514" s="4"/>
      <c r="VZ514" s="4"/>
      <c r="WA514" s="4"/>
      <c r="WB514" s="4"/>
      <c r="WC514" s="4"/>
      <c r="WD514" s="4"/>
      <c r="WE514" s="4"/>
      <c r="WF514" s="4"/>
      <c r="WG514" s="4"/>
      <c r="WH514" s="4"/>
      <c r="WI514" s="4"/>
      <c r="WJ514" s="4"/>
      <c r="WK514" s="4"/>
      <c r="WL514" s="4"/>
      <c r="WM514" s="4"/>
      <c r="WN514" s="4"/>
      <c r="WO514" s="4"/>
      <c r="WP514" s="4"/>
      <c r="WQ514" s="4"/>
      <c r="WR514" s="4"/>
      <c r="WS514" s="4"/>
      <c r="WT514" s="4"/>
      <c r="WU514" s="4"/>
      <c r="WV514" s="4"/>
      <c r="WW514" s="4"/>
      <c r="WX514" s="4"/>
      <c r="WY514" s="4"/>
      <c r="WZ514" s="4"/>
      <c r="XA514" s="4"/>
      <c r="XB514" s="4"/>
      <c r="XC514" s="4"/>
      <c r="XD514" s="4"/>
      <c r="XE514" s="4"/>
      <c r="XF514" s="4"/>
      <c r="XG514" s="4"/>
      <c r="XH514" s="4"/>
      <c r="XI514" s="4"/>
      <c r="XJ514" s="4"/>
      <c r="XK514" s="4"/>
      <c r="XL514" s="4"/>
      <c r="XM514" s="4"/>
      <c r="XN514" s="4"/>
      <c r="XO514" s="4"/>
      <c r="XP514" s="4"/>
      <c r="XQ514" s="4"/>
      <c r="XR514" s="4"/>
      <c r="XS514" s="4"/>
      <c r="XT514" s="4"/>
      <c r="XU514" s="4"/>
      <c r="XV514" s="4"/>
      <c r="XW514" s="4"/>
      <c r="XX514" s="4"/>
      <c r="XY514" s="4"/>
      <c r="XZ514" s="4"/>
      <c r="YA514" s="4"/>
      <c r="YB514" s="4"/>
      <c r="YC514" s="4"/>
      <c r="YD514" s="4"/>
      <c r="YE514" s="4"/>
      <c r="YF514" s="4"/>
      <c r="YG514" s="4"/>
      <c r="YH514" s="4"/>
      <c r="YI514" s="4"/>
      <c r="YJ514" s="4"/>
      <c r="YK514" s="4"/>
      <c r="YL514" s="4"/>
      <c r="YM514" s="4"/>
      <c r="YN514" s="4"/>
      <c r="YO514" s="4"/>
      <c r="YP514" s="4"/>
      <c r="YQ514" s="4"/>
      <c r="YR514" s="4"/>
      <c r="YS514" s="4"/>
      <c r="YT514" s="4"/>
      <c r="YU514" s="4"/>
      <c r="YV514" s="4"/>
      <c r="YW514" s="4"/>
      <c r="YX514" s="4"/>
      <c r="YY514" s="4"/>
      <c r="YZ514" s="4"/>
      <c r="ZA514" s="4"/>
      <c r="ZB514" s="4"/>
      <c r="ZC514" s="4"/>
      <c r="ZD514" s="4"/>
      <c r="ZE514" s="4"/>
      <c r="ZF514" s="4"/>
      <c r="ZG514" s="4"/>
      <c r="ZH514" s="4"/>
      <c r="ZI514" s="4"/>
      <c r="ZJ514" s="4"/>
      <c r="ZK514" s="4"/>
      <c r="ZL514" s="4"/>
      <c r="ZM514" s="4"/>
      <c r="ZN514" s="4"/>
      <c r="ZO514" s="4"/>
      <c r="ZP514" s="4"/>
      <c r="ZQ514" s="4"/>
      <c r="ZR514" s="4"/>
      <c r="ZS514" s="4"/>
      <c r="ZT514" s="4"/>
      <c r="ZU514" s="4"/>
      <c r="ZV514" s="4"/>
      <c r="ZW514" s="4"/>
      <c r="ZX514" s="4"/>
      <c r="ZY514" s="4"/>
      <c r="ZZ514" s="4"/>
      <c r="AAA514" s="4"/>
      <c r="AAB514" s="4"/>
      <c r="AAC514" s="4"/>
      <c r="AAD514" s="4"/>
      <c r="AAE514" s="4"/>
      <c r="AAF514" s="4"/>
      <c r="AAG514" s="4"/>
      <c r="AAH514" s="4"/>
      <c r="AAI514" s="4"/>
      <c r="AAJ514" s="4"/>
      <c r="AAK514" s="4"/>
      <c r="AAL514" s="4"/>
      <c r="AAM514" s="4"/>
      <c r="AAN514" s="4"/>
      <c r="AAO514" s="4"/>
      <c r="AAP514" s="4"/>
      <c r="AAQ514" s="4"/>
      <c r="AAR514" s="4"/>
      <c r="AAS514" s="4"/>
      <c r="AAT514" s="4"/>
      <c r="AAU514" s="4"/>
      <c r="AAV514" s="4"/>
      <c r="AAW514" s="4"/>
      <c r="AAX514" s="4"/>
      <c r="AAY514" s="4"/>
      <c r="AAZ514" s="4"/>
      <c r="ABA514" s="4"/>
      <c r="ABB514" s="4"/>
      <c r="ABC514" s="4"/>
      <c r="ABD514" s="4"/>
      <c r="ABE514" s="4"/>
      <c r="ABF514" s="4"/>
      <c r="ABG514" s="4"/>
      <c r="ABH514" s="4"/>
      <c r="ABI514" s="4"/>
      <c r="ABJ514" s="4"/>
      <c r="ABK514" s="4"/>
      <c r="ABL514" s="4"/>
      <c r="ABM514" s="4"/>
      <c r="ABN514" s="4"/>
      <c r="ABO514" s="4"/>
      <c r="ABP514" s="4"/>
      <c r="ABQ514" s="4"/>
      <c r="ABR514" s="4"/>
      <c r="ABS514" s="4"/>
      <c r="ABT514" s="4"/>
      <c r="ABU514" s="4"/>
      <c r="ABV514" s="4"/>
      <c r="ABW514" s="4"/>
      <c r="ABX514" s="4"/>
      <c r="ABY514" s="4"/>
      <c r="ABZ514" s="4"/>
      <c r="ACA514" s="4"/>
      <c r="ACB514" s="4"/>
      <c r="ACC514" s="4"/>
      <c r="ACD514" s="4"/>
      <c r="ACE514" s="4"/>
      <c r="ACF514" s="4"/>
      <c r="ACG514" s="4"/>
      <c r="ACH514" s="4"/>
      <c r="ACI514" s="4"/>
      <c r="ACJ514" s="4"/>
      <c r="ACK514" s="4"/>
      <c r="ACL514" s="4"/>
      <c r="ACM514" s="4"/>
      <c r="ACN514" s="4"/>
      <c r="ACO514" s="4"/>
      <c r="ACP514" s="4"/>
      <c r="ACQ514" s="4"/>
      <c r="ACR514" s="4"/>
      <c r="ACS514" s="4"/>
      <c r="ACT514" s="4"/>
      <c r="ACU514" s="4"/>
      <c r="ACV514" s="4"/>
      <c r="ACW514" s="4"/>
      <c r="ACX514" s="4"/>
      <c r="ACY514" s="4"/>
      <c r="ACZ514" s="4"/>
      <c r="ADA514" s="4"/>
      <c r="ADB514" s="4"/>
      <c r="ADC514" s="4"/>
      <c r="ADD514" s="4"/>
      <c r="ADE514" s="4"/>
      <c r="ADF514" s="4"/>
      <c r="ADG514" s="4"/>
      <c r="ADH514" s="4"/>
      <c r="ADI514" s="4"/>
      <c r="ADJ514" s="4"/>
      <c r="ADK514" s="4"/>
      <c r="ADL514" s="4"/>
      <c r="ADM514" s="4"/>
      <c r="ADN514" s="4"/>
      <c r="ADO514" s="4"/>
      <c r="ADP514" s="4"/>
      <c r="ADQ514" s="4"/>
      <c r="ADR514" s="4"/>
      <c r="ADS514" s="4"/>
      <c r="ADT514" s="4"/>
      <c r="ADU514" s="4"/>
      <c r="ADV514" s="4"/>
      <c r="ADW514" s="4"/>
      <c r="ADX514" s="4"/>
      <c r="ADY514" s="4"/>
      <c r="ADZ514" s="4"/>
      <c r="AEA514" s="4"/>
      <c r="AEB514" s="4"/>
      <c r="AEC514" s="4"/>
      <c r="AED514" s="4"/>
      <c r="AEE514" s="4"/>
      <c r="AEF514" s="4"/>
      <c r="AEG514" s="4"/>
      <c r="AEH514" s="4"/>
      <c r="AEI514" s="4"/>
      <c r="AEJ514" s="4"/>
      <c r="AEK514" s="4"/>
      <c r="AEL514" s="4"/>
      <c r="AEM514" s="4"/>
      <c r="AEN514" s="4"/>
      <c r="AEO514" s="4"/>
      <c r="AEP514" s="4"/>
      <c r="AEQ514" s="4"/>
      <c r="AER514" s="4"/>
      <c r="AES514" s="4"/>
      <c r="AET514" s="4"/>
      <c r="AEU514" s="4"/>
      <c r="AEV514" s="4"/>
      <c r="AEW514" s="4"/>
      <c r="AEX514" s="4"/>
      <c r="AEY514" s="4"/>
      <c r="AEZ514" s="4"/>
      <c r="AFA514" s="4"/>
      <c r="AFB514" s="4"/>
      <c r="AFC514" s="4"/>
      <c r="AFD514" s="4"/>
      <c r="AFE514" s="4"/>
      <c r="AFF514" s="4"/>
      <c r="AFG514" s="4"/>
      <c r="AFH514" s="4"/>
      <c r="AFI514" s="4"/>
      <c r="AFJ514" s="4"/>
      <c r="AFK514" s="4"/>
      <c r="AFL514" s="4"/>
      <c r="AFM514" s="4"/>
      <c r="AFN514" s="4"/>
      <c r="AFO514" s="4"/>
      <c r="AFP514" s="4"/>
      <c r="AFQ514" s="4"/>
      <c r="AFR514" s="4"/>
      <c r="AFS514" s="4"/>
      <c r="AFT514" s="4"/>
      <c r="AFU514" s="4"/>
      <c r="AFV514" s="4"/>
      <c r="AFW514" s="4"/>
      <c r="AFX514" s="4"/>
      <c r="AFY514" s="4"/>
      <c r="AFZ514" s="4"/>
      <c r="AGA514" s="4"/>
      <c r="AGB514" s="4"/>
      <c r="AGC514" s="4"/>
      <c r="AGD514" s="4"/>
      <c r="AGE514" s="4"/>
      <c r="AGF514" s="4"/>
      <c r="AGG514" s="4"/>
      <c r="AGH514" s="4"/>
      <c r="AGI514" s="4"/>
      <c r="AGJ514" s="4"/>
      <c r="AGK514" s="4"/>
      <c r="AGL514" s="4"/>
      <c r="AGM514" s="4"/>
      <c r="AGN514" s="4"/>
      <c r="AGO514" s="4"/>
      <c r="AGP514" s="4"/>
      <c r="AGQ514" s="4"/>
      <c r="AGR514" s="4"/>
      <c r="AGS514" s="4"/>
      <c r="AGT514" s="4"/>
      <c r="AGU514" s="4"/>
      <c r="AGV514" s="4"/>
      <c r="AGW514" s="4"/>
      <c r="AGX514" s="4"/>
      <c r="AGY514" s="4"/>
      <c r="AGZ514" s="4"/>
      <c r="AHA514" s="4"/>
      <c r="AHB514" s="4"/>
      <c r="AHC514" s="4"/>
      <c r="AHD514" s="4"/>
      <c r="AHE514" s="4"/>
      <c r="AHF514" s="4"/>
      <c r="AHG514" s="4"/>
      <c r="AHH514" s="4"/>
      <c r="AHI514" s="4"/>
      <c r="AHJ514" s="4"/>
      <c r="AHK514" s="4"/>
      <c r="AHL514" s="4"/>
      <c r="AHM514" s="4"/>
      <c r="AHN514" s="4"/>
      <c r="AHO514" s="4"/>
      <c r="AHP514" s="4"/>
      <c r="AHQ514" s="4"/>
      <c r="AHR514" s="4"/>
      <c r="AHS514" s="4"/>
      <c r="AHT514" s="4"/>
      <c r="AHU514" s="4"/>
      <c r="AHV514" s="4"/>
      <c r="AHW514" s="4"/>
      <c r="AHX514" s="4"/>
      <c r="AHY514" s="4"/>
      <c r="AHZ514" s="4"/>
      <c r="AIA514" s="4"/>
      <c r="AIB514" s="4"/>
      <c r="AIC514" s="4"/>
      <c r="AID514" s="4"/>
      <c r="AIE514" s="4"/>
      <c r="AIF514" s="4"/>
      <c r="AIG514" s="4"/>
      <c r="AIH514" s="4"/>
      <c r="AII514" s="4"/>
      <c r="AIJ514" s="4"/>
      <c r="AIK514" s="4"/>
      <c r="AIL514" s="4"/>
      <c r="AIM514" s="4"/>
      <c r="AIN514" s="4"/>
      <c r="AIO514" s="4"/>
      <c r="AIP514" s="4"/>
      <c r="AIQ514" s="4"/>
      <c r="AIR514" s="4"/>
      <c r="AIS514" s="4"/>
      <c r="AIT514" s="4"/>
      <c r="AIU514" s="4"/>
      <c r="AIV514" s="4"/>
      <c r="AIW514" s="4"/>
      <c r="AIX514" s="4"/>
      <c r="AIY514" s="4"/>
      <c r="AIZ514" s="4"/>
      <c r="AJA514" s="4"/>
      <c r="AJB514" s="4"/>
      <c r="AJC514" s="4"/>
      <c r="AJD514" s="4"/>
      <c r="AJE514" s="4"/>
      <c r="AJF514" s="4"/>
      <c r="AJG514" s="4"/>
      <c r="AJH514" s="4"/>
      <c r="AJI514" s="4"/>
      <c r="AJJ514" s="4"/>
      <c r="AJK514" s="4"/>
      <c r="AJL514" s="4"/>
      <c r="AJM514" s="4"/>
      <c r="AJN514" s="4"/>
      <c r="AJO514" s="4"/>
      <c r="AJP514" s="4"/>
      <c r="AJQ514" s="4"/>
      <c r="AJR514" s="4"/>
      <c r="AJS514" s="4"/>
      <c r="AJT514" s="4"/>
      <c r="AJU514" s="4"/>
      <c r="AJV514" s="4"/>
      <c r="AJW514" s="4"/>
      <c r="AJX514" s="4"/>
      <c r="AJY514" s="4"/>
      <c r="AJZ514" s="4"/>
      <c r="AKA514" s="4"/>
      <c r="AKB514" s="4"/>
      <c r="AKC514" s="4"/>
      <c r="AKD514" s="4"/>
      <c r="AKE514" s="4"/>
      <c r="AKF514" s="4"/>
      <c r="AKG514" s="4"/>
      <c r="AKH514" s="4"/>
      <c r="AKI514" s="4"/>
      <c r="AKJ514" s="4"/>
      <c r="AKK514" s="4"/>
      <c r="AKL514" s="4"/>
      <c r="AKM514" s="4"/>
      <c r="AKN514" s="4"/>
      <c r="AKO514" s="4"/>
      <c r="AKP514" s="4"/>
      <c r="AKQ514" s="4"/>
      <c r="AKR514" s="4"/>
      <c r="AKS514" s="4"/>
      <c r="AKT514" s="4"/>
      <c r="AKU514" s="4"/>
      <c r="AKV514" s="4"/>
      <c r="AKW514" s="4"/>
      <c r="AKX514" s="4"/>
      <c r="AKY514" s="4"/>
      <c r="AKZ514" s="4"/>
      <c r="ALA514" s="4"/>
      <c r="ALB514" s="4"/>
      <c r="ALC514" s="4"/>
      <c r="ALD514" s="4"/>
      <c r="ALE514" s="4"/>
      <c r="ALF514" s="4"/>
      <c r="ALG514" s="4"/>
      <c r="ALH514" s="4"/>
      <c r="ALI514" s="4"/>
      <c r="ALJ514" s="4"/>
      <c r="ALK514" s="4"/>
      <c r="ALL514" s="4"/>
      <c r="ALM514" s="4"/>
      <c r="ALN514" s="4"/>
      <c r="ALO514" s="4"/>
      <c r="ALP514" s="4"/>
      <c r="ALQ514" s="4"/>
      <c r="ALR514" s="4"/>
      <c r="ALS514" s="4"/>
      <c r="ALT514" s="4"/>
      <c r="ALU514" s="4"/>
      <c r="ALV514" s="4"/>
      <c r="ALW514" s="4"/>
      <c r="ALX514" s="4"/>
      <c r="ALY514" s="4"/>
      <c r="ALZ514" s="4"/>
      <c r="AMA514" s="4"/>
      <c r="AMB514" s="4"/>
      <c r="AMC514" s="4"/>
      <c r="AMD514" s="4"/>
      <c r="AME514" s="4"/>
      <c r="AMF514" s="4"/>
      <c r="AMG514" s="4"/>
      <c r="AMH514" s="4"/>
      <c r="AMI514" s="4"/>
      <c r="AMJ514" s="4"/>
      <c r="AMK514" s="4"/>
      <c r="AML514" s="4"/>
      <c r="AMM514" s="4"/>
      <c r="AMN514" s="4"/>
      <c r="AMO514" s="4"/>
      <c r="AMP514" s="4"/>
      <c r="AMQ514" s="4"/>
      <c r="AMR514" s="4"/>
      <c r="AMS514" s="4"/>
      <c r="AMT514" s="4"/>
      <c r="AMU514" s="4"/>
      <c r="AMV514" s="4"/>
      <c r="AMW514" s="4"/>
      <c r="AMX514" s="4"/>
      <c r="AMY514" s="4"/>
      <c r="AMZ514" s="4"/>
      <c r="ANA514" s="4"/>
      <c r="ANB514" s="4"/>
      <c r="ANC514" s="4"/>
      <c r="AND514" s="4"/>
      <c r="ANE514" s="4"/>
      <c r="ANF514" s="4"/>
      <c r="ANG514" s="4"/>
      <c r="ANH514" s="4"/>
      <c r="ANI514" s="4"/>
      <c r="ANJ514" s="4"/>
      <c r="ANK514" s="4"/>
      <c r="ANL514" s="4"/>
      <c r="ANM514" s="4"/>
      <c r="ANN514" s="4"/>
      <c r="ANO514" s="4"/>
      <c r="ANP514" s="4"/>
      <c r="ANQ514" s="4"/>
      <c r="ANR514" s="4"/>
      <c r="ANS514" s="4"/>
      <c r="ANT514" s="4"/>
      <c r="ANU514" s="4"/>
      <c r="ANV514" s="4"/>
      <c r="ANW514" s="4"/>
      <c r="ANX514" s="4"/>
      <c r="ANY514" s="4"/>
      <c r="ANZ514" s="4"/>
      <c r="AOA514" s="4"/>
      <c r="AOB514" s="4"/>
      <c r="AOC514" s="4"/>
    </row>
    <row r="515" spans="6:1069" x14ac:dyDescent="0.35">
      <c r="F515" s="4"/>
      <c r="H515" s="4"/>
      <c r="I515" s="4"/>
      <c r="J515" s="4"/>
      <c r="L515" s="4"/>
      <c r="M515" s="4"/>
      <c r="AJ515" s="4"/>
      <c r="AL515" s="4"/>
      <c r="AQ515" s="4"/>
      <c r="AR515" s="4"/>
      <c r="AS515" s="4"/>
      <c r="AT515" s="4"/>
      <c r="AU515" s="4"/>
      <c r="AV515" s="4"/>
      <c r="AW515" s="4"/>
      <c r="AX515" s="33"/>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c r="TV515" s="4"/>
      <c r="TW515" s="4"/>
      <c r="TX515" s="4"/>
      <c r="TY515" s="4"/>
      <c r="TZ515" s="4"/>
      <c r="UA515" s="4"/>
      <c r="UB515" s="4"/>
      <c r="UC515" s="4"/>
      <c r="UD515" s="4"/>
      <c r="UE515" s="4"/>
      <c r="UF515" s="4"/>
      <c r="UG515" s="4"/>
      <c r="UH515" s="4"/>
      <c r="UI515" s="4"/>
      <c r="UJ515" s="4"/>
      <c r="UK515" s="4"/>
      <c r="UL515" s="4"/>
      <c r="UM515" s="4"/>
      <c r="UN515" s="4"/>
      <c r="UO515" s="4"/>
      <c r="UP515" s="4"/>
      <c r="UQ515" s="4"/>
      <c r="UR515" s="4"/>
      <c r="US515" s="4"/>
      <c r="UT515" s="4"/>
      <c r="UU515" s="4"/>
      <c r="UV515" s="4"/>
      <c r="UW515" s="4"/>
      <c r="UX515" s="4"/>
      <c r="UY515" s="4"/>
      <c r="UZ515" s="4"/>
      <c r="VA515" s="4"/>
      <c r="VB515" s="4"/>
      <c r="VC515" s="4"/>
      <c r="VD515" s="4"/>
      <c r="VE515" s="4"/>
      <c r="VF515" s="4"/>
      <c r="VG515" s="4"/>
      <c r="VH515" s="4"/>
      <c r="VI515" s="4"/>
      <c r="VJ515" s="4"/>
      <c r="VK515" s="4"/>
      <c r="VL515" s="4"/>
      <c r="VM515" s="4"/>
      <c r="VN515" s="4"/>
      <c r="VO515" s="4"/>
      <c r="VP515" s="4"/>
      <c r="VQ515" s="4"/>
      <c r="VR515" s="4"/>
      <c r="VS515" s="4"/>
      <c r="VT515" s="4"/>
      <c r="VU515" s="4"/>
      <c r="VV515" s="4"/>
      <c r="VW515" s="4"/>
      <c r="VX515" s="4"/>
      <c r="VY515" s="4"/>
      <c r="VZ515" s="4"/>
      <c r="WA515" s="4"/>
      <c r="WB515" s="4"/>
      <c r="WC515" s="4"/>
      <c r="WD515" s="4"/>
      <c r="WE515" s="4"/>
      <c r="WF515" s="4"/>
      <c r="WG515" s="4"/>
      <c r="WH515" s="4"/>
      <c r="WI515" s="4"/>
      <c r="WJ515" s="4"/>
      <c r="WK515" s="4"/>
      <c r="WL515" s="4"/>
      <c r="WM515" s="4"/>
      <c r="WN515" s="4"/>
      <c r="WO515" s="4"/>
      <c r="WP515" s="4"/>
      <c r="WQ515" s="4"/>
      <c r="WR515" s="4"/>
      <c r="WS515" s="4"/>
      <c r="WT515" s="4"/>
      <c r="WU515" s="4"/>
      <c r="WV515" s="4"/>
      <c r="WW515" s="4"/>
      <c r="WX515" s="4"/>
      <c r="WY515" s="4"/>
      <c r="WZ515" s="4"/>
      <c r="XA515" s="4"/>
      <c r="XB515" s="4"/>
      <c r="XC515" s="4"/>
      <c r="XD515" s="4"/>
      <c r="XE515" s="4"/>
      <c r="XF515" s="4"/>
      <c r="XG515" s="4"/>
      <c r="XH515" s="4"/>
      <c r="XI515" s="4"/>
      <c r="XJ515" s="4"/>
      <c r="XK515" s="4"/>
      <c r="XL515" s="4"/>
      <c r="XM515" s="4"/>
      <c r="XN515" s="4"/>
      <c r="XO515" s="4"/>
      <c r="XP515" s="4"/>
      <c r="XQ515" s="4"/>
      <c r="XR515" s="4"/>
      <c r="XS515" s="4"/>
      <c r="XT515" s="4"/>
      <c r="XU515" s="4"/>
      <c r="XV515" s="4"/>
      <c r="XW515" s="4"/>
      <c r="XX515" s="4"/>
      <c r="XY515" s="4"/>
      <c r="XZ515" s="4"/>
      <c r="YA515" s="4"/>
      <c r="YB515" s="4"/>
      <c r="YC515" s="4"/>
      <c r="YD515" s="4"/>
      <c r="YE515" s="4"/>
      <c r="YF515" s="4"/>
      <c r="YG515" s="4"/>
      <c r="YH515" s="4"/>
      <c r="YI515" s="4"/>
      <c r="YJ515" s="4"/>
      <c r="YK515" s="4"/>
      <c r="YL515" s="4"/>
      <c r="YM515" s="4"/>
      <c r="YN515" s="4"/>
      <c r="YO515" s="4"/>
      <c r="YP515" s="4"/>
      <c r="YQ515" s="4"/>
      <c r="YR515" s="4"/>
      <c r="YS515" s="4"/>
      <c r="YT515" s="4"/>
      <c r="YU515" s="4"/>
      <c r="YV515" s="4"/>
      <c r="YW515" s="4"/>
      <c r="YX515" s="4"/>
      <c r="YY515" s="4"/>
      <c r="YZ515" s="4"/>
      <c r="ZA515" s="4"/>
      <c r="ZB515" s="4"/>
      <c r="ZC515" s="4"/>
      <c r="ZD515" s="4"/>
      <c r="ZE515" s="4"/>
      <c r="ZF515" s="4"/>
      <c r="ZG515" s="4"/>
      <c r="ZH515" s="4"/>
      <c r="ZI515" s="4"/>
      <c r="ZJ515" s="4"/>
      <c r="ZK515" s="4"/>
      <c r="ZL515" s="4"/>
      <c r="ZM515" s="4"/>
      <c r="ZN515" s="4"/>
      <c r="ZO515" s="4"/>
      <c r="ZP515" s="4"/>
      <c r="ZQ515" s="4"/>
      <c r="ZR515" s="4"/>
      <c r="ZS515" s="4"/>
      <c r="ZT515" s="4"/>
      <c r="ZU515" s="4"/>
      <c r="ZV515" s="4"/>
      <c r="ZW515" s="4"/>
      <c r="ZX515" s="4"/>
      <c r="ZY515" s="4"/>
      <c r="ZZ515" s="4"/>
      <c r="AAA515" s="4"/>
      <c r="AAB515" s="4"/>
      <c r="AAC515" s="4"/>
      <c r="AAD515" s="4"/>
      <c r="AAE515" s="4"/>
      <c r="AAF515" s="4"/>
      <c r="AAG515" s="4"/>
      <c r="AAH515" s="4"/>
      <c r="AAI515" s="4"/>
      <c r="AAJ515" s="4"/>
      <c r="AAK515" s="4"/>
      <c r="AAL515" s="4"/>
      <c r="AAM515" s="4"/>
      <c r="AAN515" s="4"/>
      <c r="AAO515" s="4"/>
      <c r="AAP515" s="4"/>
      <c r="AAQ515" s="4"/>
      <c r="AAR515" s="4"/>
      <c r="AAS515" s="4"/>
      <c r="AAT515" s="4"/>
      <c r="AAU515" s="4"/>
      <c r="AAV515" s="4"/>
      <c r="AAW515" s="4"/>
      <c r="AAX515" s="4"/>
      <c r="AAY515" s="4"/>
      <c r="AAZ515" s="4"/>
      <c r="ABA515" s="4"/>
      <c r="ABB515" s="4"/>
      <c r="ABC515" s="4"/>
      <c r="ABD515" s="4"/>
      <c r="ABE515" s="4"/>
      <c r="ABF515" s="4"/>
      <c r="ABG515" s="4"/>
      <c r="ABH515" s="4"/>
      <c r="ABI515" s="4"/>
      <c r="ABJ515" s="4"/>
      <c r="ABK515" s="4"/>
      <c r="ABL515" s="4"/>
      <c r="ABM515" s="4"/>
      <c r="ABN515" s="4"/>
      <c r="ABO515" s="4"/>
      <c r="ABP515" s="4"/>
      <c r="ABQ515" s="4"/>
      <c r="ABR515" s="4"/>
      <c r="ABS515" s="4"/>
      <c r="ABT515" s="4"/>
      <c r="ABU515" s="4"/>
      <c r="ABV515" s="4"/>
      <c r="ABW515" s="4"/>
      <c r="ABX515" s="4"/>
      <c r="ABY515" s="4"/>
      <c r="ABZ515" s="4"/>
      <c r="ACA515" s="4"/>
      <c r="ACB515" s="4"/>
      <c r="ACC515" s="4"/>
      <c r="ACD515" s="4"/>
      <c r="ACE515" s="4"/>
      <c r="ACF515" s="4"/>
      <c r="ACG515" s="4"/>
      <c r="ACH515" s="4"/>
      <c r="ACI515" s="4"/>
      <c r="ACJ515" s="4"/>
      <c r="ACK515" s="4"/>
      <c r="ACL515" s="4"/>
      <c r="ACM515" s="4"/>
      <c r="ACN515" s="4"/>
      <c r="ACO515" s="4"/>
      <c r="ACP515" s="4"/>
      <c r="ACQ515" s="4"/>
      <c r="ACR515" s="4"/>
      <c r="ACS515" s="4"/>
      <c r="ACT515" s="4"/>
      <c r="ACU515" s="4"/>
      <c r="ACV515" s="4"/>
      <c r="ACW515" s="4"/>
      <c r="ACX515" s="4"/>
      <c r="ACY515" s="4"/>
      <c r="ACZ515" s="4"/>
      <c r="ADA515" s="4"/>
      <c r="ADB515" s="4"/>
      <c r="ADC515" s="4"/>
      <c r="ADD515" s="4"/>
      <c r="ADE515" s="4"/>
      <c r="ADF515" s="4"/>
      <c r="ADG515" s="4"/>
      <c r="ADH515" s="4"/>
      <c r="ADI515" s="4"/>
      <c r="ADJ515" s="4"/>
      <c r="ADK515" s="4"/>
      <c r="ADL515" s="4"/>
      <c r="ADM515" s="4"/>
      <c r="ADN515" s="4"/>
      <c r="ADO515" s="4"/>
      <c r="ADP515" s="4"/>
      <c r="ADQ515" s="4"/>
      <c r="ADR515" s="4"/>
      <c r="ADS515" s="4"/>
      <c r="ADT515" s="4"/>
      <c r="ADU515" s="4"/>
      <c r="ADV515" s="4"/>
      <c r="ADW515" s="4"/>
      <c r="ADX515" s="4"/>
      <c r="ADY515" s="4"/>
      <c r="ADZ515" s="4"/>
      <c r="AEA515" s="4"/>
      <c r="AEB515" s="4"/>
      <c r="AEC515" s="4"/>
      <c r="AED515" s="4"/>
      <c r="AEE515" s="4"/>
      <c r="AEF515" s="4"/>
      <c r="AEG515" s="4"/>
      <c r="AEH515" s="4"/>
      <c r="AEI515" s="4"/>
      <c r="AEJ515" s="4"/>
      <c r="AEK515" s="4"/>
      <c r="AEL515" s="4"/>
      <c r="AEM515" s="4"/>
      <c r="AEN515" s="4"/>
      <c r="AEO515" s="4"/>
      <c r="AEP515" s="4"/>
      <c r="AEQ515" s="4"/>
      <c r="AER515" s="4"/>
      <c r="AES515" s="4"/>
      <c r="AET515" s="4"/>
      <c r="AEU515" s="4"/>
      <c r="AEV515" s="4"/>
      <c r="AEW515" s="4"/>
      <c r="AEX515" s="4"/>
      <c r="AEY515" s="4"/>
      <c r="AEZ515" s="4"/>
      <c r="AFA515" s="4"/>
      <c r="AFB515" s="4"/>
      <c r="AFC515" s="4"/>
      <c r="AFD515" s="4"/>
      <c r="AFE515" s="4"/>
      <c r="AFF515" s="4"/>
      <c r="AFG515" s="4"/>
      <c r="AFH515" s="4"/>
      <c r="AFI515" s="4"/>
      <c r="AFJ515" s="4"/>
      <c r="AFK515" s="4"/>
      <c r="AFL515" s="4"/>
      <c r="AFM515" s="4"/>
      <c r="AFN515" s="4"/>
      <c r="AFO515" s="4"/>
      <c r="AFP515" s="4"/>
      <c r="AFQ515" s="4"/>
      <c r="AFR515" s="4"/>
      <c r="AFS515" s="4"/>
      <c r="AFT515" s="4"/>
      <c r="AFU515" s="4"/>
      <c r="AFV515" s="4"/>
      <c r="AFW515" s="4"/>
      <c r="AFX515" s="4"/>
      <c r="AFY515" s="4"/>
      <c r="AFZ515" s="4"/>
      <c r="AGA515" s="4"/>
      <c r="AGB515" s="4"/>
      <c r="AGC515" s="4"/>
      <c r="AGD515" s="4"/>
      <c r="AGE515" s="4"/>
      <c r="AGF515" s="4"/>
      <c r="AGG515" s="4"/>
      <c r="AGH515" s="4"/>
      <c r="AGI515" s="4"/>
      <c r="AGJ515" s="4"/>
      <c r="AGK515" s="4"/>
      <c r="AGL515" s="4"/>
      <c r="AGM515" s="4"/>
      <c r="AGN515" s="4"/>
      <c r="AGO515" s="4"/>
      <c r="AGP515" s="4"/>
      <c r="AGQ515" s="4"/>
      <c r="AGR515" s="4"/>
      <c r="AGS515" s="4"/>
      <c r="AGT515" s="4"/>
      <c r="AGU515" s="4"/>
      <c r="AGV515" s="4"/>
      <c r="AGW515" s="4"/>
      <c r="AGX515" s="4"/>
      <c r="AGY515" s="4"/>
      <c r="AGZ515" s="4"/>
      <c r="AHA515" s="4"/>
      <c r="AHB515" s="4"/>
      <c r="AHC515" s="4"/>
      <c r="AHD515" s="4"/>
      <c r="AHE515" s="4"/>
      <c r="AHF515" s="4"/>
      <c r="AHG515" s="4"/>
      <c r="AHH515" s="4"/>
      <c r="AHI515" s="4"/>
      <c r="AHJ515" s="4"/>
      <c r="AHK515" s="4"/>
      <c r="AHL515" s="4"/>
      <c r="AHM515" s="4"/>
      <c r="AHN515" s="4"/>
      <c r="AHO515" s="4"/>
      <c r="AHP515" s="4"/>
      <c r="AHQ515" s="4"/>
      <c r="AHR515" s="4"/>
      <c r="AHS515" s="4"/>
      <c r="AHT515" s="4"/>
      <c r="AHU515" s="4"/>
      <c r="AHV515" s="4"/>
      <c r="AHW515" s="4"/>
      <c r="AHX515" s="4"/>
      <c r="AHY515" s="4"/>
      <c r="AHZ515" s="4"/>
      <c r="AIA515" s="4"/>
      <c r="AIB515" s="4"/>
      <c r="AIC515" s="4"/>
      <c r="AID515" s="4"/>
      <c r="AIE515" s="4"/>
      <c r="AIF515" s="4"/>
      <c r="AIG515" s="4"/>
      <c r="AIH515" s="4"/>
      <c r="AII515" s="4"/>
      <c r="AIJ515" s="4"/>
      <c r="AIK515" s="4"/>
      <c r="AIL515" s="4"/>
      <c r="AIM515" s="4"/>
      <c r="AIN515" s="4"/>
      <c r="AIO515" s="4"/>
      <c r="AIP515" s="4"/>
      <c r="AIQ515" s="4"/>
      <c r="AIR515" s="4"/>
      <c r="AIS515" s="4"/>
      <c r="AIT515" s="4"/>
      <c r="AIU515" s="4"/>
      <c r="AIV515" s="4"/>
      <c r="AIW515" s="4"/>
      <c r="AIX515" s="4"/>
      <c r="AIY515" s="4"/>
      <c r="AIZ515" s="4"/>
      <c r="AJA515" s="4"/>
      <c r="AJB515" s="4"/>
      <c r="AJC515" s="4"/>
      <c r="AJD515" s="4"/>
      <c r="AJE515" s="4"/>
      <c r="AJF515" s="4"/>
      <c r="AJG515" s="4"/>
      <c r="AJH515" s="4"/>
      <c r="AJI515" s="4"/>
      <c r="AJJ515" s="4"/>
      <c r="AJK515" s="4"/>
      <c r="AJL515" s="4"/>
      <c r="AJM515" s="4"/>
      <c r="AJN515" s="4"/>
      <c r="AJO515" s="4"/>
      <c r="AJP515" s="4"/>
      <c r="AJQ515" s="4"/>
      <c r="AJR515" s="4"/>
      <c r="AJS515" s="4"/>
      <c r="AJT515" s="4"/>
      <c r="AJU515" s="4"/>
      <c r="AJV515" s="4"/>
      <c r="AJW515" s="4"/>
      <c r="AJX515" s="4"/>
      <c r="AJY515" s="4"/>
      <c r="AJZ515" s="4"/>
      <c r="AKA515" s="4"/>
      <c r="AKB515" s="4"/>
      <c r="AKC515" s="4"/>
      <c r="AKD515" s="4"/>
      <c r="AKE515" s="4"/>
      <c r="AKF515" s="4"/>
      <c r="AKG515" s="4"/>
      <c r="AKH515" s="4"/>
      <c r="AKI515" s="4"/>
      <c r="AKJ515" s="4"/>
      <c r="AKK515" s="4"/>
      <c r="AKL515" s="4"/>
      <c r="AKM515" s="4"/>
      <c r="AKN515" s="4"/>
      <c r="AKO515" s="4"/>
      <c r="AKP515" s="4"/>
      <c r="AKQ515" s="4"/>
      <c r="AKR515" s="4"/>
      <c r="AKS515" s="4"/>
      <c r="AKT515" s="4"/>
      <c r="AKU515" s="4"/>
      <c r="AKV515" s="4"/>
      <c r="AKW515" s="4"/>
      <c r="AKX515" s="4"/>
      <c r="AKY515" s="4"/>
      <c r="AKZ515" s="4"/>
      <c r="ALA515" s="4"/>
      <c r="ALB515" s="4"/>
      <c r="ALC515" s="4"/>
      <c r="ALD515" s="4"/>
      <c r="ALE515" s="4"/>
      <c r="ALF515" s="4"/>
      <c r="ALG515" s="4"/>
      <c r="ALH515" s="4"/>
      <c r="ALI515" s="4"/>
      <c r="ALJ515" s="4"/>
      <c r="ALK515" s="4"/>
      <c r="ALL515" s="4"/>
      <c r="ALM515" s="4"/>
      <c r="ALN515" s="4"/>
      <c r="ALO515" s="4"/>
      <c r="ALP515" s="4"/>
      <c r="ALQ515" s="4"/>
      <c r="ALR515" s="4"/>
      <c r="ALS515" s="4"/>
      <c r="ALT515" s="4"/>
      <c r="ALU515" s="4"/>
      <c r="ALV515" s="4"/>
      <c r="ALW515" s="4"/>
      <c r="ALX515" s="4"/>
      <c r="ALY515" s="4"/>
      <c r="ALZ515" s="4"/>
      <c r="AMA515" s="4"/>
      <c r="AMB515" s="4"/>
      <c r="AMC515" s="4"/>
      <c r="AMD515" s="4"/>
      <c r="AME515" s="4"/>
      <c r="AMF515" s="4"/>
      <c r="AMG515" s="4"/>
      <c r="AMH515" s="4"/>
      <c r="AMI515" s="4"/>
      <c r="AMJ515" s="4"/>
      <c r="AMK515" s="4"/>
      <c r="AML515" s="4"/>
      <c r="AMM515" s="4"/>
      <c r="AMN515" s="4"/>
      <c r="AMO515" s="4"/>
      <c r="AMP515" s="4"/>
      <c r="AMQ515" s="4"/>
      <c r="AMR515" s="4"/>
      <c r="AMS515" s="4"/>
      <c r="AMT515" s="4"/>
      <c r="AMU515" s="4"/>
      <c r="AMV515" s="4"/>
      <c r="AMW515" s="4"/>
      <c r="AMX515" s="4"/>
      <c r="AMY515" s="4"/>
      <c r="AMZ515" s="4"/>
      <c r="ANA515" s="4"/>
      <c r="ANB515" s="4"/>
      <c r="ANC515" s="4"/>
      <c r="AND515" s="4"/>
      <c r="ANE515" s="4"/>
      <c r="ANF515" s="4"/>
      <c r="ANG515" s="4"/>
      <c r="ANH515" s="4"/>
      <c r="ANI515" s="4"/>
      <c r="ANJ515" s="4"/>
      <c r="ANK515" s="4"/>
      <c r="ANL515" s="4"/>
      <c r="ANM515" s="4"/>
      <c r="ANN515" s="4"/>
      <c r="ANO515" s="4"/>
      <c r="ANP515" s="4"/>
      <c r="ANQ515" s="4"/>
      <c r="ANR515" s="4"/>
      <c r="ANS515" s="4"/>
      <c r="ANT515" s="4"/>
      <c r="ANU515" s="4"/>
      <c r="ANV515" s="4"/>
      <c r="ANW515" s="4"/>
      <c r="ANX515" s="4"/>
      <c r="ANY515" s="4"/>
      <c r="ANZ515" s="4"/>
      <c r="AOA515" s="4"/>
      <c r="AOB515" s="4"/>
      <c r="AOC515" s="4"/>
    </row>
    <row r="516" spans="6:1069" x14ac:dyDescent="0.35">
      <c r="F516" s="4"/>
      <c r="H516" s="4"/>
      <c r="I516" s="4"/>
      <c r="J516" s="4"/>
      <c r="L516" s="4"/>
      <c r="M516" s="4"/>
      <c r="AJ516" s="4"/>
      <c r="AL516" s="4"/>
      <c r="AQ516" s="4"/>
      <c r="AR516" s="4"/>
      <c r="AS516" s="4"/>
      <c r="AT516" s="4"/>
      <c r="AU516" s="4"/>
      <c r="AV516" s="4"/>
      <c r="AW516" s="4"/>
      <c r="AX516" s="33"/>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c r="XA516" s="4"/>
      <c r="XB516" s="4"/>
      <c r="XC516" s="4"/>
      <c r="XD516" s="4"/>
      <c r="XE516" s="4"/>
      <c r="XF516" s="4"/>
      <c r="XG516" s="4"/>
      <c r="XH516" s="4"/>
      <c r="XI516" s="4"/>
      <c r="XJ516" s="4"/>
      <c r="XK516" s="4"/>
      <c r="XL516" s="4"/>
      <c r="XM516" s="4"/>
      <c r="XN516" s="4"/>
      <c r="XO516" s="4"/>
      <c r="XP516" s="4"/>
      <c r="XQ516" s="4"/>
      <c r="XR516" s="4"/>
      <c r="XS516" s="4"/>
      <c r="XT516" s="4"/>
      <c r="XU516" s="4"/>
      <c r="XV516" s="4"/>
      <c r="XW516" s="4"/>
      <c r="XX516" s="4"/>
      <c r="XY516" s="4"/>
      <c r="XZ516" s="4"/>
      <c r="YA516" s="4"/>
      <c r="YB516" s="4"/>
      <c r="YC516" s="4"/>
      <c r="YD516" s="4"/>
      <c r="YE516" s="4"/>
      <c r="YF516" s="4"/>
      <c r="YG516" s="4"/>
      <c r="YH516" s="4"/>
      <c r="YI516" s="4"/>
      <c r="YJ516" s="4"/>
      <c r="YK516" s="4"/>
      <c r="YL516" s="4"/>
      <c r="YM516" s="4"/>
      <c r="YN516" s="4"/>
      <c r="YO516" s="4"/>
      <c r="YP516" s="4"/>
      <c r="YQ516" s="4"/>
      <c r="YR516" s="4"/>
      <c r="YS516" s="4"/>
      <c r="YT516" s="4"/>
      <c r="YU516" s="4"/>
      <c r="YV516" s="4"/>
      <c r="YW516" s="4"/>
      <c r="YX516" s="4"/>
      <c r="YY516" s="4"/>
      <c r="YZ516" s="4"/>
      <c r="ZA516" s="4"/>
      <c r="ZB516" s="4"/>
      <c r="ZC516" s="4"/>
      <c r="ZD516" s="4"/>
      <c r="ZE516" s="4"/>
      <c r="ZF516" s="4"/>
      <c r="ZG516" s="4"/>
      <c r="ZH516" s="4"/>
      <c r="ZI516" s="4"/>
      <c r="ZJ516" s="4"/>
      <c r="ZK516" s="4"/>
      <c r="ZL516" s="4"/>
      <c r="ZM516" s="4"/>
      <c r="ZN516" s="4"/>
      <c r="ZO516" s="4"/>
      <c r="ZP516" s="4"/>
      <c r="ZQ516" s="4"/>
      <c r="ZR516" s="4"/>
      <c r="ZS516" s="4"/>
      <c r="ZT516" s="4"/>
      <c r="ZU516" s="4"/>
      <c r="ZV516" s="4"/>
      <c r="ZW516" s="4"/>
      <c r="ZX516" s="4"/>
      <c r="ZY516" s="4"/>
      <c r="ZZ516" s="4"/>
      <c r="AAA516" s="4"/>
      <c r="AAB516" s="4"/>
      <c r="AAC516" s="4"/>
      <c r="AAD516" s="4"/>
      <c r="AAE516" s="4"/>
      <c r="AAF516" s="4"/>
      <c r="AAG516" s="4"/>
      <c r="AAH516" s="4"/>
      <c r="AAI516" s="4"/>
      <c r="AAJ516" s="4"/>
      <c r="AAK516" s="4"/>
      <c r="AAL516" s="4"/>
      <c r="AAM516" s="4"/>
      <c r="AAN516" s="4"/>
      <c r="AAO516" s="4"/>
      <c r="AAP516" s="4"/>
      <c r="AAQ516" s="4"/>
      <c r="AAR516" s="4"/>
      <c r="AAS516" s="4"/>
      <c r="AAT516" s="4"/>
      <c r="AAU516" s="4"/>
      <c r="AAV516" s="4"/>
      <c r="AAW516" s="4"/>
      <c r="AAX516" s="4"/>
      <c r="AAY516" s="4"/>
      <c r="AAZ516" s="4"/>
      <c r="ABA516" s="4"/>
      <c r="ABB516" s="4"/>
      <c r="ABC516" s="4"/>
      <c r="ABD516" s="4"/>
      <c r="ABE516" s="4"/>
      <c r="ABF516" s="4"/>
      <c r="ABG516" s="4"/>
      <c r="ABH516" s="4"/>
      <c r="ABI516" s="4"/>
      <c r="ABJ516" s="4"/>
      <c r="ABK516" s="4"/>
      <c r="ABL516" s="4"/>
      <c r="ABM516" s="4"/>
      <c r="ABN516" s="4"/>
      <c r="ABO516" s="4"/>
      <c r="ABP516" s="4"/>
      <c r="ABQ516" s="4"/>
      <c r="ABR516" s="4"/>
      <c r="ABS516" s="4"/>
      <c r="ABT516" s="4"/>
      <c r="ABU516" s="4"/>
      <c r="ABV516" s="4"/>
      <c r="ABW516" s="4"/>
      <c r="ABX516" s="4"/>
      <c r="ABY516" s="4"/>
      <c r="ABZ516" s="4"/>
      <c r="ACA516" s="4"/>
      <c r="ACB516" s="4"/>
      <c r="ACC516" s="4"/>
      <c r="ACD516" s="4"/>
      <c r="ACE516" s="4"/>
      <c r="ACF516" s="4"/>
      <c r="ACG516" s="4"/>
      <c r="ACH516" s="4"/>
      <c r="ACI516" s="4"/>
      <c r="ACJ516" s="4"/>
      <c r="ACK516" s="4"/>
      <c r="ACL516" s="4"/>
      <c r="ACM516" s="4"/>
      <c r="ACN516" s="4"/>
      <c r="ACO516" s="4"/>
      <c r="ACP516" s="4"/>
      <c r="ACQ516" s="4"/>
      <c r="ACR516" s="4"/>
      <c r="ACS516" s="4"/>
      <c r="ACT516" s="4"/>
      <c r="ACU516" s="4"/>
      <c r="ACV516" s="4"/>
      <c r="ACW516" s="4"/>
      <c r="ACX516" s="4"/>
      <c r="ACY516" s="4"/>
      <c r="ACZ516" s="4"/>
      <c r="ADA516" s="4"/>
      <c r="ADB516" s="4"/>
      <c r="ADC516" s="4"/>
      <c r="ADD516" s="4"/>
      <c r="ADE516" s="4"/>
      <c r="ADF516" s="4"/>
      <c r="ADG516" s="4"/>
      <c r="ADH516" s="4"/>
      <c r="ADI516" s="4"/>
      <c r="ADJ516" s="4"/>
      <c r="ADK516" s="4"/>
      <c r="ADL516" s="4"/>
      <c r="ADM516" s="4"/>
      <c r="ADN516" s="4"/>
      <c r="ADO516" s="4"/>
      <c r="ADP516" s="4"/>
      <c r="ADQ516" s="4"/>
      <c r="ADR516" s="4"/>
      <c r="ADS516" s="4"/>
      <c r="ADT516" s="4"/>
      <c r="ADU516" s="4"/>
      <c r="ADV516" s="4"/>
      <c r="ADW516" s="4"/>
      <c r="ADX516" s="4"/>
      <c r="ADY516" s="4"/>
      <c r="ADZ516" s="4"/>
      <c r="AEA516" s="4"/>
      <c r="AEB516" s="4"/>
      <c r="AEC516" s="4"/>
      <c r="AED516" s="4"/>
      <c r="AEE516" s="4"/>
      <c r="AEF516" s="4"/>
      <c r="AEG516" s="4"/>
      <c r="AEH516" s="4"/>
      <c r="AEI516" s="4"/>
      <c r="AEJ516" s="4"/>
      <c r="AEK516" s="4"/>
      <c r="AEL516" s="4"/>
      <c r="AEM516" s="4"/>
      <c r="AEN516" s="4"/>
      <c r="AEO516" s="4"/>
      <c r="AEP516" s="4"/>
      <c r="AEQ516" s="4"/>
      <c r="AER516" s="4"/>
      <c r="AES516" s="4"/>
      <c r="AET516" s="4"/>
      <c r="AEU516" s="4"/>
      <c r="AEV516" s="4"/>
      <c r="AEW516" s="4"/>
      <c r="AEX516" s="4"/>
      <c r="AEY516" s="4"/>
      <c r="AEZ516" s="4"/>
      <c r="AFA516" s="4"/>
      <c r="AFB516" s="4"/>
      <c r="AFC516" s="4"/>
      <c r="AFD516" s="4"/>
      <c r="AFE516" s="4"/>
      <c r="AFF516" s="4"/>
      <c r="AFG516" s="4"/>
      <c r="AFH516" s="4"/>
      <c r="AFI516" s="4"/>
      <c r="AFJ516" s="4"/>
      <c r="AFK516" s="4"/>
      <c r="AFL516" s="4"/>
      <c r="AFM516" s="4"/>
      <c r="AFN516" s="4"/>
      <c r="AFO516" s="4"/>
      <c r="AFP516" s="4"/>
      <c r="AFQ516" s="4"/>
      <c r="AFR516" s="4"/>
      <c r="AFS516" s="4"/>
      <c r="AFT516" s="4"/>
      <c r="AFU516" s="4"/>
      <c r="AFV516" s="4"/>
      <c r="AFW516" s="4"/>
      <c r="AFX516" s="4"/>
      <c r="AFY516" s="4"/>
      <c r="AFZ516" s="4"/>
      <c r="AGA516" s="4"/>
      <c r="AGB516" s="4"/>
      <c r="AGC516" s="4"/>
      <c r="AGD516" s="4"/>
      <c r="AGE516" s="4"/>
      <c r="AGF516" s="4"/>
      <c r="AGG516" s="4"/>
      <c r="AGH516" s="4"/>
      <c r="AGI516" s="4"/>
      <c r="AGJ516" s="4"/>
      <c r="AGK516" s="4"/>
      <c r="AGL516" s="4"/>
      <c r="AGM516" s="4"/>
      <c r="AGN516" s="4"/>
      <c r="AGO516" s="4"/>
      <c r="AGP516" s="4"/>
      <c r="AGQ516" s="4"/>
      <c r="AGR516" s="4"/>
      <c r="AGS516" s="4"/>
      <c r="AGT516" s="4"/>
      <c r="AGU516" s="4"/>
      <c r="AGV516" s="4"/>
      <c r="AGW516" s="4"/>
      <c r="AGX516" s="4"/>
      <c r="AGY516" s="4"/>
      <c r="AGZ516" s="4"/>
      <c r="AHA516" s="4"/>
      <c r="AHB516" s="4"/>
      <c r="AHC516" s="4"/>
      <c r="AHD516" s="4"/>
      <c r="AHE516" s="4"/>
      <c r="AHF516" s="4"/>
      <c r="AHG516" s="4"/>
      <c r="AHH516" s="4"/>
      <c r="AHI516" s="4"/>
      <c r="AHJ516" s="4"/>
      <c r="AHK516" s="4"/>
      <c r="AHL516" s="4"/>
      <c r="AHM516" s="4"/>
      <c r="AHN516" s="4"/>
      <c r="AHO516" s="4"/>
      <c r="AHP516" s="4"/>
      <c r="AHQ516" s="4"/>
      <c r="AHR516" s="4"/>
      <c r="AHS516" s="4"/>
      <c r="AHT516" s="4"/>
      <c r="AHU516" s="4"/>
      <c r="AHV516" s="4"/>
      <c r="AHW516" s="4"/>
      <c r="AHX516" s="4"/>
      <c r="AHY516" s="4"/>
      <c r="AHZ516" s="4"/>
      <c r="AIA516" s="4"/>
      <c r="AIB516" s="4"/>
      <c r="AIC516" s="4"/>
      <c r="AID516" s="4"/>
      <c r="AIE516" s="4"/>
      <c r="AIF516" s="4"/>
      <c r="AIG516" s="4"/>
      <c r="AIH516" s="4"/>
      <c r="AII516" s="4"/>
      <c r="AIJ516" s="4"/>
      <c r="AIK516" s="4"/>
      <c r="AIL516" s="4"/>
      <c r="AIM516" s="4"/>
      <c r="AIN516" s="4"/>
      <c r="AIO516" s="4"/>
      <c r="AIP516" s="4"/>
      <c r="AIQ516" s="4"/>
      <c r="AIR516" s="4"/>
      <c r="AIS516" s="4"/>
      <c r="AIT516" s="4"/>
      <c r="AIU516" s="4"/>
      <c r="AIV516" s="4"/>
      <c r="AIW516" s="4"/>
      <c r="AIX516" s="4"/>
      <c r="AIY516" s="4"/>
      <c r="AIZ516" s="4"/>
      <c r="AJA516" s="4"/>
      <c r="AJB516" s="4"/>
      <c r="AJC516" s="4"/>
      <c r="AJD516" s="4"/>
      <c r="AJE516" s="4"/>
      <c r="AJF516" s="4"/>
      <c r="AJG516" s="4"/>
      <c r="AJH516" s="4"/>
      <c r="AJI516" s="4"/>
      <c r="AJJ516" s="4"/>
      <c r="AJK516" s="4"/>
      <c r="AJL516" s="4"/>
      <c r="AJM516" s="4"/>
      <c r="AJN516" s="4"/>
      <c r="AJO516" s="4"/>
      <c r="AJP516" s="4"/>
      <c r="AJQ516" s="4"/>
      <c r="AJR516" s="4"/>
      <c r="AJS516" s="4"/>
      <c r="AJT516" s="4"/>
      <c r="AJU516" s="4"/>
      <c r="AJV516" s="4"/>
      <c r="AJW516" s="4"/>
      <c r="AJX516" s="4"/>
      <c r="AJY516" s="4"/>
      <c r="AJZ516" s="4"/>
      <c r="AKA516" s="4"/>
      <c r="AKB516" s="4"/>
      <c r="AKC516" s="4"/>
      <c r="AKD516" s="4"/>
      <c r="AKE516" s="4"/>
      <c r="AKF516" s="4"/>
      <c r="AKG516" s="4"/>
      <c r="AKH516" s="4"/>
      <c r="AKI516" s="4"/>
      <c r="AKJ516" s="4"/>
      <c r="AKK516" s="4"/>
      <c r="AKL516" s="4"/>
      <c r="AKM516" s="4"/>
      <c r="AKN516" s="4"/>
      <c r="AKO516" s="4"/>
      <c r="AKP516" s="4"/>
      <c r="AKQ516" s="4"/>
      <c r="AKR516" s="4"/>
      <c r="AKS516" s="4"/>
      <c r="AKT516" s="4"/>
      <c r="AKU516" s="4"/>
      <c r="AKV516" s="4"/>
      <c r="AKW516" s="4"/>
      <c r="AKX516" s="4"/>
      <c r="AKY516" s="4"/>
      <c r="AKZ516" s="4"/>
      <c r="ALA516" s="4"/>
      <c r="ALB516" s="4"/>
      <c r="ALC516" s="4"/>
      <c r="ALD516" s="4"/>
      <c r="ALE516" s="4"/>
      <c r="ALF516" s="4"/>
      <c r="ALG516" s="4"/>
      <c r="ALH516" s="4"/>
      <c r="ALI516" s="4"/>
      <c r="ALJ516" s="4"/>
      <c r="ALK516" s="4"/>
      <c r="ALL516" s="4"/>
      <c r="ALM516" s="4"/>
      <c r="ALN516" s="4"/>
      <c r="ALO516" s="4"/>
      <c r="ALP516" s="4"/>
      <c r="ALQ516" s="4"/>
      <c r="ALR516" s="4"/>
      <c r="ALS516" s="4"/>
      <c r="ALT516" s="4"/>
      <c r="ALU516" s="4"/>
      <c r="ALV516" s="4"/>
      <c r="ALW516" s="4"/>
      <c r="ALX516" s="4"/>
      <c r="ALY516" s="4"/>
      <c r="ALZ516" s="4"/>
      <c r="AMA516" s="4"/>
      <c r="AMB516" s="4"/>
      <c r="AMC516" s="4"/>
      <c r="AMD516" s="4"/>
      <c r="AME516" s="4"/>
      <c r="AMF516" s="4"/>
      <c r="AMG516" s="4"/>
      <c r="AMH516" s="4"/>
      <c r="AMI516" s="4"/>
      <c r="AMJ516" s="4"/>
      <c r="AMK516" s="4"/>
      <c r="AML516" s="4"/>
      <c r="AMM516" s="4"/>
      <c r="AMN516" s="4"/>
      <c r="AMO516" s="4"/>
      <c r="AMP516" s="4"/>
      <c r="AMQ516" s="4"/>
      <c r="AMR516" s="4"/>
      <c r="AMS516" s="4"/>
      <c r="AMT516" s="4"/>
      <c r="AMU516" s="4"/>
      <c r="AMV516" s="4"/>
      <c r="AMW516" s="4"/>
      <c r="AMX516" s="4"/>
      <c r="AMY516" s="4"/>
      <c r="AMZ516" s="4"/>
      <c r="ANA516" s="4"/>
      <c r="ANB516" s="4"/>
      <c r="ANC516" s="4"/>
      <c r="AND516" s="4"/>
      <c r="ANE516" s="4"/>
      <c r="ANF516" s="4"/>
      <c r="ANG516" s="4"/>
      <c r="ANH516" s="4"/>
      <c r="ANI516" s="4"/>
      <c r="ANJ516" s="4"/>
      <c r="ANK516" s="4"/>
      <c r="ANL516" s="4"/>
      <c r="ANM516" s="4"/>
      <c r="ANN516" s="4"/>
      <c r="ANO516" s="4"/>
      <c r="ANP516" s="4"/>
      <c r="ANQ516" s="4"/>
      <c r="ANR516" s="4"/>
      <c r="ANS516" s="4"/>
      <c r="ANT516" s="4"/>
      <c r="ANU516" s="4"/>
      <c r="ANV516" s="4"/>
      <c r="ANW516" s="4"/>
      <c r="ANX516" s="4"/>
      <c r="ANY516" s="4"/>
      <c r="ANZ516" s="4"/>
      <c r="AOA516" s="4"/>
      <c r="AOB516" s="4"/>
      <c r="AOC516" s="4"/>
    </row>
    <row r="517" spans="6:1069" x14ac:dyDescent="0.35">
      <c r="F517" s="4"/>
      <c r="H517" s="4"/>
      <c r="I517" s="4"/>
      <c r="J517" s="4"/>
      <c r="L517" s="4"/>
      <c r="M517" s="4"/>
      <c r="AJ517" s="4"/>
      <c r="AL517" s="4"/>
      <c r="AQ517" s="4"/>
      <c r="AR517" s="4"/>
      <c r="AS517" s="4"/>
      <c r="AT517" s="4"/>
      <c r="AU517" s="4"/>
      <c r="AV517" s="4"/>
      <c r="AW517" s="4"/>
      <c r="AX517" s="33"/>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c r="XB517" s="4"/>
      <c r="XC517" s="4"/>
      <c r="XD517" s="4"/>
      <c r="XE517" s="4"/>
      <c r="XF517" s="4"/>
      <c r="XG517" s="4"/>
      <c r="XH517" s="4"/>
      <c r="XI517" s="4"/>
      <c r="XJ517" s="4"/>
      <c r="XK517" s="4"/>
      <c r="XL517" s="4"/>
      <c r="XM517" s="4"/>
      <c r="XN517" s="4"/>
      <c r="XO517" s="4"/>
      <c r="XP517" s="4"/>
      <c r="XQ517" s="4"/>
      <c r="XR517" s="4"/>
      <c r="XS517" s="4"/>
      <c r="XT517" s="4"/>
      <c r="XU517" s="4"/>
      <c r="XV517" s="4"/>
      <c r="XW517" s="4"/>
      <c r="XX517" s="4"/>
      <c r="XY517" s="4"/>
      <c r="XZ517" s="4"/>
      <c r="YA517" s="4"/>
      <c r="YB517" s="4"/>
      <c r="YC517" s="4"/>
      <c r="YD517" s="4"/>
      <c r="YE517" s="4"/>
      <c r="YF517" s="4"/>
      <c r="YG517" s="4"/>
      <c r="YH517" s="4"/>
      <c r="YI517" s="4"/>
      <c r="YJ517" s="4"/>
      <c r="YK517" s="4"/>
      <c r="YL517" s="4"/>
      <c r="YM517" s="4"/>
      <c r="YN517" s="4"/>
      <c r="YO517" s="4"/>
      <c r="YP517" s="4"/>
      <c r="YQ517" s="4"/>
      <c r="YR517" s="4"/>
      <c r="YS517" s="4"/>
      <c r="YT517" s="4"/>
      <c r="YU517" s="4"/>
      <c r="YV517" s="4"/>
      <c r="YW517" s="4"/>
      <c r="YX517" s="4"/>
      <c r="YY517" s="4"/>
      <c r="YZ517" s="4"/>
      <c r="ZA517" s="4"/>
      <c r="ZB517" s="4"/>
      <c r="ZC517" s="4"/>
      <c r="ZD517" s="4"/>
      <c r="ZE517" s="4"/>
      <c r="ZF517" s="4"/>
      <c r="ZG517" s="4"/>
      <c r="ZH517" s="4"/>
      <c r="ZI517" s="4"/>
      <c r="ZJ517" s="4"/>
      <c r="ZK517" s="4"/>
      <c r="ZL517" s="4"/>
      <c r="ZM517" s="4"/>
      <c r="ZN517" s="4"/>
      <c r="ZO517" s="4"/>
      <c r="ZP517" s="4"/>
      <c r="ZQ517" s="4"/>
      <c r="ZR517" s="4"/>
      <c r="ZS517" s="4"/>
      <c r="ZT517" s="4"/>
      <c r="ZU517" s="4"/>
      <c r="ZV517" s="4"/>
      <c r="ZW517" s="4"/>
      <c r="ZX517" s="4"/>
      <c r="ZY517" s="4"/>
      <c r="ZZ517" s="4"/>
      <c r="AAA517" s="4"/>
      <c r="AAB517" s="4"/>
      <c r="AAC517" s="4"/>
      <c r="AAD517" s="4"/>
      <c r="AAE517" s="4"/>
      <c r="AAF517" s="4"/>
      <c r="AAG517" s="4"/>
      <c r="AAH517" s="4"/>
      <c r="AAI517" s="4"/>
      <c r="AAJ517" s="4"/>
      <c r="AAK517" s="4"/>
      <c r="AAL517" s="4"/>
      <c r="AAM517" s="4"/>
      <c r="AAN517" s="4"/>
      <c r="AAO517" s="4"/>
      <c r="AAP517" s="4"/>
      <c r="AAQ517" s="4"/>
      <c r="AAR517" s="4"/>
      <c r="AAS517" s="4"/>
      <c r="AAT517" s="4"/>
      <c r="AAU517" s="4"/>
      <c r="AAV517" s="4"/>
      <c r="AAW517" s="4"/>
      <c r="AAX517" s="4"/>
      <c r="AAY517" s="4"/>
      <c r="AAZ517" s="4"/>
      <c r="ABA517" s="4"/>
      <c r="ABB517" s="4"/>
      <c r="ABC517" s="4"/>
      <c r="ABD517" s="4"/>
      <c r="ABE517" s="4"/>
      <c r="ABF517" s="4"/>
      <c r="ABG517" s="4"/>
      <c r="ABH517" s="4"/>
      <c r="ABI517" s="4"/>
      <c r="ABJ517" s="4"/>
      <c r="ABK517" s="4"/>
      <c r="ABL517" s="4"/>
      <c r="ABM517" s="4"/>
      <c r="ABN517" s="4"/>
      <c r="ABO517" s="4"/>
      <c r="ABP517" s="4"/>
      <c r="ABQ517" s="4"/>
      <c r="ABR517" s="4"/>
      <c r="ABS517" s="4"/>
      <c r="ABT517" s="4"/>
      <c r="ABU517" s="4"/>
      <c r="ABV517" s="4"/>
      <c r="ABW517" s="4"/>
      <c r="ABX517" s="4"/>
      <c r="ABY517" s="4"/>
      <c r="ABZ517" s="4"/>
      <c r="ACA517" s="4"/>
      <c r="ACB517" s="4"/>
      <c r="ACC517" s="4"/>
      <c r="ACD517" s="4"/>
      <c r="ACE517" s="4"/>
      <c r="ACF517" s="4"/>
      <c r="ACG517" s="4"/>
      <c r="ACH517" s="4"/>
      <c r="ACI517" s="4"/>
      <c r="ACJ517" s="4"/>
      <c r="ACK517" s="4"/>
      <c r="ACL517" s="4"/>
      <c r="ACM517" s="4"/>
      <c r="ACN517" s="4"/>
      <c r="ACO517" s="4"/>
      <c r="ACP517" s="4"/>
      <c r="ACQ517" s="4"/>
      <c r="ACR517" s="4"/>
      <c r="ACS517" s="4"/>
      <c r="ACT517" s="4"/>
      <c r="ACU517" s="4"/>
      <c r="ACV517" s="4"/>
      <c r="ACW517" s="4"/>
      <c r="ACX517" s="4"/>
      <c r="ACY517" s="4"/>
      <c r="ACZ517" s="4"/>
      <c r="ADA517" s="4"/>
      <c r="ADB517" s="4"/>
      <c r="ADC517" s="4"/>
      <c r="ADD517" s="4"/>
      <c r="ADE517" s="4"/>
      <c r="ADF517" s="4"/>
      <c r="ADG517" s="4"/>
      <c r="ADH517" s="4"/>
      <c r="ADI517" s="4"/>
      <c r="ADJ517" s="4"/>
      <c r="ADK517" s="4"/>
      <c r="ADL517" s="4"/>
      <c r="ADM517" s="4"/>
      <c r="ADN517" s="4"/>
      <c r="ADO517" s="4"/>
      <c r="ADP517" s="4"/>
      <c r="ADQ517" s="4"/>
      <c r="ADR517" s="4"/>
      <c r="ADS517" s="4"/>
      <c r="ADT517" s="4"/>
      <c r="ADU517" s="4"/>
      <c r="ADV517" s="4"/>
      <c r="ADW517" s="4"/>
      <c r="ADX517" s="4"/>
      <c r="ADY517" s="4"/>
      <c r="ADZ517" s="4"/>
      <c r="AEA517" s="4"/>
      <c r="AEB517" s="4"/>
      <c r="AEC517" s="4"/>
      <c r="AED517" s="4"/>
      <c r="AEE517" s="4"/>
      <c r="AEF517" s="4"/>
      <c r="AEG517" s="4"/>
      <c r="AEH517" s="4"/>
      <c r="AEI517" s="4"/>
      <c r="AEJ517" s="4"/>
      <c r="AEK517" s="4"/>
      <c r="AEL517" s="4"/>
      <c r="AEM517" s="4"/>
      <c r="AEN517" s="4"/>
      <c r="AEO517" s="4"/>
      <c r="AEP517" s="4"/>
      <c r="AEQ517" s="4"/>
      <c r="AER517" s="4"/>
      <c r="AES517" s="4"/>
      <c r="AET517" s="4"/>
      <c r="AEU517" s="4"/>
      <c r="AEV517" s="4"/>
      <c r="AEW517" s="4"/>
      <c r="AEX517" s="4"/>
      <c r="AEY517" s="4"/>
      <c r="AEZ517" s="4"/>
      <c r="AFA517" s="4"/>
      <c r="AFB517" s="4"/>
      <c r="AFC517" s="4"/>
      <c r="AFD517" s="4"/>
      <c r="AFE517" s="4"/>
      <c r="AFF517" s="4"/>
      <c r="AFG517" s="4"/>
      <c r="AFH517" s="4"/>
      <c r="AFI517" s="4"/>
      <c r="AFJ517" s="4"/>
      <c r="AFK517" s="4"/>
      <c r="AFL517" s="4"/>
      <c r="AFM517" s="4"/>
      <c r="AFN517" s="4"/>
      <c r="AFO517" s="4"/>
      <c r="AFP517" s="4"/>
      <c r="AFQ517" s="4"/>
      <c r="AFR517" s="4"/>
      <c r="AFS517" s="4"/>
      <c r="AFT517" s="4"/>
      <c r="AFU517" s="4"/>
      <c r="AFV517" s="4"/>
      <c r="AFW517" s="4"/>
      <c r="AFX517" s="4"/>
      <c r="AFY517" s="4"/>
      <c r="AFZ517" s="4"/>
      <c r="AGA517" s="4"/>
      <c r="AGB517" s="4"/>
      <c r="AGC517" s="4"/>
      <c r="AGD517" s="4"/>
      <c r="AGE517" s="4"/>
      <c r="AGF517" s="4"/>
      <c r="AGG517" s="4"/>
      <c r="AGH517" s="4"/>
      <c r="AGI517" s="4"/>
      <c r="AGJ517" s="4"/>
      <c r="AGK517" s="4"/>
      <c r="AGL517" s="4"/>
      <c r="AGM517" s="4"/>
      <c r="AGN517" s="4"/>
      <c r="AGO517" s="4"/>
      <c r="AGP517" s="4"/>
      <c r="AGQ517" s="4"/>
      <c r="AGR517" s="4"/>
      <c r="AGS517" s="4"/>
      <c r="AGT517" s="4"/>
      <c r="AGU517" s="4"/>
      <c r="AGV517" s="4"/>
      <c r="AGW517" s="4"/>
      <c r="AGX517" s="4"/>
      <c r="AGY517" s="4"/>
      <c r="AGZ517" s="4"/>
      <c r="AHA517" s="4"/>
      <c r="AHB517" s="4"/>
      <c r="AHC517" s="4"/>
      <c r="AHD517" s="4"/>
      <c r="AHE517" s="4"/>
      <c r="AHF517" s="4"/>
      <c r="AHG517" s="4"/>
      <c r="AHH517" s="4"/>
      <c r="AHI517" s="4"/>
      <c r="AHJ517" s="4"/>
      <c r="AHK517" s="4"/>
      <c r="AHL517" s="4"/>
      <c r="AHM517" s="4"/>
      <c r="AHN517" s="4"/>
      <c r="AHO517" s="4"/>
      <c r="AHP517" s="4"/>
      <c r="AHQ517" s="4"/>
      <c r="AHR517" s="4"/>
      <c r="AHS517" s="4"/>
      <c r="AHT517" s="4"/>
      <c r="AHU517" s="4"/>
      <c r="AHV517" s="4"/>
      <c r="AHW517" s="4"/>
      <c r="AHX517" s="4"/>
      <c r="AHY517" s="4"/>
      <c r="AHZ517" s="4"/>
      <c r="AIA517" s="4"/>
      <c r="AIB517" s="4"/>
      <c r="AIC517" s="4"/>
      <c r="AID517" s="4"/>
      <c r="AIE517" s="4"/>
      <c r="AIF517" s="4"/>
      <c r="AIG517" s="4"/>
      <c r="AIH517" s="4"/>
      <c r="AII517" s="4"/>
      <c r="AIJ517" s="4"/>
      <c r="AIK517" s="4"/>
      <c r="AIL517" s="4"/>
      <c r="AIM517" s="4"/>
      <c r="AIN517" s="4"/>
      <c r="AIO517" s="4"/>
      <c r="AIP517" s="4"/>
      <c r="AIQ517" s="4"/>
      <c r="AIR517" s="4"/>
      <c r="AIS517" s="4"/>
      <c r="AIT517" s="4"/>
      <c r="AIU517" s="4"/>
      <c r="AIV517" s="4"/>
      <c r="AIW517" s="4"/>
      <c r="AIX517" s="4"/>
      <c r="AIY517" s="4"/>
      <c r="AIZ517" s="4"/>
      <c r="AJA517" s="4"/>
      <c r="AJB517" s="4"/>
      <c r="AJC517" s="4"/>
      <c r="AJD517" s="4"/>
      <c r="AJE517" s="4"/>
      <c r="AJF517" s="4"/>
      <c r="AJG517" s="4"/>
      <c r="AJH517" s="4"/>
      <c r="AJI517" s="4"/>
      <c r="AJJ517" s="4"/>
      <c r="AJK517" s="4"/>
      <c r="AJL517" s="4"/>
      <c r="AJM517" s="4"/>
      <c r="AJN517" s="4"/>
      <c r="AJO517" s="4"/>
      <c r="AJP517" s="4"/>
      <c r="AJQ517" s="4"/>
      <c r="AJR517" s="4"/>
      <c r="AJS517" s="4"/>
      <c r="AJT517" s="4"/>
      <c r="AJU517" s="4"/>
      <c r="AJV517" s="4"/>
      <c r="AJW517" s="4"/>
      <c r="AJX517" s="4"/>
      <c r="AJY517" s="4"/>
      <c r="AJZ517" s="4"/>
      <c r="AKA517" s="4"/>
      <c r="AKB517" s="4"/>
      <c r="AKC517" s="4"/>
      <c r="AKD517" s="4"/>
      <c r="AKE517" s="4"/>
      <c r="AKF517" s="4"/>
      <c r="AKG517" s="4"/>
      <c r="AKH517" s="4"/>
      <c r="AKI517" s="4"/>
      <c r="AKJ517" s="4"/>
      <c r="AKK517" s="4"/>
      <c r="AKL517" s="4"/>
      <c r="AKM517" s="4"/>
      <c r="AKN517" s="4"/>
      <c r="AKO517" s="4"/>
      <c r="AKP517" s="4"/>
      <c r="AKQ517" s="4"/>
      <c r="AKR517" s="4"/>
      <c r="AKS517" s="4"/>
      <c r="AKT517" s="4"/>
      <c r="AKU517" s="4"/>
      <c r="AKV517" s="4"/>
      <c r="AKW517" s="4"/>
      <c r="AKX517" s="4"/>
      <c r="AKY517" s="4"/>
      <c r="AKZ517" s="4"/>
      <c r="ALA517" s="4"/>
      <c r="ALB517" s="4"/>
      <c r="ALC517" s="4"/>
      <c r="ALD517" s="4"/>
      <c r="ALE517" s="4"/>
      <c r="ALF517" s="4"/>
      <c r="ALG517" s="4"/>
      <c r="ALH517" s="4"/>
      <c r="ALI517" s="4"/>
      <c r="ALJ517" s="4"/>
      <c r="ALK517" s="4"/>
      <c r="ALL517" s="4"/>
      <c r="ALM517" s="4"/>
      <c r="ALN517" s="4"/>
      <c r="ALO517" s="4"/>
      <c r="ALP517" s="4"/>
      <c r="ALQ517" s="4"/>
      <c r="ALR517" s="4"/>
      <c r="ALS517" s="4"/>
      <c r="ALT517" s="4"/>
      <c r="ALU517" s="4"/>
      <c r="ALV517" s="4"/>
      <c r="ALW517" s="4"/>
      <c r="ALX517" s="4"/>
      <c r="ALY517" s="4"/>
      <c r="ALZ517" s="4"/>
      <c r="AMA517" s="4"/>
      <c r="AMB517" s="4"/>
      <c r="AMC517" s="4"/>
      <c r="AMD517" s="4"/>
      <c r="AME517" s="4"/>
      <c r="AMF517" s="4"/>
      <c r="AMG517" s="4"/>
      <c r="AMH517" s="4"/>
      <c r="AMI517" s="4"/>
      <c r="AMJ517" s="4"/>
      <c r="AMK517" s="4"/>
      <c r="AML517" s="4"/>
      <c r="AMM517" s="4"/>
      <c r="AMN517" s="4"/>
      <c r="AMO517" s="4"/>
      <c r="AMP517" s="4"/>
      <c r="AMQ517" s="4"/>
      <c r="AMR517" s="4"/>
      <c r="AMS517" s="4"/>
      <c r="AMT517" s="4"/>
      <c r="AMU517" s="4"/>
      <c r="AMV517" s="4"/>
      <c r="AMW517" s="4"/>
      <c r="AMX517" s="4"/>
      <c r="AMY517" s="4"/>
      <c r="AMZ517" s="4"/>
      <c r="ANA517" s="4"/>
      <c r="ANB517" s="4"/>
      <c r="ANC517" s="4"/>
      <c r="AND517" s="4"/>
      <c r="ANE517" s="4"/>
      <c r="ANF517" s="4"/>
      <c r="ANG517" s="4"/>
      <c r="ANH517" s="4"/>
      <c r="ANI517" s="4"/>
      <c r="ANJ517" s="4"/>
      <c r="ANK517" s="4"/>
      <c r="ANL517" s="4"/>
      <c r="ANM517" s="4"/>
      <c r="ANN517" s="4"/>
      <c r="ANO517" s="4"/>
      <c r="ANP517" s="4"/>
      <c r="ANQ517" s="4"/>
      <c r="ANR517" s="4"/>
      <c r="ANS517" s="4"/>
      <c r="ANT517" s="4"/>
      <c r="ANU517" s="4"/>
      <c r="ANV517" s="4"/>
      <c r="ANW517" s="4"/>
      <c r="ANX517" s="4"/>
      <c r="ANY517" s="4"/>
      <c r="ANZ517" s="4"/>
      <c r="AOA517" s="4"/>
      <c r="AOB517" s="4"/>
      <c r="AOC517" s="4"/>
    </row>
    <row r="518" spans="6:1069" x14ac:dyDescent="0.35">
      <c r="F518" s="4"/>
      <c r="H518" s="4"/>
      <c r="I518" s="4"/>
      <c r="J518" s="4"/>
      <c r="L518" s="4"/>
      <c r="M518" s="4"/>
      <c r="AJ518" s="4"/>
      <c r="AL518" s="4"/>
      <c r="AQ518" s="4"/>
      <c r="AR518" s="4"/>
      <c r="AS518" s="4"/>
      <c r="AT518" s="4"/>
      <c r="AU518" s="4"/>
      <c r="AV518" s="4"/>
      <c r="AW518" s="4"/>
      <c r="AX518" s="33"/>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c r="XB518" s="4"/>
      <c r="XC518" s="4"/>
      <c r="XD518" s="4"/>
      <c r="XE518" s="4"/>
      <c r="XF518" s="4"/>
      <c r="XG518" s="4"/>
      <c r="XH518" s="4"/>
      <c r="XI518" s="4"/>
      <c r="XJ518" s="4"/>
      <c r="XK518" s="4"/>
      <c r="XL518" s="4"/>
      <c r="XM518" s="4"/>
      <c r="XN518" s="4"/>
      <c r="XO518" s="4"/>
      <c r="XP518" s="4"/>
      <c r="XQ518" s="4"/>
      <c r="XR518" s="4"/>
      <c r="XS518" s="4"/>
      <c r="XT518" s="4"/>
      <c r="XU518" s="4"/>
      <c r="XV518" s="4"/>
      <c r="XW518" s="4"/>
      <c r="XX518" s="4"/>
      <c r="XY518" s="4"/>
      <c r="XZ518" s="4"/>
      <c r="YA518" s="4"/>
      <c r="YB518" s="4"/>
      <c r="YC518" s="4"/>
      <c r="YD518" s="4"/>
      <c r="YE518" s="4"/>
      <c r="YF518" s="4"/>
      <c r="YG518" s="4"/>
      <c r="YH518" s="4"/>
      <c r="YI518" s="4"/>
      <c r="YJ518" s="4"/>
      <c r="YK518" s="4"/>
      <c r="YL518" s="4"/>
      <c r="YM518" s="4"/>
      <c r="YN518" s="4"/>
      <c r="YO518" s="4"/>
      <c r="YP518" s="4"/>
      <c r="YQ518" s="4"/>
      <c r="YR518" s="4"/>
      <c r="YS518" s="4"/>
      <c r="YT518" s="4"/>
      <c r="YU518" s="4"/>
      <c r="YV518" s="4"/>
      <c r="YW518" s="4"/>
      <c r="YX518" s="4"/>
      <c r="YY518" s="4"/>
      <c r="YZ518" s="4"/>
      <c r="ZA518" s="4"/>
      <c r="ZB518" s="4"/>
      <c r="ZC518" s="4"/>
      <c r="ZD518" s="4"/>
      <c r="ZE518" s="4"/>
      <c r="ZF518" s="4"/>
      <c r="ZG518" s="4"/>
      <c r="ZH518" s="4"/>
      <c r="ZI518" s="4"/>
      <c r="ZJ518" s="4"/>
      <c r="ZK518" s="4"/>
      <c r="ZL518" s="4"/>
      <c r="ZM518" s="4"/>
      <c r="ZN518" s="4"/>
      <c r="ZO518" s="4"/>
      <c r="ZP518" s="4"/>
      <c r="ZQ518" s="4"/>
      <c r="ZR518" s="4"/>
      <c r="ZS518" s="4"/>
      <c r="ZT518" s="4"/>
      <c r="ZU518" s="4"/>
      <c r="ZV518" s="4"/>
      <c r="ZW518" s="4"/>
      <c r="ZX518" s="4"/>
      <c r="ZY518" s="4"/>
      <c r="ZZ518" s="4"/>
      <c r="AAA518" s="4"/>
      <c r="AAB518" s="4"/>
      <c r="AAC518" s="4"/>
      <c r="AAD518" s="4"/>
      <c r="AAE518" s="4"/>
      <c r="AAF518" s="4"/>
      <c r="AAG518" s="4"/>
      <c r="AAH518" s="4"/>
      <c r="AAI518" s="4"/>
      <c r="AAJ518" s="4"/>
      <c r="AAK518" s="4"/>
      <c r="AAL518" s="4"/>
      <c r="AAM518" s="4"/>
      <c r="AAN518" s="4"/>
      <c r="AAO518" s="4"/>
      <c r="AAP518" s="4"/>
      <c r="AAQ518" s="4"/>
      <c r="AAR518" s="4"/>
      <c r="AAS518" s="4"/>
      <c r="AAT518" s="4"/>
      <c r="AAU518" s="4"/>
      <c r="AAV518" s="4"/>
      <c r="AAW518" s="4"/>
      <c r="AAX518" s="4"/>
      <c r="AAY518" s="4"/>
      <c r="AAZ518" s="4"/>
      <c r="ABA518" s="4"/>
      <c r="ABB518" s="4"/>
      <c r="ABC518" s="4"/>
      <c r="ABD518" s="4"/>
      <c r="ABE518" s="4"/>
      <c r="ABF518" s="4"/>
      <c r="ABG518" s="4"/>
      <c r="ABH518" s="4"/>
      <c r="ABI518" s="4"/>
      <c r="ABJ518" s="4"/>
      <c r="ABK518" s="4"/>
      <c r="ABL518" s="4"/>
      <c r="ABM518" s="4"/>
      <c r="ABN518" s="4"/>
      <c r="ABO518" s="4"/>
      <c r="ABP518" s="4"/>
      <c r="ABQ518" s="4"/>
      <c r="ABR518" s="4"/>
      <c r="ABS518" s="4"/>
      <c r="ABT518" s="4"/>
      <c r="ABU518" s="4"/>
      <c r="ABV518" s="4"/>
      <c r="ABW518" s="4"/>
      <c r="ABX518" s="4"/>
      <c r="ABY518" s="4"/>
      <c r="ABZ518" s="4"/>
      <c r="ACA518" s="4"/>
      <c r="ACB518" s="4"/>
      <c r="ACC518" s="4"/>
      <c r="ACD518" s="4"/>
      <c r="ACE518" s="4"/>
      <c r="ACF518" s="4"/>
      <c r="ACG518" s="4"/>
      <c r="ACH518" s="4"/>
      <c r="ACI518" s="4"/>
      <c r="ACJ518" s="4"/>
      <c r="ACK518" s="4"/>
      <c r="ACL518" s="4"/>
      <c r="ACM518" s="4"/>
      <c r="ACN518" s="4"/>
      <c r="ACO518" s="4"/>
      <c r="ACP518" s="4"/>
      <c r="ACQ518" s="4"/>
      <c r="ACR518" s="4"/>
      <c r="ACS518" s="4"/>
      <c r="ACT518" s="4"/>
      <c r="ACU518" s="4"/>
      <c r="ACV518" s="4"/>
      <c r="ACW518" s="4"/>
      <c r="ACX518" s="4"/>
      <c r="ACY518" s="4"/>
      <c r="ACZ518" s="4"/>
      <c r="ADA518" s="4"/>
      <c r="ADB518" s="4"/>
      <c r="ADC518" s="4"/>
      <c r="ADD518" s="4"/>
      <c r="ADE518" s="4"/>
      <c r="ADF518" s="4"/>
      <c r="ADG518" s="4"/>
      <c r="ADH518" s="4"/>
      <c r="ADI518" s="4"/>
      <c r="ADJ518" s="4"/>
      <c r="ADK518" s="4"/>
      <c r="ADL518" s="4"/>
      <c r="ADM518" s="4"/>
      <c r="ADN518" s="4"/>
      <c r="ADO518" s="4"/>
      <c r="ADP518" s="4"/>
      <c r="ADQ518" s="4"/>
      <c r="ADR518" s="4"/>
      <c r="ADS518" s="4"/>
      <c r="ADT518" s="4"/>
      <c r="ADU518" s="4"/>
      <c r="ADV518" s="4"/>
      <c r="ADW518" s="4"/>
      <c r="ADX518" s="4"/>
      <c r="ADY518" s="4"/>
      <c r="ADZ518" s="4"/>
      <c r="AEA518" s="4"/>
      <c r="AEB518" s="4"/>
      <c r="AEC518" s="4"/>
      <c r="AED518" s="4"/>
      <c r="AEE518" s="4"/>
      <c r="AEF518" s="4"/>
      <c r="AEG518" s="4"/>
      <c r="AEH518" s="4"/>
      <c r="AEI518" s="4"/>
      <c r="AEJ518" s="4"/>
      <c r="AEK518" s="4"/>
      <c r="AEL518" s="4"/>
      <c r="AEM518" s="4"/>
      <c r="AEN518" s="4"/>
      <c r="AEO518" s="4"/>
      <c r="AEP518" s="4"/>
      <c r="AEQ518" s="4"/>
      <c r="AER518" s="4"/>
      <c r="AES518" s="4"/>
      <c r="AET518" s="4"/>
      <c r="AEU518" s="4"/>
      <c r="AEV518" s="4"/>
      <c r="AEW518" s="4"/>
      <c r="AEX518" s="4"/>
      <c r="AEY518" s="4"/>
      <c r="AEZ518" s="4"/>
      <c r="AFA518" s="4"/>
      <c r="AFB518" s="4"/>
      <c r="AFC518" s="4"/>
      <c r="AFD518" s="4"/>
      <c r="AFE518" s="4"/>
      <c r="AFF518" s="4"/>
      <c r="AFG518" s="4"/>
      <c r="AFH518" s="4"/>
      <c r="AFI518" s="4"/>
      <c r="AFJ518" s="4"/>
      <c r="AFK518" s="4"/>
      <c r="AFL518" s="4"/>
      <c r="AFM518" s="4"/>
      <c r="AFN518" s="4"/>
      <c r="AFO518" s="4"/>
      <c r="AFP518" s="4"/>
      <c r="AFQ518" s="4"/>
      <c r="AFR518" s="4"/>
      <c r="AFS518" s="4"/>
      <c r="AFT518" s="4"/>
      <c r="AFU518" s="4"/>
      <c r="AFV518" s="4"/>
      <c r="AFW518" s="4"/>
      <c r="AFX518" s="4"/>
      <c r="AFY518" s="4"/>
      <c r="AFZ518" s="4"/>
      <c r="AGA518" s="4"/>
      <c r="AGB518" s="4"/>
      <c r="AGC518" s="4"/>
      <c r="AGD518" s="4"/>
      <c r="AGE518" s="4"/>
      <c r="AGF518" s="4"/>
      <c r="AGG518" s="4"/>
      <c r="AGH518" s="4"/>
      <c r="AGI518" s="4"/>
      <c r="AGJ518" s="4"/>
      <c r="AGK518" s="4"/>
      <c r="AGL518" s="4"/>
      <c r="AGM518" s="4"/>
      <c r="AGN518" s="4"/>
      <c r="AGO518" s="4"/>
      <c r="AGP518" s="4"/>
      <c r="AGQ518" s="4"/>
      <c r="AGR518" s="4"/>
      <c r="AGS518" s="4"/>
      <c r="AGT518" s="4"/>
      <c r="AGU518" s="4"/>
      <c r="AGV518" s="4"/>
      <c r="AGW518" s="4"/>
      <c r="AGX518" s="4"/>
      <c r="AGY518" s="4"/>
      <c r="AGZ518" s="4"/>
      <c r="AHA518" s="4"/>
      <c r="AHB518" s="4"/>
      <c r="AHC518" s="4"/>
      <c r="AHD518" s="4"/>
      <c r="AHE518" s="4"/>
      <c r="AHF518" s="4"/>
      <c r="AHG518" s="4"/>
      <c r="AHH518" s="4"/>
      <c r="AHI518" s="4"/>
      <c r="AHJ518" s="4"/>
      <c r="AHK518" s="4"/>
      <c r="AHL518" s="4"/>
      <c r="AHM518" s="4"/>
      <c r="AHN518" s="4"/>
      <c r="AHO518" s="4"/>
      <c r="AHP518" s="4"/>
      <c r="AHQ518" s="4"/>
      <c r="AHR518" s="4"/>
      <c r="AHS518" s="4"/>
      <c r="AHT518" s="4"/>
      <c r="AHU518" s="4"/>
      <c r="AHV518" s="4"/>
      <c r="AHW518" s="4"/>
      <c r="AHX518" s="4"/>
      <c r="AHY518" s="4"/>
      <c r="AHZ518" s="4"/>
      <c r="AIA518" s="4"/>
      <c r="AIB518" s="4"/>
      <c r="AIC518" s="4"/>
      <c r="AID518" s="4"/>
      <c r="AIE518" s="4"/>
      <c r="AIF518" s="4"/>
      <c r="AIG518" s="4"/>
      <c r="AIH518" s="4"/>
      <c r="AII518" s="4"/>
      <c r="AIJ518" s="4"/>
      <c r="AIK518" s="4"/>
      <c r="AIL518" s="4"/>
      <c r="AIM518" s="4"/>
      <c r="AIN518" s="4"/>
      <c r="AIO518" s="4"/>
      <c r="AIP518" s="4"/>
      <c r="AIQ518" s="4"/>
      <c r="AIR518" s="4"/>
      <c r="AIS518" s="4"/>
      <c r="AIT518" s="4"/>
      <c r="AIU518" s="4"/>
      <c r="AIV518" s="4"/>
      <c r="AIW518" s="4"/>
      <c r="AIX518" s="4"/>
      <c r="AIY518" s="4"/>
      <c r="AIZ518" s="4"/>
      <c r="AJA518" s="4"/>
      <c r="AJB518" s="4"/>
      <c r="AJC518" s="4"/>
      <c r="AJD518" s="4"/>
      <c r="AJE518" s="4"/>
      <c r="AJF518" s="4"/>
      <c r="AJG518" s="4"/>
      <c r="AJH518" s="4"/>
      <c r="AJI518" s="4"/>
      <c r="AJJ518" s="4"/>
      <c r="AJK518" s="4"/>
      <c r="AJL518" s="4"/>
      <c r="AJM518" s="4"/>
      <c r="AJN518" s="4"/>
      <c r="AJO518" s="4"/>
      <c r="AJP518" s="4"/>
      <c r="AJQ518" s="4"/>
      <c r="AJR518" s="4"/>
      <c r="AJS518" s="4"/>
      <c r="AJT518" s="4"/>
      <c r="AJU518" s="4"/>
      <c r="AJV518" s="4"/>
      <c r="AJW518" s="4"/>
      <c r="AJX518" s="4"/>
      <c r="AJY518" s="4"/>
      <c r="AJZ518" s="4"/>
      <c r="AKA518" s="4"/>
      <c r="AKB518" s="4"/>
      <c r="AKC518" s="4"/>
      <c r="AKD518" s="4"/>
      <c r="AKE518" s="4"/>
      <c r="AKF518" s="4"/>
      <c r="AKG518" s="4"/>
      <c r="AKH518" s="4"/>
      <c r="AKI518" s="4"/>
      <c r="AKJ518" s="4"/>
      <c r="AKK518" s="4"/>
      <c r="AKL518" s="4"/>
      <c r="AKM518" s="4"/>
      <c r="AKN518" s="4"/>
      <c r="AKO518" s="4"/>
      <c r="AKP518" s="4"/>
      <c r="AKQ518" s="4"/>
      <c r="AKR518" s="4"/>
      <c r="AKS518" s="4"/>
      <c r="AKT518" s="4"/>
      <c r="AKU518" s="4"/>
      <c r="AKV518" s="4"/>
      <c r="AKW518" s="4"/>
      <c r="AKX518" s="4"/>
      <c r="AKY518" s="4"/>
      <c r="AKZ518" s="4"/>
      <c r="ALA518" s="4"/>
      <c r="ALB518" s="4"/>
      <c r="ALC518" s="4"/>
      <c r="ALD518" s="4"/>
      <c r="ALE518" s="4"/>
      <c r="ALF518" s="4"/>
      <c r="ALG518" s="4"/>
      <c r="ALH518" s="4"/>
      <c r="ALI518" s="4"/>
      <c r="ALJ518" s="4"/>
      <c r="ALK518" s="4"/>
      <c r="ALL518" s="4"/>
      <c r="ALM518" s="4"/>
      <c r="ALN518" s="4"/>
      <c r="ALO518" s="4"/>
      <c r="ALP518" s="4"/>
      <c r="ALQ518" s="4"/>
      <c r="ALR518" s="4"/>
      <c r="ALS518" s="4"/>
      <c r="ALT518" s="4"/>
      <c r="ALU518" s="4"/>
      <c r="ALV518" s="4"/>
      <c r="ALW518" s="4"/>
      <c r="ALX518" s="4"/>
      <c r="ALY518" s="4"/>
      <c r="ALZ518" s="4"/>
      <c r="AMA518" s="4"/>
      <c r="AMB518" s="4"/>
      <c r="AMC518" s="4"/>
      <c r="AMD518" s="4"/>
      <c r="AME518" s="4"/>
      <c r="AMF518" s="4"/>
      <c r="AMG518" s="4"/>
      <c r="AMH518" s="4"/>
      <c r="AMI518" s="4"/>
      <c r="AMJ518" s="4"/>
      <c r="AMK518" s="4"/>
      <c r="AML518" s="4"/>
      <c r="AMM518" s="4"/>
      <c r="AMN518" s="4"/>
      <c r="AMO518" s="4"/>
      <c r="AMP518" s="4"/>
      <c r="AMQ518" s="4"/>
      <c r="AMR518" s="4"/>
      <c r="AMS518" s="4"/>
      <c r="AMT518" s="4"/>
      <c r="AMU518" s="4"/>
      <c r="AMV518" s="4"/>
      <c r="AMW518" s="4"/>
      <c r="AMX518" s="4"/>
      <c r="AMY518" s="4"/>
      <c r="AMZ518" s="4"/>
      <c r="ANA518" s="4"/>
      <c r="ANB518" s="4"/>
      <c r="ANC518" s="4"/>
      <c r="AND518" s="4"/>
      <c r="ANE518" s="4"/>
      <c r="ANF518" s="4"/>
      <c r="ANG518" s="4"/>
      <c r="ANH518" s="4"/>
      <c r="ANI518" s="4"/>
      <c r="ANJ518" s="4"/>
      <c r="ANK518" s="4"/>
      <c r="ANL518" s="4"/>
      <c r="ANM518" s="4"/>
      <c r="ANN518" s="4"/>
      <c r="ANO518" s="4"/>
      <c r="ANP518" s="4"/>
      <c r="ANQ518" s="4"/>
      <c r="ANR518" s="4"/>
      <c r="ANS518" s="4"/>
      <c r="ANT518" s="4"/>
      <c r="ANU518" s="4"/>
      <c r="ANV518" s="4"/>
      <c r="ANW518" s="4"/>
      <c r="ANX518" s="4"/>
      <c r="ANY518" s="4"/>
      <c r="ANZ518" s="4"/>
      <c r="AOA518" s="4"/>
      <c r="AOB518" s="4"/>
      <c r="AOC518" s="4"/>
    </row>
    <row r="519" spans="6:1069" x14ac:dyDescent="0.35">
      <c r="F519" s="4"/>
      <c r="H519" s="4"/>
      <c r="I519" s="4"/>
      <c r="J519" s="4"/>
      <c r="L519" s="4"/>
      <c r="M519" s="4"/>
      <c r="AJ519" s="4"/>
      <c r="AL519" s="4"/>
      <c r="AQ519" s="4"/>
      <c r="AR519" s="4"/>
      <c r="AS519" s="4"/>
      <c r="AT519" s="4"/>
      <c r="AU519" s="4"/>
      <c r="AV519" s="4"/>
      <c r="AW519" s="4"/>
      <c r="AX519" s="33"/>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c r="XA519" s="4"/>
      <c r="XB519" s="4"/>
      <c r="XC519" s="4"/>
      <c r="XD519" s="4"/>
      <c r="XE519" s="4"/>
      <c r="XF519" s="4"/>
      <c r="XG519" s="4"/>
      <c r="XH519" s="4"/>
      <c r="XI519" s="4"/>
      <c r="XJ519" s="4"/>
      <c r="XK519" s="4"/>
      <c r="XL519" s="4"/>
      <c r="XM519" s="4"/>
      <c r="XN519" s="4"/>
      <c r="XO519" s="4"/>
      <c r="XP519" s="4"/>
      <c r="XQ519" s="4"/>
      <c r="XR519" s="4"/>
      <c r="XS519" s="4"/>
      <c r="XT519" s="4"/>
      <c r="XU519" s="4"/>
      <c r="XV519" s="4"/>
      <c r="XW519" s="4"/>
      <c r="XX519" s="4"/>
      <c r="XY519" s="4"/>
      <c r="XZ519" s="4"/>
      <c r="YA519" s="4"/>
      <c r="YB519" s="4"/>
      <c r="YC519" s="4"/>
      <c r="YD519" s="4"/>
      <c r="YE519" s="4"/>
      <c r="YF519" s="4"/>
      <c r="YG519" s="4"/>
      <c r="YH519" s="4"/>
      <c r="YI519" s="4"/>
      <c r="YJ519" s="4"/>
      <c r="YK519" s="4"/>
      <c r="YL519" s="4"/>
      <c r="YM519" s="4"/>
      <c r="YN519" s="4"/>
      <c r="YO519" s="4"/>
      <c r="YP519" s="4"/>
      <c r="YQ519" s="4"/>
      <c r="YR519" s="4"/>
      <c r="YS519" s="4"/>
      <c r="YT519" s="4"/>
      <c r="YU519" s="4"/>
      <c r="YV519" s="4"/>
      <c r="YW519" s="4"/>
      <c r="YX519" s="4"/>
      <c r="YY519" s="4"/>
      <c r="YZ519" s="4"/>
      <c r="ZA519" s="4"/>
      <c r="ZB519" s="4"/>
      <c r="ZC519" s="4"/>
      <c r="ZD519" s="4"/>
      <c r="ZE519" s="4"/>
      <c r="ZF519" s="4"/>
      <c r="ZG519" s="4"/>
      <c r="ZH519" s="4"/>
      <c r="ZI519" s="4"/>
      <c r="ZJ519" s="4"/>
      <c r="ZK519" s="4"/>
      <c r="ZL519" s="4"/>
      <c r="ZM519" s="4"/>
      <c r="ZN519" s="4"/>
      <c r="ZO519" s="4"/>
      <c r="ZP519" s="4"/>
      <c r="ZQ519" s="4"/>
      <c r="ZR519" s="4"/>
      <c r="ZS519" s="4"/>
      <c r="ZT519" s="4"/>
      <c r="ZU519" s="4"/>
      <c r="ZV519" s="4"/>
      <c r="ZW519" s="4"/>
      <c r="ZX519" s="4"/>
      <c r="ZY519" s="4"/>
      <c r="ZZ519" s="4"/>
      <c r="AAA519" s="4"/>
      <c r="AAB519" s="4"/>
      <c r="AAC519" s="4"/>
      <c r="AAD519" s="4"/>
      <c r="AAE519" s="4"/>
      <c r="AAF519" s="4"/>
      <c r="AAG519" s="4"/>
      <c r="AAH519" s="4"/>
      <c r="AAI519" s="4"/>
      <c r="AAJ519" s="4"/>
      <c r="AAK519" s="4"/>
      <c r="AAL519" s="4"/>
      <c r="AAM519" s="4"/>
      <c r="AAN519" s="4"/>
      <c r="AAO519" s="4"/>
      <c r="AAP519" s="4"/>
      <c r="AAQ519" s="4"/>
      <c r="AAR519" s="4"/>
      <c r="AAS519" s="4"/>
      <c r="AAT519" s="4"/>
      <c r="AAU519" s="4"/>
      <c r="AAV519" s="4"/>
      <c r="AAW519" s="4"/>
      <c r="AAX519" s="4"/>
      <c r="AAY519" s="4"/>
      <c r="AAZ519" s="4"/>
      <c r="ABA519" s="4"/>
      <c r="ABB519" s="4"/>
      <c r="ABC519" s="4"/>
      <c r="ABD519" s="4"/>
      <c r="ABE519" s="4"/>
      <c r="ABF519" s="4"/>
      <c r="ABG519" s="4"/>
      <c r="ABH519" s="4"/>
      <c r="ABI519" s="4"/>
      <c r="ABJ519" s="4"/>
      <c r="ABK519" s="4"/>
      <c r="ABL519" s="4"/>
      <c r="ABM519" s="4"/>
      <c r="ABN519" s="4"/>
      <c r="ABO519" s="4"/>
      <c r="ABP519" s="4"/>
      <c r="ABQ519" s="4"/>
      <c r="ABR519" s="4"/>
      <c r="ABS519" s="4"/>
      <c r="ABT519" s="4"/>
      <c r="ABU519" s="4"/>
      <c r="ABV519" s="4"/>
      <c r="ABW519" s="4"/>
      <c r="ABX519" s="4"/>
      <c r="ABY519" s="4"/>
      <c r="ABZ519" s="4"/>
      <c r="ACA519" s="4"/>
      <c r="ACB519" s="4"/>
      <c r="ACC519" s="4"/>
      <c r="ACD519" s="4"/>
      <c r="ACE519" s="4"/>
      <c r="ACF519" s="4"/>
      <c r="ACG519" s="4"/>
      <c r="ACH519" s="4"/>
      <c r="ACI519" s="4"/>
      <c r="ACJ519" s="4"/>
      <c r="ACK519" s="4"/>
      <c r="ACL519" s="4"/>
      <c r="ACM519" s="4"/>
      <c r="ACN519" s="4"/>
      <c r="ACO519" s="4"/>
      <c r="ACP519" s="4"/>
      <c r="ACQ519" s="4"/>
      <c r="ACR519" s="4"/>
      <c r="ACS519" s="4"/>
      <c r="ACT519" s="4"/>
      <c r="ACU519" s="4"/>
      <c r="ACV519" s="4"/>
      <c r="ACW519" s="4"/>
      <c r="ACX519" s="4"/>
      <c r="ACY519" s="4"/>
      <c r="ACZ519" s="4"/>
      <c r="ADA519" s="4"/>
      <c r="ADB519" s="4"/>
      <c r="ADC519" s="4"/>
      <c r="ADD519" s="4"/>
      <c r="ADE519" s="4"/>
      <c r="ADF519" s="4"/>
      <c r="ADG519" s="4"/>
      <c r="ADH519" s="4"/>
      <c r="ADI519" s="4"/>
      <c r="ADJ519" s="4"/>
      <c r="ADK519" s="4"/>
      <c r="ADL519" s="4"/>
      <c r="ADM519" s="4"/>
      <c r="ADN519" s="4"/>
      <c r="ADO519" s="4"/>
      <c r="ADP519" s="4"/>
      <c r="ADQ519" s="4"/>
      <c r="ADR519" s="4"/>
      <c r="ADS519" s="4"/>
      <c r="ADT519" s="4"/>
      <c r="ADU519" s="4"/>
      <c r="ADV519" s="4"/>
      <c r="ADW519" s="4"/>
      <c r="ADX519" s="4"/>
      <c r="ADY519" s="4"/>
      <c r="ADZ519" s="4"/>
      <c r="AEA519" s="4"/>
      <c r="AEB519" s="4"/>
      <c r="AEC519" s="4"/>
      <c r="AED519" s="4"/>
      <c r="AEE519" s="4"/>
      <c r="AEF519" s="4"/>
      <c r="AEG519" s="4"/>
      <c r="AEH519" s="4"/>
      <c r="AEI519" s="4"/>
      <c r="AEJ519" s="4"/>
      <c r="AEK519" s="4"/>
      <c r="AEL519" s="4"/>
      <c r="AEM519" s="4"/>
      <c r="AEN519" s="4"/>
      <c r="AEO519" s="4"/>
      <c r="AEP519" s="4"/>
      <c r="AEQ519" s="4"/>
      <c r="AER519" s="4"/>
      <c r="AES519" s="4"/>
      <c r="AET519" s="4"/>
      <c r="AEU519" s="4"/>
      <c r="AEV519" s="4"/>
      <c r="AEW519" s="4"/>
      <c r="AEX519" s="4"/>
      <c r="AEY519" s="4"/>
      <c r="AEZ519" s="4"/>
      <c r="AFA519" s="4"/>
      <c r="AFB519" s="4"/>
      <c r="AFC519" s="4"/>
      <c r="AFD519" s="4"/>
      <c r="AFE519" s="4"/>
      <c r="AFF519" s="4"/>
      <c r="AFG519" s="4"/>
      <c r="AFH519" s="4"/>
      <c r="AFI519" s="4"/>
      <c r="AFJ519" s="4"/>
      <c r="AFK519" s="4"/>
      <c r="AFL519" s="4"/>
      <c r="AFM519" s="4"/>
      <c r="AFN519" s="4"/>
      <c r="AFO519" s="4"/>
      <c r="AFP519" s="4"/>
      <c r="AFQ519" s="4"/>
      <c r="AFR519" s="4"/>
      <c r="AFS519" s="4"/>
      <c r="AFT519" s="4"/>
      <c r="AFU519" s="4"/>
      <c r="AFV519" s="4"/>
      <c r="AFW519" s="4"/>
      <c r="AFX519" s="4"/>
      <c r="AFY519" s="4"/>
      <c r="AFZ519" s="4"/>
      <c r="AGA519" s="4"/>
      <c r="AGB519" s="4"/>
      <c r="AGC519" s="4"/>
      <c r="AGD519" s="4"/>
      <c r="AGE519" s="4"/>
      <c r="AGF519" s="4"/>
      <c r="AGG519" s="4"/>
      <c r="AGH519" s="4"/>
      <c r="AGI519" s="4"/>
      <c r="AGJ519" s="4"/>
      <c r="AGK519" s="4"/>
      <c r="AGL519" s="4"/>
      <c r="AGM519" s="4"/>
      <c r="AGN519" s="4"/>
      <c r="AGO519" s="4"/>
      <c r="AGP519" s="4"/>
      <c r="AGQ519" s="4"/>
      <c r="AGR519" s="4"/>
      <c r="AGS519" s="4"/>
      <c r="AGT519" s="4"/>
      <c r="AGU519" s="4"/>
      <c r="AGV519" s="4"/>
      <c r="AGW519" s="4"/>
      <c r="AGX519" s="4"/>
      <c r="AGY519" s="4"/>
      <c r="AGZ519" s="4"/>
      <c r="AHA519" s="4"/>
      <c r="AHB519" s="4"/>
      <c r="AHC519" s="4"/>
      <c r="AHD519" s="4"/>
      <c r="AHE519" s="4"/>
      <c r="AHF519" s="4"/>
      <c r="AHG519" s="4"/>
      <c r="AHH519" s="4"/>
      <c r="AHI519" s="4"/>
      <c r="AHJ519" s="4"/>
      <c r="AHK519" s="4"/>
      <c r="AHL519" s="4"/>
      <c r="AHM519" s="4"/>
      <c r="AHN519" s="4"/>
      <c r="AHO519" s="4"/>
      <c r="AHP519" s="4"/>
      <c r="AHQ519" s="4"/>
      <c r="AHR519" s="4"/>
      <c r="AHS519" s="4"/>
      <c r="AHT519" s="4"/>
      <c r="AHU519" s="4"/>
      <c r="AHV519" s="4"/>
      <c r="AHW519" s="4"/>
      <c r="AHX519" s="4"/>
      <c r="AHY519" s="4"/>
      <c r="AHZ519" s="4"/>
      <c r="AIA519" s="4"/>
      <c r="AIB519" s="4"/>
      <c r="AIC519" s="4"/>
      <c r="AID519" s="4"/>
      <c r="AIE519" s="4"/>
      <c r="AIF519" s="4"/>
      <c r="AIG519" s="4"/>
      <c r="AIH519" s="4"/>
      <c r="AII519" s="4"/>
      <c r="AIJ519" s="4"/>
      <c r="AIK519" s="4"/>
      <c r="AIL519" s="4"/>
      <c r="AIM519" s="4"/>
      <c r="AIN519" s="4"/>
      <c r="AIO519" s="4"/>
      <c r="AIP519" s="4"/>
      <c r="AIQ519" s="4"/>
      <c r="AIR519" s="4"/>
      <c r="AIS519" s="4"/>
      <c r="AIT519" s="4"/>
      <c r="AIU519" s="4"/>
      <c r="AIV519" s="4"/>
      <c r="AIW519" s="4"/>
      <c r="AIX519" s="4"/>
      <c r="AIY519" s="4"/>
      <c r="AIZ519" s="4"/>
      <c r="AJA519" s="4"/>
      <c r="AJB519" s="4"/>
      <c r="AJC519" s="4"/>
      <c r="AJD519" s="4"/>
      <c r="AJE519" s="4"/>
      <c r="AJF519" s="4"/>
      <c r="AJG519" s="4"/>
      <c r="AJH519" s="4"/>
      <c r="AJI519" s="4"/>
      <c r="AJJ519" s="4"/>
      <c r="AJK519" s="4"/>
      <c r="AJL519" s="4"/>
      <c r="AJM519" s="4"/>
      <c r="AJN519" s="4"/>
      <c r="AJO519" s="4"/>
      <c r="AJP519" s="4"/>
      <c r="AJQ519" s="4"/>
      <c r="AJR519" s="4"/>
      <c r="AJS519" s="4"/>
      <c r="AJT519" s="4"/>
      <c r="AJU519" s="4"/>
      <c r="AJV519" s="4"/>
      <c r="AJW519" s="4"/>
      <c r="AJX519" s="4"/>
      <c r="AJY519" s="4"/>
      <c r="AJZ519" s="4"/>
      <c r="AKA519" s="4"/>
      <c r="AKB519" s="4"/>
      <c r="AKC519" s="4"/>
      <c r="AKD519" s="4"/>
      <c r="AKE519" s="4"/>
      <c r="AKF519" s="4"/>
      <c r="AKG519" s="4"/>
      <c r="AKH519" s="4"/>
      <c r="AKI519" s="4"/>
      <c r="AKJ519" s="4"/>
      <c r="AKK519" s="4"/>
      <c r="AKL519" s="4"/>
      <c r="AKM519" s="4"/>
      <c r="AKN519" s="4"/>
      <c r="AKO519" s="4"/>
      <c r="AKP519" s="4"/>
      <c r="AKQ519" s="4"/>
      <c r="AKR519" s="4"/>
      <c r="AKS519" s="4"/>
      <c r="AKT519" s="4"/>
      <c r="AKU519" s="4"/>
      <c r="AKV519" s="4"/>
      <c r="AKW519" s="4"/>
      <c r="AKX519" s="4"/>
      <c r="AKY519" s="4"/>
      <c r="AKZ519" s="4"/>
      <c r="ALA519" s="4"/>
      <c r="ALB519" s="4"/>
      <c r="ALC519" s="4"/>
      <c r="ALD519" s="4"/>
      <c r="ALE519" s="4"/>
      <c r="ALF519" s="4"/>
      <c r="ALG519" s="4"/>
      <c r="ALH519" s="4"/>
      <c r="ALI519" s="4"/>
      <c r="ALJ519" s="4"/>
      <c r="ALK519" s="4"/>
      <c r="ALL519" s="4"/>
      <c r="ALM519" s="4"/>
      <c r="ALN519" s="4"/>
      <c r="ALO519" s="4"/>
      <c r="ALP519" s="4"/>
      <c r="ALQ519" s="4"/>
      <c r="ALR519" s="4"/>
      <c r="ALS519" s="4"/>
      <c r="ALT519" s="4"/>
      <c r="ALU519" s="4"/>
      <c r="ALV519" s="4"/>
      <c r="ALW519" s="4"/>
      <c r="ALX519" s="4"/>
      <c r="ALY519" s="4"/>
      <c r="ALZ519" s="4"/>
      <c r="AMA519" s="4"/>
      <c r="AMB519" s="4"/>
      <c r="AMC519" s="4"/>
      <c r="AMD519" s="4"/>
      <c r="AME519" s="4"/>
      <c r="AMF519" s="4"/>
      <c r="AMG519" s="4"/>
      <c r="AMH519" s="4"/>
      <c r="AMI519" s="4"/>
      <c r="AMJ519" s="4"/>
      <c r="AMK519" s="4"/>
      <c r="AML519" s="4"/>
      <c r="AMM519" s="4"/>
      <c r="AMN519" s="4"/>
      <c r="AMO519" s="4"/>
      <c r="AMP519" s="4"/>
      <c r="AMQ519" s="4"/>
      <c r="AMR519" s="4"/>
      <c r="AMS519" s="4"/>
      <c r="AMT519" s="4"/>
      <c r="AMU519" s="4"/>
      <c r="AMV519" s="4"/>
      <c r="AMW519" s="4"/>
      <c r="AMX519" s="4"/>
      <c r="AMY519" s="4"/>
      <c r="AMZ519" s="4"/>
      <c r="ANA519" s="4"/>
      <c r="ANB519" s="4"/>
      <c r="ANC519" s="4"/>
      <c r="AND519" s="4"/>
      <c r="ANE519" s="4"/>
      <c r="ANF519" s="4"/>
      <c r="ANG519" s="4"/>
      <c r="ANH519" s="4"/>
      <c r="ANI519" s="4"/>
      <c r="ANJ519" s="4"/>
      <c r="ANK519" s="4"/>
      <c r="ANL519" s="4"/>
      <c r="ANM519" s="4"/>
      <c r="ANN519" s="4"/>
      <c r="ANO519" s="4"/>
      <c r="ANP519" s="4"/>
      <c r="ANQ519" s="4"/>
      <c r="ANR519" s="4"/>
      <c r="ANS519" s="4"/>
      <c r="ANT519" s="4"/>
      <c r="ANU519" s="4"/>
      <c r="ANV519" s="4"/>
      <c r="ANW519" s="4"/>
      <c r="ANX519" s="4"/>
      <c r="ANY519" s="4"/>
      <c r="ANZ519" s="4"/>
      <c r="AOA519" s="4"/>
      <c r="AOB519" s="4"/>
      <c r="AOC519" s="4"/>
    </row>
    <row r="520" spans="6:1069" x14ac:dyDescent="0.35">
      <c r="F520" s="4"/>
      <c r="H520" s="4"/>
      <c r="I520" s="4"/>
      <c r="J520" s="4"/>
      <c r="L520" s="4"/>
      <c r="M520" s="4"/>
      <c r="AJ520" s="4"/>
      <c r="AL520" s="4"/>
      <c r="AQ520" s="4"/>
      <c r="AR520" s="4"/>
      <c r="AS520" s="4"/>
      <c r="AT520" s="4"/>
      <c r="AU520" s="4"/>
      <c r="AV520" s="4"/>
      <c r="AW520" s="4"/>
      <c r="AX520" s="33"/>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c r="XA520" s="4"/>
      <c r="XB520" s="4"/>
      <c r="XC520" s="4"/>
      <c r="XD520" s="4"/>
      <c r="XE520" s="4"/>
      <c r="XF520" s="4"/>
      <c r="XG520" s="4"/>
      <c r="XH520" s="4"/>
      <c r="XI520" s="4"/>
      <c r="XJ520" s="4"/>
      <c r="XK520" s="4"/>
      <c r="XL520" s="4"/>
      <c r="XM520" s="4"/>
      <c r="XN520" s="4"/>
      <c r="XO520" s="4"/>
      <c r="XP520" s="4"/>
      <c r="XQ520" s="4"/>
      <c r="XR520" s="4"/>
      <c r="XS520" s="4"/>
      <c r="XT520" s="4"/>
      <c r="XU520" s="4"/>
      <c r="XV520" s="4"/>
      <c r="XW520" s="4"/>
      <c r="XX520" s="4"/>
      <c r="XY520" s="4"/>
      <c r="XZ520" s="4"/>
      <c r="YA520" s="4"/>
      <c r="YB520" s="4"/>
      <c r="YC520" s="4"/>
      <c r="YD520" s="4"/>
      <c r="YE520" s="4"/>
      <c r="YF520" s="4"/>
      <c r="YG520" s="4"/>
      <c r="YH520" s="4"/>
      <c r="YI520" s="4"/>
      <c r="YJ520" s="4"/>
      <c r="YK520" s="4"/>
      <c r="YL520" s="4"/>
      <c r="YM520" s="4"/>
      <c r="YN520" s="4"/>
      <c r="YO520" s="4"/>
      <c r="YP520" s="4"/>
      <c r="YQ520" s="4"/>
      <c r="YR520" s="4"/>
      <c r="YS520" s="4"/>
      <c r="YT520" s="4"/>
      <c r="YU520" s="4"/>
      <c r="YV520" s="4"/>
      <c r="YW520" s="4"/>
      <c r="YX520" s="4"/>
      <c r="YY520" s="4"/>
      <c r="YZ520" s="4"/>
      <c r="ZA520" s="4"/>
      <c r="ZB520" s="4"/>
      <c r="ZC520" s="4"/>
      <c r="ZD520" s="4"/>
      <c r="ZE520" s="4"/>
      <c r="ZF520" s="4"/>
      <c r="ZG520" s="4"/>
      <c r="ZH520" s="4"/>
      <c r="ZI520" s="4"/>
      <c r="ZJ520" s="4"/>
      <c r="ZK520" s="4"/>
      <c r="ZL520" s="4"/>
      <c r="ZM520" s="4"/>
      <c r="ZN520" s="4"/>
      <c r="ZO520" s="4"/>
      <c r="ZP520" s="4"/>
      <c r="ZQ520" s="4"/>
      <c r="ZR520" s="4"/>
      <c r="ZS520" s="4"/>
      <c r="ZT520" s="4"/>
      <c r="ZU520" s="4"/>
      <c r="ZV520" s="4"/>
      <c r="ZW520" s="4"/>
      <c r="ZX520" s="4"/>
      <c r="ZY520" s="4"/>
      <c r="ZZ520" s="4"/>
      <c r="AAA520" s="4"/>
      <c r="AAB520" s="4"/>
      <c r="AAC520" s="4"/>
      <c r="AAD520" s="4"/>
      <c r="AAE520" s="4"/>
      <c r="AAF520" s="4"/>
      <c r="AAG520" s="4"/>
      <c r="AAH520" s="4"/>
      <c r="AAI520" s="4"/>
      <c r="AAJ520" s="4"/>
      <c r="AAK520" s="4"/>
      <c r="AAL520" s="4"/>
      <c r="AAM520" s="4"/>
      <c r="AAN520" s="4"/>
      <c r="AAO520" s="4"/>
      <c r="AAP520" s="4"/>
      <c r="AAQ520" s="4"/>
      <c r="AAR520" s="4"/>
      <c r="AAS520" s="4"/>
      <c r="AAT520" s="4"/>
      <c r="AAU520" s="4"/>
      <c r="AAV520" s="4"/>
      <c r="AAW520" s="4"/>
      <c r="AAX520" s="4"/>
      <c r="AAY520" s="4"/>
      <c r="AAZ520" s="4"/>
      <c r="ABA520" s="4"/>
      <c r="ABB520" s="4"/>
      <c r="ABC520" s="4"/>
      <c r="ABD520" s="4"/>
      <c r="ABE520" s="4"/>
      <c r="ABF520" s="4"/>
      <c r="ABG520" s="4"/>
      <c r="ABH520" s="4"/>
      <c r="ABI520" s="4"/>
      <c r="ABJ520" s="4"/>
      <c r="ABK520" s="4"/>
      <c r="ABL520" s="4"/>
      <c r="ABM520" s="4"/>
      <c r="ABN520" s="4"/>
      <c r="ABO520" s="4"/>
      <c r="ABP520" s="4"/>
      <c r="ABQ520" s="4"/>
      <c r="ABR520" s="4"/>
      <c r="ABS520" s="4"/>
      <c r="ABT520" s="4"/>
      <c r="ABU520" s="4"/>
      <c r="ABV520" s="4"/>
      <c r="ABW520" s="4"/>
      <c r="ABX520" s="4"/>
      <c r="ABY520" s="4"/>
      <c r="ABZ520" s="4"/>
      <c r="ACA520" s="4"/>
      <c r="ACB520" s="4"/>
      <c r="ACC520" s="4"/>
      <c r="ACD520" s="4"/>
      <c r="ACE520" s="4"/>
      <c r="ACF520" s="4"/>
      <c r="ACG520" s="4"/>
      <c r="ACH520" s="4"/>
      <c r="ACI520" s="4"/>
      <c r="ACJ520" s="4"/>
      <c r="ACK520" s="4"/>
      <c r="ACL520" s="4"/>
      <c r="ACM520" s="4"/>
      <c r="ACN520" s="4"/>
      <c r="ACO520" s="4"/>
      <c r="ACP520" s="4"/>
      <c r="ACQ520" s="4"/>
      <c r="ACR520" s="4"/>
      <c r="ACS520" s="4"/>
      <c r="ACT520" s="4"/>
      <c r="ACU520" s="4"/>
      <c r="ACV520" s="4"/>
      <c r="ACW520" s="4"/>
      <c r="ACX520" s="4"/>
      <c r="ACY520" s="4"/>
      <c r="ACZ520" s="4"/>
      <c r="ADA520" s="4"/>
      <c r="ADB520" s="4"/>
      <c r="ADC520" s="4"/>
      <c r="ADD520" s="4"/>
      <c r="ADE520" s="4"/>
      <c r="ADF520" s="4"/>
      <c r="ADG520" s="4"/>
      <c r="ADH520" s="4"/>
      <c r="ADI520" s="4"/>
      <c r="ADJ520" s="4"/>
      <c r="ADK520" s="4"/>
      <c r="ADL520" s="4"/>
      <c r="ADM520" s="4"/>
      <c r="ADN520" s="4"/>
      <c r="ADO520" s="4"/>
      <c r="ADP520" s="4"/>
      <c r="ADQ520" s="4"/>
      <c r="ADR520" s="4"/>
      <c r="ADS520" s="4"/>
      <c r="ADT520" s="4"/>
      <c r="ADU520" s="4"/>
      <c r="ADV520" s="4"/>
      <c r="ADW520" s="4"/>
      <c r="ADX520" s="4"/>
      <c r="ADY520" s="4"/>
      <c r="ADZ520" s="4"/>
      <c r="AEA520" s="4"/>
      <c r="AEB520" s="4"/>
      <c r="AEC520" s="4"/>
      <c r="AED520" s="4"/>
      <c r="AEE520" s="4"/>
      <c r="AEF520" s="4"/>
      <c r="AEG520" s="4"/>
      <c r="AEH520" s="4"/>
      <c r="AEI520" s="4"/>
      <c r="AEJ520" s="4"/>
      <c r="AEK520" s="4"/>
      <c r="AEL520" s="4"/>
      <c r="AEM520" s="4"/>
      <c r="AEN520" s="4"/>
      <c r="AEO520" s="4"/>
      <c r="AEP520" s="4"/>
      <c r="AEQ520" s="4"/>
      <c r="AER520" s="4"/>
      <c r="AES520" s="4"/>
      <c r="AET520" s="4"/>
      <c r="AEU520" s="4"/>
      <c r="AEV520" s="4"/>
      <c r="AEW520" s="4"/>
      <c r="AEX520" s="4"/>
      <c r="AEY520" s="4"/>
      <c r="AEZ520" s="4"/>
      <c r="AFA520" s="4"/>
      <c r="AFB520" s="4"/>
      <c r="AFC520" s="4"/>
      <c r="AFD520" s="4"/>
      <c r="AFE520" s="4"/>
      <c r="AFF520" s="4"/>
      <c r="AFG520" s="4"/>
      <c r="AFH520" s="4"/>
      <c r="AFI520" s="4"/>
      <c r="AFJ520" s="4"/>
      <c r="AFK520" s="4"/>
      <c r="AFL520" s="4"/>
      <c r="AFM520" s="4"/>
      <c r="AFN520" s="4"/>
      <c r="AFO520" s="4"/>
      <c r="AFP520" s="4"/>
      <c r="AFQ520" s="4"/>
      <c r="AFR520" s="4"/>
      <c r="AFS520" s="4"/>
      <c r="AFT520" s="4"/>
      <c r="AFU520" s="4"/>
      <c r="AFV520" s="4"/>
      <c r="AFW520" s="4"/>
      <c r="AFX520" s="4"/>
      <c r="AFY520" s="4"/>
      <c r="AFZ520" s="4"/>
      <c r="AGA520" s="4"/>
      <c r="AGB520" s="4"/>
      <c r="AGC520" s="4"/>
      <c r="AGD520" s="4"/>
      <c r="AGE520" s="4"/>
      <c r="AGF520" s="4"/>
      <c r="AGG520" s="4"/>
      <c r="AGH520" s="4"/>
      <c r="AGI520" s="4"/>
      <c r="AGJ520" s="4"/>
      <c r="AGK520" s="4"/>
      <c r="AGL520" s="4"/>
      <c r="AGM520" s="4"/>
      <c r="AGN520" s="4"/>
      <c r="AGO520" s="4"/>
      <c r="AGP520" s="4"/>
      <c r="AGQ520" s="4"/>
      <c r="AGR520" s="4"/>
      <c r="AGS520" s="4"/>
      <c r="AGT520" s="4"/>
      <c r="AGU520" s="4"/>
      <c r="AGV520" s="4"/>
      <c r="AGW520" s="4"/>
      <c r="AGX520" s="4"/>
      <c r="AGY520" s="4"/>
      <c r="AGZ520" s="4"/>
      <c r="AHA520" s="4"/>
      <c r="AHB520" s="4"/>
      <c r="AHC520" s="4"/>
      <c r="AHD520" s="4"/>
      <c r="AHE520" s="4"/>
      <c r="AHF520" s="4"/>
      <c r="AHG520" s="4"/>
      <c r="AHH520" s="4"/>
      <c r="AHI520" s="4"/>
      <c r="AHJ520" s="4"/>
      <c r="AHK520" s="4"/>
      <c r="AHL520" s="4"/>
      <c r="AHM520" s="4"/>
      <c r="AHN520" s="4"/>
      <c r="AHO520" s="4"/>
      <c r="AHP520" s="4"/>
      <c r="AHQ520" s="4"/>
      <c r="AHR520" s="4"/>
      <c r="AHS520" s="4"/>
      <c r="AHT520" s="4"/>
      <c r="AHU520" s="4"/>
      <c r="AHV520" s="4"/>
      <c r="AHW520" s="4"/>
      <c r="AHX520" s="4"/>
      <c r="AHY520" s="4"/>
      <c r="AHZ520" s="4"/>
      <c r="AIA520" s="4"/>
      <c r="AIB520" s="4"/>
      <c r="AIC520" s="4"/>
      <c r="AID520" s="4"/>
      <c r="AIE520" s="4"/>
      <c r="AIF520" s="4"/>
      <c r="AIG520" s="4"/>
      <c r="AIH520" s="4"/>
      <c r="AII520" s="4"/>
      <c r="AIJ520" s="4"/>
      <c r="AIK520" s="4"/>
      <c r="AIL520" s="4"/>
      <c r="AIM520" s="4"/>
      <c r="AIN520" s="4"/>
      <c r="AIO520" s="4"/>
      <c r="AIP520" s="4"/>
      <c r="AIQ520" s="4"/>
      <c r="AIR520" s="4"/>
      <c r="AIS520" s="4"/>
      <c r="AIT520" s="4"/>
      <c r="AIU520" s="4"/>
      <c r="AIV520" s="4"/>
      <c r="AIW520" s="4"/>
      <c r="AIX520" s="4"/>
      <c r="AIY520" s="4"/>
      <c r="AIZ520" s="4"/>
      <c r="AJA520" s="4"/>
      <c r="AJB520" s="4"/>
      <c r="AJC520" s="4"/>
      <c r="AJD520" s="4"/>
      <c r="AJE520" s="4"/>
      <c r="AJF520" s="4"/>
      <c r="AJG520" s="4"/>
      <c r="AJH520" s="4"/>
      <c r="AJI520" s="4"/>
      <c r="AJJ520" s="4"/>
      <c r="AJK520" s="4"/>
      <c r="AJL520" s="4"/>
      <c r="AJM520" s="4"/>
      <c r="AJN520" s="4"/>
      <c r="AJO520" s="4"/>
      <c r="AJP520" s="4"/>
      <c r="AJQ520" s="4"/>
      <c r="AJR520" s="4"/>
      <c r="AJS520" s="4"/>
      <c r="AJT520" s="4"/>
      <c r="AJU520" s="4"/>
      <c r="AJV520" s="4"/>
      <c r="AJW520" s="4"/>
      <c r="AJX520" s="4"/>
      <c r="AJY520" s="4"/>
      <c r="AJZ520" s="4"/>
      <c r="AKA520" s="4"/>
      <c r="AKB520" s="4"/>
      <c r="AKC520" s="4"/>
      <c r="AKD520" s="4"/>
      <c r="AKE520" s="4"/>
      <c r="AKF520" s="4"/>
      <c r="AKG520" s="4"/>
      <c r="AKH520" s="4"/>
      <c r="AKI520" s="4"/>
      <c r="AKJ520" s="4"/>
      <c r="AKK520" s="4"/>
      <c r="AKL520" s="4"/>
      <c r="AKM520" s="4"/>
      <c r="AKN520" s="4"/>
      <c r="AKO520" s="4"/>
      <c r="AKP520" s="4"/>
      <c r="AKQ520" s="4"/>
      <c r="AKR520" s="4"/>
      <c r="AKS520" s="4"/>
      <c r="AKT520" s="4"/>
      <c r="AKU520" s="4"/>
      <c r="AKV520" s="4"/>
      <c r="AKW520" s="4"/>
      <c r="AKX520" s="4"/>
      <c r="AKY520" s="4"/>
      <c r="AKZ520" s="4"/>
      <c r="ALA520" s="4"/>
      <c r="ALB520" s="4"/>
      <c r="ALC520" s="4"/>
      <c r="ALD520" s="4"/>
      <c r="ALE520" s="4"/>
      <c r="ALF520" s="4"/>
      <c r="ALG520" s="4"/>
      <c r="ALH520" s="4"/>
      <c r="ALI520" s="4"/>
      <c r="ALJ520" s="4"/>
      <c r="ALK520" s="4"/>
      <c r="ALL520" s="4"/>
      <c r="ALM520" s="4"/>
      <c r="ALN520" s="4"/>
      <c r="ALO520" s="4"/>
      <c r="ALP520" s="4"/>
      <c r="ALQ520" s="4"/>
      <c r="ALR520" s="4"/>
      <c r="ALS520" s="4"/>
      <c r="ALT520" s="4"/>
      <c r="ALU520" s="4"/>
      <c r="ALV520" s="4"/>
      <c r="ALW520" s="4"/>
      <c r="ALX520" s="4"/>
      <c r="ALY520" s="4"/>
      <c r="ALZ520" s="4"/>
      <c r="AMA520" s="4"/>
      <c r="AMB520" s="4"/>
      <c r="AMC520" s="4"/>
      <c r="AMD520" s="4"/>
      <c r="AME520" s="4"/>
      <c r="AMF520" s="4"/>
      <c r="AMG520" s="4"/>
      <c r="AMH520" s="4"/>
      <c r="AMI520" s="4"/>
      <c r="AMJ520" s="4"/>
      <c r="AMK520" s="4"/>
      <c r="AML520" s="4"/>
      <c r="AMM520" s="4"/>
      <c r="AMN520" s="4"/>
      <c r="AMO520" s="4"/>
      <c r="AMP520" s="4"/>
      <c r="AMQ520" s="4"/>
      <c r="AMR520" s="4"/>
      <c r="AMS520" s="4"/>
      <c r="AMT520" s="4"/>
      <c r="AMU520" s="4"/>
      <c r="AMV520" s="4"/>
      <c r="AMW520" s="4"/>
      <c r="AMX520" s="4"/>
      <c r="AMY520" s="4"/>
      <c r="AMZ520" s="4"/>
      <c r="ANA520" s="4"/>
      <c r="ANB520" s="4"/>
      <c r="ANC520" s="4"/>
      <c r="AND520" s="4"/>
      <c r="ANE520" s="4"/>
      <c r="ANF520" s="4"/>
      <c r="ANG520" s="4"/>
      <c r="ANH520" s="4"/>
      <c r="ANI520" s="4"/>
      <c r="ANJ520" s="4"/>
      <c r="ANK520" s="4"/>
      <c r="ANL520" s="4"/>
      <c r="ANM520" s="4"/>
      <c r="ANN520" s="4"/>
      <c r="ANO520" s="4"/>
      <c r="ANP520" s="4"/>
      <c r="ANQ520" s="4"/>
      <c r="ANR520" s="4"/>
      <c r="ANS520" s="4"/>
      <c r="ANT520" s="4"/>
      <c r="ANU520" s="4"/>
      <c r="ANV520" s="4"/>
      <c r="ANW520" s="4"/>
      <c r="ANX520" s="4"/>
      <c r="ANY520" s="4"/>
      <c r="ANZ520" s="4"/>
      <c r="AOA520" s="4"/>
      <c r="AOB520" s="4"/>
      <c r="AOC520" s="4"/>
    </row>
    <row r="521" spans="6:1069" x14ac:dyDescent="0.35">
      <c r="F521" s="4"/>
      <c r="H521" s="4"/>
      <c r="I521" s="4"/>
      <c r="J521" s="4"/>
      <c r="L521" s="4"/>
      <c r="M521" s="4"/>
      <c r="AJ521" s="4"/>
      <c r="AL521" s="4"/>
      <c r="AQ521" s="4"/>
      <c r="AR521" s="4"/>
      <c r="AS521" s="4"/>
      <c r="AT521" s="4"/>
      <c r="AU521" s="4"/>
      <c r="AV521" s="4"/>
      <c r="AW521" s="4"/>
      <c r="AX521" s="33"/>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c r="XA521" s="4"/>
      <c r="XB521" s="4"/>
      <c r="XC521" s="4"/>
      <c r="XD521" s="4"/>
      <c r="XE521" s="4"/>
      <c r="XF521" s="4"/>
      <c r="XG521" s="4"/>
      <c r="XH521" s="4"/>
      <c r="XI521" s="4"/>
      <c r="XJ521" s="4"/>
      <c r="XK521" s="4"/>
      <c r="XL521" s="4"/>
      <c r="XM521" s="4"/>
      <c r="XN521" s="4"/>
      <c r="XO521" s="4"/>
      <c r="XP521" s="4"/>
      <c r="XQ521" s="4"/>
      <c r="XR521" s="4"/>
      <c r="XS521" s="4"/>
      <c r="XT521" s="4"/>
      <c r="XU521" s="4"/>
      <c r="XV521" s="4"/>
      <c r="XW521" s="4"/>
      <c r="XX521" s="4"/>
      <c r="XY521" s="4"/>
      <c r="XZ521" s="4"/>
      <c r="YA521" s="4"/>
      <c r="YB521" s="4"/>
      <c r="YC521" s="4"/>
      <c r="YD521" s="4"/>
      <c r="YE521" s="4"/>
      <c r="YF521" s="4"/>
      <c r="YG521" s="4"/>
      <c r="YH521" s="4"/>
      <c r="YI521" s="4"/>
      <c r="YJ521" s="4"/>
      <c r="YK521" s="4"/>
      <c r="YL521" s="4"/>
      <c r="YM521" s="4"/>
      <c r="YN521" s="4"/>
      <c r="YO521" s="4"/>
      <c r="YP521" s="4"/>
      <c r="YQ521" s="4"/>
      <c r="YR521" s="4"/>
      <c r="YS521" s="4"/>
      <c r="YT521" s="4"/>
      <c r="YU521" s="4"/>
      <c r="YV521" s="4"/>
      <c r="YW521" s="4"/>
      <c r="YX521" s="4"/>
      <c r="YY521" s="4"/>
      <c r="YZ521" s="4"/>
      <c r="ZA521" s="4"/>
      <c r="ZB521" s="4"/>
      <c r="ZC521" s="4"/>
      <c r="ZD521" s="4"/>
      <c r="ZE521" s="4"/>
      <c r="ZF521" s="4"/>
      <c r="ZG521" s="4"/>
      <c r="ZH521" s="4"/>
      <c r="ZI521" s="4"/>
      <c r="ZJ521" s="4"/>
      <c r="ZK521" s="4"/>
      <c r="ZL521" s="4"/>
      <c r="ZM521" s="4"/>
      <c r="ZN521" s="4"/>
      <c r="ZO521" s="4"/>
      <c r="ZP521" s="4"/>
      <c r="ZQ521" s="4"/>
      <c r="ZR521" s="4"/>
      <c r="ZS521" s="4"/>
      <c r="ZT521" s="4"/>
      <c r="ZU521" s="4"/>
      <c r="ZV521" s="4"/>
      <c r="ZW521" s="4"/>
      <c r="ZX521" s="4"/>
      <c r="ZY521" s="4"/>
      <c r="ZZ521" s="4"/>
      <c r="AAA521" s="4"/>
      <c r="AAB521" s="4"/>
      <c r="AAC521" s="4"/>
      <c r="AAD521" s="4"/>
      <c r="AAE521" s="4"/>
      <c r="AAF521" s="4"/>
      <c r="AAG521" s="4"/>
      <c r="AAH521" s="4"/>
      <c r="AAI521" s="4"/>
      <c r="AAJ521" s="4"/>
      <c r="AAK521" s="4"/>
      <c r="AAL521" s="4"/>
      <c r="AAM521" s="4"/>
      <c r="AAN521" s="4"/>
      <c r="AAO521" s="4"/>
      <c r="AAP521" s="4"/>
      <c r="AAQ521" s="4"/>
      <c r="AAR521" s="4"/>
      <c r="AAS521" s="4"/>
      <c r="AAT521" s="4"/>
      <c r="AAU521" s="4"/>
      <c r="AAV521" s="4"/>
      <c r="AAW521" s="4"/>
      <c r="AAX521" s="4"/>
      <c r="AAY521" s="4"/>
      <c r="AAZ521" s="4"/>
      <c r="ABA521" s="4"/>
      <c r="ABB521" s="4"/>
      <c r="ABC521" s="4"/>
      <c r="ABD521" s="4"/>
      <c r="ABE521" s="4"/>
      <c r="ABF521" s="4"/>
      <c r="ABG521" s="4"/>
      <c r="ABH521" s="4"/>
      <c r="ABI521" s="4"/>
      <c r="ABJ521" s="4"/>
      <c r="ABK521" s="4"/>
      <c r="ABL521" s="4"/>
      <c r="ABM521" s="4"/>
      <c r="ABN521" s="4"/>
      <c r="ABO521" s="4"/>
      <c r="ABP521" s="4"/>
      <c r="ABQ521" s="4"/>
      <c r="ABR521" s="4"/>
      <c r="ABS521" s="4"/>
      <c r="ABT521" s="4"/>
      <c r="ABU521" s="4"/>
      <c r="ABV521" s="4"/>
      <c r="ABW521" s="4"/>
      <c r="ABX521" s="4"/>
      <c r="ABY521" s="4"/>
      <c r="ABZ521" s="4"/>
      <c r="ACA521" s="4"/>
      <c r="ACB521" s="4"/>
      <c r="ACC521" s="4"/>
      <c r="ACD521" s="4"/>
      <c r="ACE521" s="4"/>
      <c r="ACF521" s="4"/>
      <c r="ACG521" s="4"/>
      <c r="ACH521" s="4"/>
      <c r="ACI521" s="4"/>
      <c r="ACJ521" s="4"/>
      <c r="ACK521" s="4"/>
      <c r="ACL521" s="4"/>
      <c r="ACM521" s="4"/>
      <c r="ACN521" s="4"/>
      <c r="ACO521" s="4"/>
      <c r="ACP521" s="4"/>
      <c r="ACQ521" s="4"/>
      <c r="ACR521" s="4"/>
      <c r="ACS521" s="4"/>
      <c r="ACT521" s="4"/>
      <c r="ACU521" s="4"/>
      <c r="ACV521" s="4"/>
      <c r="ACW521" s="4"/>
      <c r="ACX521" s="4"/>
      <c r="ACY521" s="4"/>
      <c r="ACZ521" s="4"/>
      <c r="ADA521" s="4"/>
      <c r="ADB521" s="4"/>
      <c r="ADC521" s="4"/>
      <c r="ADD521" s="4"/>
      <c r="ADE521" s="4"/>
      <c r="ADF521" s="4"/>
      <c r="ADG521" s="4"/>
      <c r="ADH521" s="4"/>
      <c r="ADI521" s="4"/>
      <c r="ADJ521" s="4"/>
      <c r="ADK521" s="4"/>
      <c r="ADL521" s="4"/>
      <c r="ADM521" s="4"/>
      <c r="ADN521" s="4"/>
      <c r="ADO521" s="4"/>
      <c r="ADP521" s="4"/>
      <c r="ADQ521" s="4"/>
      <c r="ADR521" s="4"/>
      <c r="ADS521" s="4"/>
      <c r="ADT521" s="4"/>
      <c r="ADU521" s="4"/>
      <c r="ADV521" s="4"/>
      <c r="ADW521" s="4"/>
      <c r="ADX521" s="4"/>
      <c r="ADY521" s="4"/>
      <c r="ADZ521" s="4"/>
      <c r="AEA521" s="4"/>
      <c r="AEB521" s="4"/>
      <c r="AEC521" s="4"/>
      <c r="AED521" s="4"/>
      <c r="AEE521" s="4"/>
      <c r="AEF521" s="4"/>
      <c r="AEG521" s="4"/>
      <c r="AEH521" s="4"/>
      <c r="AEI521" s="4"/>
      <c r="AEJ521" s="4"/>
      <c r="AEK521" s="4"/>
      <c r="AEL521" s="4"/>
      <c r="AEM521" s="4"/>
      <c r="AEN521" s="4"/>
      <c r="AEO521" s="4"/>
      <c r="AEP521" s="4"/>
      <c r="AEQ521" s="4"/>
      <c r="AER521" s="4"/>
      <c r="AES521" s="4"/>
      <c r="AET521" s="4"/>
      <c r="AEU521" s="4"/>
      <c r="AEV521" s="4"/>
      <c r="AEW521" s="4"/>
      <c r="AEX521" s="4"/>
      <c r="AEY521" s="4"/>
      <c r="AEZ521" s="4"/>
      <c r="AFA521" s="4"/>
      <c r="AFB521" s="4"/>
      <c r="AFC521" s="4"/>
      <c r="AFD521" s="4"/>
      <c r="AFE521" s="4"/>
      <c r="AFF521" s="4"/>
      <c r="AFG521" s="4"/>
      <c r="AFH521" s="4"/>
      <c r="AFI521" s="4"/>
      <c r="AFJ521" s="4"/>
      <c r="AFK521" s="4"/>
      <c r="AFL521" s="4"/>
      <c r="AFM521" s="4"/>
      <c r="AFN521" s="4"/>
      <c r="AFO521" s="4"/>
      <c r="AFP521" s="4"/>
      <c r="AFQ521" s="4"/>
      <c r="AFR521" s="4"/>
      <c r="AFS521" s="4"/>
      <c r="AFT521" s="4"/>
      <c r="AFU521" s="4"/>
      <c r="AFV521" s="4"/>
      <c r="AFW521" s="4"/>
      <c r="AFX521" s="4"/>
      <c r="AFY521" s="4"/>
      <c r="AFZ521" s="4"/>
      <c r="AGA521" s="4"/>
      <c r="AGB521" s="4"/>
      <c r="AGC521" s="4"/>
      <c r="AGD521" s="4"/>
      <c r="AGE521" s="4"/>
      <c r="AGF521" s="4"/>
      <c r="AGG521" s="4"/>
      <c r="AGH521" s="4"/>
      <c r="AGI521" s="4"/>
      <c r="AGJ521" s="4"/>
      <c r="AGK521" s="4"/>
      <c r="AGL521" s="4"/>
      <c r="AGM521" s="4"/>
      <c r="AGN521" s="4"/>
      <c r="AGO521" s="4"/>
      <c r="AGP521" s="4"/>
      <c r="AGQ521" s="4"/>
      <c r="AGR521" s="4"/>
      <c r="AGS521" s="4"/>
      <c r="AGT521" s="4"/>
      <c r="AGU521" s="4"/>
      <c r="AGV521" s="4"/>
      <c r="AGW521" s="4"/>
      <c r="AGX521" s="4"/>
      <c r="AGY521" s="4"/>
      <c r="AGZ521" s="4"/>
      <c r="AHA521" s="4"/>
      <c r="AHB521" s="4"/>
      <c r="AHC521" s="4"/>
      <c r="AHD521" s="4"/>
      <c r="AHE521" s="4"/>
      <c r="AHF521" s="4"/>
      <c r="AHG521" s="4"/>
      <c r="AHH521" s="4"/>
      <c r="AHI521" s="4"/>
      <c r="AHJ521" s="4"/>
      <c r="AHK521" s="4"/>
      <c r="AHL521" s="4"/>
      <c r="AHM521" s="4"/>
      <c r="AHN521" s="4"/>
      <c r="AHO521" s="4"/>
      <c r="AHP521" s="4"/>
      <c r="AHQ521" s="4"/>
      <c r="AHR521" s="4"/>
      <c r="AHS521" s="4"/>
      <c r="AHT521" s="4"/>
      <c r="AHU521" s="4"/>
      <c r="AHV521" s="4"/>
      <c r="AHW521" s="4"/>
      <c r="AHX521" s="4"/>
      <c r="AHY521" s="4"/>
      <c r="AHZ521" s="4"/>
      <c r="AIA521" s="4"/>
      <c r="AIB521" s="4"/>
      <c r="AIC521" s="4"/>
      <c r="AID521" s="4"/>
      <c r="AIE521" s="4"/>
      <c r="AIF521" s="4"/>
      <c r="AIG521" s="4"/>
      <c r="AIH521" s="4"/>
      <c r="AII521" s="4"/>
      <c r="AIJ521" s="4"/>
      <c r="AIK521" s="4"/>
      <c r="AIL521" s="4"/>
      <c r="AIM521" s="4"/>
      <c r="AIN521" s="4"/>
      <c r="AIO521" s="4"/>
      <c r="AIP521" s="4"/>
      <c r="AIQ521" s="4"/>
      <c r="AIR521" s="4"/>
      <c r="AIS521" s="4"/>
      <c r="AIT521" s="4"/>
      <c r="AIU521" s="4"/>
      <c r="AIV521" s="4"/>
      <c r="AIW521" s="4"/>
      <c r="AIX521" s="4"/>
      <c r="AIY521" s="4"/>
      <c r="AIZ521" s="4"/>
      <c r="AJA521" s="4"/>
      <c r="AJB521" s="4"/>
      <c r="AJC521" s="4"/>
      <c r="AJD521" s="4"/>
      <c r="AJE521" s="4"/>
      <c r="AJF521" s="4"/>
      <c r="AJG521" s="4"/>
      <c r="AJH521" s="4"/>
      <c r="AJI521" s="4"/>
      <c r="AJJ521" s="4"/>
      <c r="AJK521" s="4"/>
      <c r="AJL521" s="4"/>
      <c r="AJM521" s="4"/>
      <c r="AJN521" s="4"/>
      <c r="AJO521" s="4"/>
      <c r="AJP521" s="4"/>
      <c r="AJQ521" s="4"/>
      <c r="AJR521" s="4"/>
      <c r="AJS521" s="4"/>
      <c r="AJT521" s="4"/>
      <c r="AJU521" s="4"/>
      <c r="AJV521" s="4"/>
      <c r="AJW521" s="4"/>
      <c r="AJX521" s="4"/>
      <c r="AJY521" s="4"/>
      <c r="AJZ521" s="4"/>
      <c r="AKA521" s="4"/>
      <c r="AKB521" s="4"/>
      <c r="AKC521" s="4"/>
      <c r="AKD521" s="4"/>
      <c r="AKE521" s="4"/>
      <c r="AKF521" s="4"/>
      <c r="AKG521" s="4"/>
      <c r="AKH521" s="4"/>
      <c r="AKI521" s="4"/>
      <c r="AKJ521" s="4"/>
      <c r="AKK521" s="4"/>
      <c r="AKL521" s="4"/>
      <c r="AKM521" s="4"/>
      <c r="AKN521" s="4"/>
      <c r="AKO521" s="4"/>
      <c r="AKP521" s="4"/>
      <c r="AKQ521" s="4"/>
      <c r="AKR521" s="4"/>
      <c r="AKS521" s="4"/>
      <c r="AKT521" s="4"/>
      <c r="AKU521" s="4"/>
      <c r="AKV521" s="4"/>
      <c r="AKW521" s="4"/>
      <c r="AKX521" s="4"/>
      <c r="AKY521" s="4"/>
      <c r="AKZ521" s="4"/>
      <c r="ALA521" s="4"/>
      <c r="ALB521" s="4"/>
      <c r="ALC521" s="4"/>
      <c r="ALD521" s="4"/>
      <c r="ALE521" s="4"/>
      <c r="ALF521" s="4"/>
      <c r="ALG521" s="4"/>
      <c r="ALH521" s="4"/>
      <c r="ALI521" s="4"/>
      <c r="ALJ521" s="4"/>
      <c r="ALK521" s="4"/>
      <c r="ALL521" s="4"/>
      <c r="ALM521" s="4"/>
      <c r="ALN521" s="4"/>
      <c r="ALO521" s="4"/>
      <c r="ALP521" s="4"/>
      <c r="ALQ521" s="4"/>
      <c r="ALR521" s="4"/>
      <c r="ALS521" s="4"/>
      <c r="ALT521" s="4"/>
      <c r="ALU521" s="4"/>
      <c r="ALV521" s="4"/>
      <c r="ALW521" s="4"/>
      <c r="ALX521" s="4"/>
      <c r="ALY521" s="4"/>
      <c r="ALZ521" s="4"/>
      <c r="AMA521" s="4"/>
      <c r="AMB521" s="4"/>
      <c r="AMC521" s="4"/>
      <c r="AMD521" s="4"/>
      <c r="AME521" s="4"/>
      <c r="AMF521" s="4"/>
      <c r="AMG521" s="4"/>
      <c r="AMH521" s="4"/>
      <c r="AMI521" s="4"/>
      <c r="AMJ521" s="4"/>
      <c r="AMK521" s="4"/>
      <c r="AML521" s="4"/>
      <c r="AMM521" s="4"/>
      <c r="AMN521" s="4"/>
      <c r="AMO521" s="4"/>
      <c r="AMP521" s="4"/>
      <c r="AMQ521" s="4"/>
      <c r="AMR521" s="4"/>
      <c r="AMS521" s="4"/>
      <c r="AMT521" s="4"/>
      <c r="AMU521" s="4"/>
      <c r="AMV521" s="4"/>
      <c r="AMW521" s="4"/>
      <c r="AMX521" s="4"/>
      <c r="AMY521" s="4"/>
      <c r="AMZ521" s="4"/>
      <c r="ANA521" s="4"/>
      <c r="ANB521" s="4"/>
      <c r="ANC521" s="4"/>
      <c r="AND521" s="4"/>
      <c r="ANE521" s="4"/>
      <c r="ANF521" s="4"/>
      <c r="ANG521" s="4"/>
      <c r="ANH521" s="4"/>
      <c r="ANI521" s="4"/>
      <c r="ANJ521" s="4"/>
      <c r="ANK521" s="4"/>
      <c r="ANL521" s="4"/>
      <c r="ANM521" s="4"/>
      <c r="ANN521" s="4"/>
      <c r="ANO521" s="4"/>
      <c r="ANP521" s="4"/>
      <c r="ANQ521" s="4"/>
      <c r="ANR521" s="4"/>
      <c r="ANS521" s="4"/>
      <c r="ANT521" s="4"/>
      <c r="ANU521" s="4"/>
      <c r="ANV521" s="4"/>
      <c r="ANW521" s="4"/>
      <c r="ANX521" s="4"/>
      <c r="ANY521" s="4"/>
      <c r="ANZ521" s="4"/>
      <c r="AOA521" s="4"/>
      <c r="AOB521" s="4"/>
      <c r="AOC521" s="4"/>
    </row>
    <row r="522" spans="6:1069" x14ac:dyDescent="0.35">
      <c r="F522" s="4"/>
      <c r="H522" s="4"/>
      <c r="I522" s="4"/>
      <c r="J522" s="4"/>
      <c r="L522" s="4"/>
      <c r="M522" s="4"/>
      <c r="AJ522" s="4"/>
      <c r="AL522" s="4"/>
      <c r="AQ522" s="4"/>
      <c r="AR522" s="4"/>
      <c r="AS522" s="4"/>
      <c r="AT522" s="4"/>
      <c r="AU522" s="4"/>
      <c r="AV522" s="4"/>
      <c r="AW522" s="4"/>
      <c r="AX522" s="33"/>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c r="XA522" s="4"/>
      <c r="XB522" s="4"/>
      <c r="XC522" s="4"/>
      <c r="XD522" s="4"/>
      <c r="XE522" s="4"/>
      <c r="XF522" s="4"/>
      <c r="XG522" s="4"/>
      <c r="XH522" s="4"/>
      <c r="XI522" s="4"/>
      <c r="XJ522" s="4"/>
      <c r="XK522" s="4"/>
      <c r="XL522" s="4"/>
      <c r="XM522" s="4"/>
      <c r="XN522" s="4"/>
      <c r="XO522" s="4"/>
      <c r="XP522" s="4"/>
      <c r="XQ522" s="4"/>
      <c r="XR522" s="4"/>
      <c r="XS522" s="4"/>
      <c r="XT522" s="4"/>
      <c r="XU522" s="4"/>
      <c r="XV522" s="4"/>
      <c r="XW522" s="4"/>
      <c r="XX522" s="4"/>
      <c r="XY522" s="4"/>
      <c r="XZ522" s="4"/>
      <c r="YA522" s="4"/>
      <c r="YB522" s="4"/>
      <c r="YC522" s="4"/>
      <c r="YD522" s="4"/>
      <c r="YE522" s="4"/>
      <c r="YF522" s="4"/>
      <c r="YG522" s="4"/>
      <c r="YH522" s="4"/>
      <c r="YI522" s="4"/>
      <c r="YJ522" s="4"/>
      <c r="YK522" s="4"/>
      <c r="YL522" s="4"/>
      <c r="YM522" s="4"/>
      <c r="YN522" s="4"/>
      <c r="YO522" s="4"/>
      <c r="YP522" s="4"/>
      <c r="YQ522" s="4"/>
      <c r="YR522" s="4"/>
      <c r="YS522" s="4"/>
      <c r="YT522" s="4"/>
      <c r="YU522" s="4"/>
      <c r="YV522" s="4"/>
      <c r="YW522" s="4"/>
      <c r="YX522" s="4"/>
      <c r="YY522" s="4"/>
      <c r="YZ522" s="4"/>
      <c r="ZA522" s="4"/>
      <c r="ZB522" s="4"/>
      <c r="ZC522" s="4"/>
      <c r="ZD522" s="4"/>
      <c r="ZE522" s="4"/>
      <c r="ZF522" s="4"/>
      <c r="ZG522" s="4"/>
      <c r="ZH522" s="4"/>
      <c r="ZI522" s="4"/>
      <c r="ZJ522" s="4"/>
      <c r="ZK522" s="4"/>
      <c r="ZL522" s="4"/>
      <c r="ZM522" s="4"/>
      <c r="ZN522" s="4"/>
      <c r="ZO522" s="4"/>
      <c r="ZP522" s="4"/>
      <c r="ZQ522" s="4"/>
      <c r="ZR522" s="4"/>
      <c r="ZS522" s="4"/>
      <c r="ZT522" s="4"/>
      <c r="ZU522" s="4"/>
      <c r="ZV522" s="4"/>
      <c r="ZW522" s="4"/>
      <c r="ZX522" s="4"/>
      <c r="ZY522" s="4"/>
      <c r="ZZ522" s="4"/>
      <c r="AAA522" s="4"/>
      <c r="AAB522" s="4"/>
      <c r="AAC522" s="4"/>
      <c r="AAD522" s="4"/>
      <c r="AAE522" s="4"/>
      <c r="AAF522" s="4"/>
      <c r="AAG522" s="4"/>
      <c r="AAH522" s="4"/>
      <c r="AAI522" s="4"/>
      <c r="AAJ522" s="4"/>
      <c r="AAK522" s="4"/>
      <c r="AAL522" s="4"/>
      <c r="AAM522" s="4"/>
      <c r="AAN522" s="4"/>
      <c r="AAO522" s="4"/>
      <c r="AAP522" s="4"/>
      <c r="AAQ522" s="4"/>
      <c r="AAR522" s="4"/>
      <c r="AAS522" s="4"/>
      <c r="AAT522" s="4"/>
      <c r="AAU522" s="4"/>
      <c r="AAV522" s="4"/>
      <c r="AAW522" s="4"/>
      <c r="AAX522" s="4"/>
      <c r="AAY522" s="4"/>
      <c r="AAZ522" s="4"/>
      <c r="ABA522" s="4"/>
      <c r="ABB522" s="4"/>
      <c r="ABC522" s="4"/>
      <c r="ABD522" s="4"/>
      <c r="ABE522" s="4"/>
      <c r="ABF522" s="4"/>
      <c r="ABG522" s="4"/>
      <c r="ABH522" s="4"/>
      <c r="ABI522" s="4"/>
      <c r="ABJ522" s="4"/>
      <c r="ABK522" s="4"/>
      <c r="ABL522" s="4"/>
      <c r="ABM522" s="4"/>
      <c r="ABN522" s="4"/>
      <c r="ABO522" s="4"/>
      <c r="ABP522" s="4"/>
      <c r="ABQ522" s="4"/>
      <c r="ABR522" s="4"/>
      <c r="ABS522" s="4"/>
      <c r="ABT522" s="4"/>
      <c r="ABU522" s="4"/>
      <c r="ABV522" s="4"/>
      <c r="ABW522" s="4"/>
      <c r="ABX522" s="4"/>
      <c r="ABY522" s="4"/>
      <c r="ABZ522" s="4"/>
      <c r="ACA522" s="4"/>
      <c r="ACB522" s="4"/>
      <c r="ACC522" s="4"/>
      <c r="ACD522" s="4"/>
      <c r="ACE522" s="4"/>
      <c r="ACF522" s="4"/>
      <c r="ACG522" s="4"/>
      <c r="ACH522" s="4"/>
      <c r="ACI522" s="4"/>
      <c r="ACJ522" s="4"/>
      <c r="ACK522" s="4"/>
      <c r="ACL522" s="4"/>
      <c r="ACM522" s="4"/>
      <c r="ACN522" s="4"/>
      <c r="ACO522" s="4"/>
      <c r="ACP522" s="4"/>
      <c r="ACQ522" s="4"/>
      <c r="ACR522" s="4"/>
      <c r="ACS522" s="4"/>
      <c r="ACT522" s="4"/>
      <c r="ACU522" s="4"/>
      <c r="ACV522" s="4"/>
      <c r="ACW522" s="4"/>
      <c r="ACX522" s="4"/>
      <c r="ACY522" s="4"/>
      <c r="ACZ522" s="4"/>
      <c r="ADA522" s="4"/>
      <c r="ADB522" s="4"/>
      <c r="ADC522" s="4"/>
      <c r="ADD522" s="4"/>
      <c r="ADE522" s="4"/>
      <c r="ADF522" s="4"/>
      <c r="ADG522" s="4"/>
      <c r="ADH522" s="4"/>
      <c r="ADI522" s="4"/>
      <c r="ADJ522" s="4"/>
      <c r="ADK522" s="4"/>
      <c r="ADL522" s="4"/>
      <c r="ADM522" s="4"/>
      <c r="ADN522" s="4"/>
      <c r="ADO522" s="4"/>
      <c r="ADP522" s="4"/>
      <c r="ADQ522" s="4"/>
      <c r="ADR522" s="4"/>
      <c r="ADS522" s="4"/>
      <c r="ADT522" s="4"/>
      <c r="ADU522" s="4"/>
      <c r="ADV522" s="4"/>
      <c r="ADW522" s="4"/>
      <c r="ADX522" s="4"/>
      <c r="ADY522" s="4"/>
      <c r="ADZ522" s="4"/>
      <c r="AEA522" s="4"/>
      <c r="AEB522" s="4"/>
      <c r="AEC522" s="4"/>
      <c r="AED522" s="4"/>
      <c r="AEE522" s="4"/>
      <c r="AEF522" s="4"/>
      <c r="AEG522" s="4"/>
      <c r="AEH522" s="4"/>
      <c r="AEI522" s="4"/>
      <c r="AEJ522" s="4"/>
      <c r="AEK522" s="4"/>
      <c r="AEL522" s="4"/>
      <c r="AEM522" s="4"/>
      <c r="AEN522" s="4"/>
      <c r="AEO522" s="4"/>
      <c r="AEP522" s="4"/>
      <c r="AEQ522" s="4"/>
      <c r="AER522" s="4"/>
      <c r="AES522" s="4"/>
      <c r="AET522" s="4"/>
      <c r="AEU522" s="4"/>
      <c r="AEV522" s="4"/>
      <c r="AEW522" s="4"/>
      <c r="AEX522" s="4"/>
      <c r="AEY522" s="4"/>
      <c r="AEZ522" s="4"/>
      <c r="AFA522" s="4"/>
      <c r="AFB522" s="4"/>
      <c r="AFC522" s="4"/>
      <c r="AFD522" s="4"/>
      <c r="AFE522" s="4"/>
      <c r="AFF522" s="4"/>
      <c r="AFG522" s="4"/>
      <c r="AFH522" s="4"/>
      <c r="AFI522" s="4"/>
      <c r="AFJ522" s="4"/>
      <c r="AFK522" s="4"/>
      <c r="AFL522" s="4"/>
      <c r="AFM522" s="4"/>
      <c r="AFN522" s="4"/>
      <c r="AFO522" s="4"/>
      <c r="AFP522" s="4"/>
      <c r="AFQ522" s="4"/>
      <c r="AFR522" s="4"/>
      <c r="AFS522" s="4"/>
      <c r="AFT522" s="4"/>
      <c r="AFU522" s="4"/>
      <c r="AFV522" s="4"/>
      <c r="AFW522" s="4"/>
      <c r="AFX522" s="4"/>
      <c r="AFY522" s="4"/>
      <c r="AFZ522" s="4"/>
      <c r="AGA522" s="4"/>
      <c r="AGB522" s="4"/>
      <c r="AGC522" s="4"/>
      <c r="AGD522" s="4"/>
      <c r="AGE522" s="4"/>
      <c r="AGF522" s="4"/>
      <c r="AGG522" s="4"/>
      <c r="AGH522" s="4"/>
      <c r="AGI522" s="4"/>
      <c r="AGJ522" s="4"/>
      <c r="AGK522" s="4"/>
      <c r="AGL522" s="4"/>
      <c r="AGM522" s="4"/>
      <c r="AGN522" s="4"/>
      <c r="AGO522" s="4"/>
      <c r="AGP522" s="4"/>
      <c r="AGQ522" s="4"/>
      <c r="AGR522" s="4"/>
      <c r="AGS522" s="4"/>
      <c r="AGT522" s="4"/>
      <c r="AGU522" s="4"/>
      <c r="AGV522" s="4"/>
      <c r="AGW522" s="4"/>
      <c r="AGX522" s="4"/>
      <c r="AGY522" s="4"/>
      <c r="AGZ522" s="4"/>
      <c r="AHA522" s="4"/>
      <c r="AHB522" s="4"/>
      <c r="AHC522" s="4"/>
      <c r="AHD522" s="4"/>
      <c r="AHE522" s="4"/>
      <c r="AHF522" s="4"/>
      <c r="AHG522" s="4"/>
      <c r="AHH522" s="4"/>
      <c r="AHI522" s="4"/>
      <c r="AHJ522" s="4"/>
      <c r="AHK522" s="4"/>
      <c r="AHL522" s="4"/>
      <c r="AHM522" s="4"/>
      <c r="AHN522" s="4"/>
      <c r="AHO522" s="4"/>
      <c r="AHP522" s="4"/>
      <c r="AHQ522" s="4"/>
      <c r="AHR522" s="4"/>
      <c r="AHS522" s="4"/>
      <c r="AHT522" s="4"/>
      <c r="AHU522" s="4"/>
      <c r="AHV522" s="4"/>
      <c r="AHW522" s="4"/>
      <c r="AHX522" s="4"/>
      <c r="AHY522" s="4"/>
      <c r="AHZ522" s="4"/>
      <c r="AIA522" s="4"/>
      <c r="AIB522" s="4"/>
      <c r="AIC522" s="4"/>
      <c r="AID522" s="4"/>
      <c r="AIE522" s="4"/>
      <c r="AIF522" s="4"/>
      <c r="AIG522" s="4"/>
      <c r="AIH522" s="4"/>
      <c r="AII522" s="4"/>
      <c r="AIJ522" s="4"/>
      <c r="AIK522" s="4"/>
      <c r="AIL522" s="4"/>
      <c r="AIM522" s="4"/>
      <c r="AIN522" s="4"/>
      <c r="AIO522" s="4"/>
      <c r="AIP522" s="4"/>
      <c r="AIQ522" s="4"/>
      <c r="AIR522" s="4"/>
      <c r="AIS522" s="4"/>
      <c r="AIT522" s="4"/>
      <c r="AIU522" s="4"/>
      <c r="AIV522" s="4"/>
      <c r="AIW522" s="4"/>
      <c r="AIX522" s="4"/>
      <c r="AIY522" s="4"/>
      <c r="AIZ522" s="4"/>
      <c r="AJA522" s="4"/>
      <c r="AJB522" s="4"/>
      <c r="AJC522" s="4"/>
      <c r="AJD522" s="4"/>
      <c r="AJE522" s="4"/>
      <c r="AJF522" s="4"/>
      <c r="AJG522" s="4"/>
      <c r="AJH522" s="4"/>
      <c r="AJI522" s="4"/>
      <c r="AJJ522" s="4"/>
      <c r="AJK522" s="4"/>
      <c r="AJL522" s="4"/>
      <c r="AJM522" s="4"/>
      <c r="AJN522" s="4"/>
      <c r="AJO522" s="4"/>
      <c r="AJP522" s="4"/>
      <c r="AJQ522" s="4"/>
      <c r="AJR522" s="4"/>
      <c r="AJS522" s="4"/>
      <c r="AJT522" s="4"/>
      <c r="AJU522" s="4"/>
      <c r="AJV522" s="4"/>
      <c r="AJW522" s="4"/>
      <c r="AJX522" s="4"/>
      <c r="AJY522" s="4"/>
      <c r="AJZ522" s="4"/>
      <c r="AKA522" s="4"/>
      <c r="AKB522" s="4"/>
      <c r="AKC522" s="4"/>
      <c r="AKD522" s="4"/>
      <c r="AKE522" s="4"/>
      <c r="AKF522" s="4"/>
      <c r="AKG522" s="4"/>
      <c r="AKH522" s="4"/>
      <c r="AKI522" s="4"/>
      <c r="AKJ522" s="4"/>
      <c r="AKK522" s="4"/>
      <c r="AKL522" s="4"/>
      <c r="AKM522" s="4"/>
      <c r="AKN522" s="4"/>
      <c r="AKO522" s="4"/>
      <c r="AKP522" s="4"/>
      <c r="AKQ522" s="4"/>
      <c r="AKR522" s="4"/>
      <c r="AKS522" s="4"/>
      <c r="AKT522" s="4"/>
      <c r="AKU522" s="4"/>
      <c r="AKV522" s="4"/>
      <c r="AKW522" s="4"/>
      <c r="AKX522" s="4"/>
      <c r="AKY522" s="4"/>
      <c r="AKZ522" s="4"/>
      <c r="ALA522" s="4"/>
      <c r="ALB522" s="4"/>
      <c r="ALC522" s="4"/>
      <c r="ALD522" s="4"/>
      <c r="ALE522" s="4"/>
      <c r="ALF522" s="4"/>
      <c r="ALG522" s="4"/>
      <c r="ALH522" s="4"/>
      <c r="ALI522" s="4"/>
      <c r="ALJ522" s="4"/>
      <c r="ALK522" s="4"/>
      <c r="ALL522" s="4"/>
      <c r="ALM522" s="4"/>
      <c r="ALN522" s="4"/>
      <c r="ALO522" s="4"/>
      <c r="ALP522" s="4"/>
      <c r="ALQ522" s="4"/>
      <c r="ALR522" s="4"/>
      <c r="ALS522" s="4"/>
      <c r="ALT522" s="4"/>
      <c r="ALU522" s="4"/>
      <c r="ALV522" s="4"/>
      <c r="ALW522" s="4"/>
      <c r="ALX522" s="4"/>
      <c r="ALY522" s="4"/>
      <c r="ALZ522" s="4"/>
      <c r="AMA522" s="4"/>
      <c r="AMB522" s="4"/>
      <c r="AMC522" s="4"/>
      <c r="AMD522" s="4"/>
      <c r="AME522" s="4"/>
      <c r="AMF522" s="4"/>
      <c r="AMG522" s="4"/>
      <c r="AMH522" s="4"/>
      <c r="AMI522" s="4"/>
      <c r="AMJ522" s="4"/>
      <c r="AMK522" s="4"/>
      <c r="AML522" s="4"/>
      <c r="AMM522" s="4"/>
      <c r="AMN522" s="4"/>
      <c r="AMO522" s="4"/>
      <c r="AMP522" s="4"/>
      <c r="AMQ522" s="4"/>
      <c r="AMR522" s="4"/>
      <c r="AMS522" s="4"/>
      <c r="AMT522" s="4"/>
      <c r="AMU522" s="4"/>
      <c r="AMV522" s="4"/>
      <c r="AMW522" s="4"/>
      <c r="AMX522" s="4"/>
      <c r="AMY522" s="4"/>
      <c r="AMZ522" s="4"/>
      <c r="ANA522" s="4"/>
      <c r="ANB522" s="4"/>
      <c r="ANC522" s="4"/>
      <c r="AND522" s="4"/>
      <c r="ANE522" s="4"/>
      <c r="ANF522" s="4"/>
      <c r="ANG522" s="4"/>
      <c r="ANH522" s="4"/>
      <c r="ANI522" s="4"/>
      <c r="ANJ522" s="4"/>
      <c r="ANK522" s="4"/>
      <c r="ANL522" s="4"/>
      <c r="ANM522" s="4"/>
      <c r="ANN522" s="4"/>
      <c r="ANO522" s="4"/>
      <c r="ANP522" s="4"/>
      <c r="ANQ522" s="4"/>
      <c r="ANR522" s="4"/>
      <c r="ANS522" s="4"/>
      <c r="ANT522" s="4"/>
      <c r="ANU522" s="4"/>
      <c r="ANV522" s="4"/>
      <c r="ANW522" s="4"/>
      <c r="ANX522" s="4"/>
      <c r="ANY522" s="4"/>
      <c r="ANZ522" s="4"/>
      <c r="AOA522" s="4"/>
      <c r="AOB522" s="4"/>
      <c r="AOC522" s="4"/>
    </row>
    <row r="523" spans="6:1069" x14ac:dyDescent="0.35">
      <c r="F523" s="4"/>
      <c r="H523" s="4"/>
      <c r="I523" s="4"/>
      <c r="J523" s="4"/>
      <c r="L523" s="4"/>
      <c r="M523" s="4"/>
      <c r="AJ523" s="4"/>
      <c r="AL523" s="4"/>
      <c r="AQ523" s="4"/>
      <c r="AR523" s="4"/>
      <c r="AS523" s="4"/>
      <c r="AT523" s="4"/>
      <c r="AU523" s="4"/>
      <c r="AV523" s="4"/>
      <c r="AW523" s="4"/>
      <c r="AX523" s="33"/>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c r="TV523" s="4"/>
      <c r="TW523" s="4"/>
      <c r="TX523" s="4"/>
      <c r="TY523" s="4"/>
      <c r="TZ523" s="4"/>
      <c r="UA523" s="4"/>
      <c r="UB523" s="4"/>
      <c r="UC523" s="4"/>
      <c r="UD523" s="4"/>
      <c r="UE523" s="4"/>
      <c r="UF523" s="4"/>
      <c r="UG523" s="4"/>
      <c r="UH523" s="4"/>
      <c r="UI523" s="4"/>
      <c r="UJ523" s="4"/>
      <c r="UK523" s="4"/>
      <c r="UL523" s="4"/>
      <c r="UM523" s="4"/>
      <c r="UN523" s="4"/>
      <c r="UO523" s="4"/>
      <c r="UP523" s="4"/>
      <c r="UQ523" s="4"/>
      <c r="UR523" s="4"/>
      <c r="US523" s="4"/>
      <c r="UT523" s="4"/>
      <c r="UU523" s="4"/>
      <c r="UV523" s="4"/>
      <c r="UW523" s="4"/>
      <c r="UX523" s="4"/>
      <c r="UY523" s="4"/>
      <c r="UZ523" s="4"/>
      <c r="VA523" s="4"/>
      <c r="VB523" s="4"/>
      <c r="VC523" s="4"/>
      <c r="VD523" s="4"/>
      <c r="VE523" s="4"/>
      <c r="VF523" s="4"/>
      <c r="VG523" s="4"/>
      <c r="VH523" s="4"/>
      <c r="VI523" s="4"/>
      <c r="VJ523" s="4"/>
      <c r="VK523" s="4"/>
      <c r="VL523" s="4"/>
      <c r="VM523" s="4"/>
      <c r="VN523" s="4"/>
      <c r="VO523" s="4"/>
      <c r="VP523" s="4"/>
      <c r="VQ523" s="4"/>
      <c r="VR523" s="4"/>
      <c r="VS523" s="4"/>
      <c r="VT523" s="4"/>
      <c r="VU523" s="4"/>
      <c r="VV523" s="4"/>
      <c r="VW523" s="4"/>
      <c r="VX523" s="4"/>
      <c r="VY523" s="4"/>
      <c r="VZ523" s="4"/>
      <c r="WA523" s="4"/>
      <c r="WB523" s="4"/>
      <c r="WC523" s="4"/>
      <c r="WD523" s="4"/>
      <c r="WE523" s="4"/>
      <c r="WF523" s="4"/>
      <c r="WG523" s="4"/>
      <c r="WH523" s="4"/>
      <c r="WI523" s="4"/>
      <c r="WJ523" s="4"/>
      <c r="WK523" s="4"/>
      <c r="WL523" s="4"/>
      <c r="WM523" s="4"/>
      <c r="WN523" s="4"/>
      <c r="WO523" s="4"/>
      <c r="WP523" s="4"/>
      <c r="WQ523" s="4"/>
      <c r="WR523" s="4"/>
      <c r="WS523" s="4"/>
      <c r="WT523" s="4"/>
      <c r="WU523" s="4"/>
      <c r="WV523" s="4"/>
      <c r="WW523" s="4"/>
      <c r="WX523" s="4"/>
      <c r="WY523" s="4"/>
      <c r="WZ523" s="4"/>
      <c r="XA523" s="4"/>
      <c r="XB523" s="4"/>
      <c r="XC523" s="4"/>
      <c r="XD523" s="4"/>
      <c r="XE523" s="4"/>
      <c r="XF523" s="4"/>
      <c r="XG523" s="4"/>
      <c r="XH523" s="4"/>
      <c r="XI523" s="4"/>
      <c r="XJ523" s="4"/>
      <c r="XK523" s="4"/>
      <c r="XL523" s="4"/>
      <c r="XM523" s="4"/>
      <c r="XN523" s="4"/>
      <c r="XO523" s="4"/>
      <c r="XP523" s="4"/>
      <c r="XQ523" s="4"/>
      <c r="XR523" s="4"/>
      <c r="XS523" s="4"/>
      <c r="XT523" s="4"/>
      <c r="XU523" s="4"/>
      <c r="XV523" s="4"/>
      <c r="XW523" s="4"/>
      <c r="XX523" s="4"/>
      <c r="XY523" s="4"/>
      <c r="XZ523" s="4"/>
      <c r="YA523" s="4"/>
      <c r="YB523" s="4"/>
      <c r="YC523" s="4"/>
      <c r="YD523" s="4"/>
      <c r="YE523" s="4"/>
      <c r="YF523" s="4"/>
      <c r="YG523" s="4"/>
      <c r="YH523" s="4"/>
      <c r="YI523" s="4"/>
      <c r="YJ523" s="4"/>
      <c r="YK523" s="4"/>
      <c r="YL523" s="4"/>
      <c r="YM523" s="4"/>
      <c r="YN523" s="4"/>
      <c r="YO523" s="4"/>
      <c r="YP523" s="4"/>
      <c r="YQ523" s="4"/>
      <c r="YR523" s="4"/>
      <c r="YS523" s="4"/>
      <c r="YT523" s="4"/>
      <c r="YU523" s="4"/>
      <c r="YV523" s="4"/>
      <c r="YW523" s="4"/>
      <c r="YX523" s="4"/>
      <c r="YY523" s="4"/>
      <c r="YZ523" s="4"/>
      <c r="ZA523" s="4"/>
      <c r="ZB523" s="4"/>
      <c r="ZC523" s="4"/>
      <c r="ZD523" s="4"/>
      <c r="ZE523" s="4"/>
      <c r="ZF523" s="4"/>
      <c r="ZG523" s="4"/>
      <c r="ZH523" s="4"/>
      <c r="ZI523" s="4"/>
      <c r="ZJ523" s="4"/>
      <c r="ZK523" s="4"/>
      <c r="ZL523" s="4"/>
      <c r="ZM523" s="4"/>
      <c r="ZN523" s="4"/>
      <c r="ZO523" s="4"/>
      <c r="ZP523" s="4"/>
      <c r="ZQ523" s="4"/>
      <c r="ZR523" s="4"/>
      <c r="ZS523" s="4"/>
      <c r="ZT523" s="4"/>
      <c r="ZU523" s="4"/>
      <c r="ZV523" s="4"/>
      <c r="ZW523" s="4"/>
      <c r="ZX523" s="4"/>
      <c r="ZY523" s="4"/>
      <c r="ZZ523" s="4"/>
      <c r="AAA523" s="4"/>
      <c r="AAB523" s="4"/>
      <c r="AAC523" s="4"/>
      <c r="AAD523" s="4"/>
      <c r="AAE523" s="4"/>
      <c r="AAF523" s="4"/>
      <c r="AAG523" s="4"/>
      <c r="AAH523" s="4"/>
      <c r="AAI523" s="4"/>
      <c r="AAJ523" s="4"/>
      <c r="AAK523" s="4"/>
      <c r="AAL523" s="4"/>
      <c r="AAM523" s="4"/>
      <c r="AAN523" s="4"/>
      <c r="AAO523" s="4"/>
      <c r="AAP523" s="4"/>
      <c r="AAQ523" s="4"/>
      <c r="AAR523" s="4"/>
      <c r="AAS523" s="4"/>
      <c r="AAT523" s="4"/>
      <c r="AAU523" s="4"/>
      <c r="AAV523" s="4"/>
      <c r="AAW523" s="4"/>
      <c r="AAX523" s="4"/>
      <c r="AAY523" s="4"/>
      <c r="AAZ523" s="4"/>
      <c r="ABA523" s="4"/>
      <c r="ABB523" s="4"/>
      <c r="ABC523" s="4"/>
      <c r="ABD523" s="4"/>
      <c r="ABE523" s="4"/>
      <c r="ABF523" s="4"/>
      <c r="ABG523" s="4"/>
      <c r="ABH523" s="4"/>
      <c r="ABI523" s="4"/>
      <c r="ABJ523" s="4"/>
      <c r="ABK523" s="4"/>
      <c r="ABL523" s="4"/>
      <c r="ABM523" s="4"/>
      <c r="ABN523" s="4"/>
      <c r="ABO523" s="4"/>
      <c r="ABP523" s="4"/>
      <c r="ABQ523" s="4"/>
      <c r="ABR523" s="4"/>
      <c r="ABS523" s="4"/>
      <c r="ABT523" s="4"/>
      <c r="ABU523" s="4"/>
      <c r="ABV523" s="4"/>
      <c r="ABW523" s="4"/>
      <c r="ABX523" s="4"/>
      <c r="ABY523" s="4"/>
      <c r="ABZ523" s="4"/>
      <c r="ACA523" s="4"/>
      <c r="ACB523" s="4"/>
      <c r="ACC523" s="4"/>
      <c r="ACD523" s="4"/>
      <c r="ACE523" s="4"/>
      <c r="ACF523" s="4"/>
      <c r="ACG523" s="4"/>
      <c r="ACH523" s="4"/>
      <c r="ACI523" s="4"/>
      <c r="ACJ523" s="4"/>
      <c r="ACK523" s="4"/>
      <c r="ACL523" s="4"/>
      <c r="ACM523" s="4"/>
      <c r="ACN523" s="4"/>
      <c r="ACO523" s="4"/>
      <c r="ACP523" s="4"/>
      <c r="ACQ523" s="4"/>
      <c r="ACR523" s="4"/>
      <c r="ACS523" s="4"/>
      <c r="ACT523" s="4"/>
      <c r="ACU523" s="4"/>
      <c r="ACV523" s="4"/>
      <c r="ACW523" s="4"/>
      <c r="ACX523" s="4"/>
      <c r="ACY523" s="4"/>
      <c r="ACZ523" s="4"/>
      <c r="ADA523" s="4"/>
      <c r="ADB523" s="4"/>
      <c r="ADC523" s="4"/>
      <c r="ADD523" s="4"/>
      <c r="ADE523" s="4"/>
      <c r="ADF523" s="4"/>
      <c r="ADG523" s="4"/>
      <c r="ADH523" s="4"/>
      <c r="ADI523" s="4"/>
      <c r="ADJ523" s="4"/>
      <c r="ADK523" s="4"/>
      <c r="ADL523" s="4"/>
      <c r="ADM523" s="4"/>
      <c r="ADN523" s="4"/>
      <c r="ADO523" s="4"/>
      <c r="ADP523" s="4"/>
      <c r="ADQ523" s="4"/>
      <c r="ADR523" s="4"/>
      <c r="ADS523" s="4"/>
      <c r="ADT523" s="4"/>
      <c r="ADU523" s="4"/>
      <c r="ADV523" s="4"/>
      <c r="ADW523" s="4"/>
      <c r="ADX523" s="4"/>
      <c r="ADY523" s="4"/>
      <c r="ADZ523" s="4"/>
      <c r="AEA523" s="4"/>
      <c r="AEB523" s="4"/>
      <c r="AEC523" s="4"/>
      <c r="AED523" s="4"/>
      <c r="AEE523" s="4"/>
      <c r="AEF523" s="4"/>
      <c r="AEG523" s="4"/>
      <c r="AEH523" s="4"/>
      <c r="AEI523" s="4"/>
      <c r="AEJ523" s="4"/>
      <c r="AEK523" s="4"/>
      <c r="AEL523" s="4"/>
      <c r="AEM523" s="4"/>
      <c r="AEN523" s="4"/>
      <c r="AEO523" s="4"/>
      <c r="AEP523" s="4"/>
      <c r="AEQ523" s="4"/>
      <c r="AER523" s="4"/>
      <c r="AES523" s="4"/>
      <c r="AET523" s="4"/>
      <c r="AEU523" s="4"/>
      <c r="AEV523" s="4"/>
      <c r="AEW523" s="4"/>
      <c r="AEX523" s="4"/>
      <c r="AEY523" s="4"/>
      <c r="AEZ523" s="4"/>
      <c r="AFA523" s="4"/>
      <c r="AFB523" s="4"/>
      <c r="AFC523" s="4"/>
      <c r="AFD523" s="4"/>
      <c r="AFE523" s="4"/>
      <c r="AFF523" s="4"/>
      <c r="AFG523" s="4"/>
      <c r="AFH523" s="4"/>
      <c r="AFI523" s="4"/>
      <c r="AFJ523" s="4"/>
      <c r="AFK523" s="4"/>
      <c r="AFL523" s="4"/>
      <c r="AFM523" s="4"/>
      <c r="AFN523" s="4"/>
      <c r="AFO523" s="4"/>
      <c r="AFP523" s="4"/>
      <c r="AFQ523" s="4"/>
      <c r="AFR523" s="4"/>
      <c r="AFS523" s="4"/>
      <c r="AFT523" s="4"/>
      <c r="AFU523" s="4"/>
      <c r="AFV523" s="4"/>
      <c r="AFW523" s="4"/>
      <c r="AFX523" s="4"/>
      <c r="AFY523" s="4"/>
      <c r="AFZ523" s="4"/>
      <c r="AGA523" s="4"/>
      <c r="AGB523" s="4"/>
      <c r="AGC523" s="4"/>
      <c r="AGD523" s="4"/>
      <c r="AGE523" s="4"/>
      <c r="AGF523" s="4"/>
      <c r="AGG523" s="4"/>
      <c r="AGH523" s="4"/>
      <c r="AGI523" s="4"/>
      <c r="AGJ523" s="4"/>
      <c r="AGK523" s="4"/>
      <c r="AGL523" s="4"/>
      <c r="AGM523" s="4"/>
      <c r="AGN523" s="4"/>
      <c r="AGO523" s="4"/>
      <c r="AGP523" s="4"/>
      <c r="AGQ523" s="4"/>
      <c r="AGR523" s="4"/>
      <c r="AGS523" s="4"/>
      <c r="AGT523" s="4"/>
      <c r="AGU523" s="4"/>
      <c r="AGV523" s="4"/>
      <c r="AGW523" s="4"/>
      <c r="AGX523" s="4"/>
      <c r="AGY523" s="4"/>
      <c r="AGZ523" s="4"/>
      <c r="AHA523" s="4"/>
      <c r="AHB523" s="4"/>
      <c r="AHC523" s="4"/>
      <c r="AHD523" s="4"/>
      <c r="AHE523" s="4"/>
      <c r="AHF523" s="4"/>
      <c r="AHG523" s="4"/>
      <c r="AHH523" s="4"/>
      <c r="AHI523" s="4"/>
      <c r="AHJ523" s="4"/>
      <c r="AHK523" s="4"/>
      <c r="AHL523" s="4"/>
      <c r="AHM523" s="4"/>
      <c r="AHN523" s="4"/>
      <c r="AHO523" s="4"/>
      <c r="AHP523" s="4"/>
      <c r="AHQ523" s="4"/>
      <c r="AHR523" s="4"/>
      <c r="AHS523" s="4"/>
      <c r="AHT523" s="4"/>
      <c r="AHU523" s="4"/>
      <c r="AHV523" s="4"/>
      <c r="AHW523" s="4"/>
      <c r="AHX523" s="4"/>
      <c r="AHY523" s="4"/>
      <c r="AHZ523" s="4"/>
      <c r="AIA523" s="4"/>
      <c r="AIB523" s="4"/>
      <c r="AIC523" s="4"/>
      <c r="AID523" s="4"/>
      <c r="AIE523" s="4"/>
      <c r="AIF523" s="4"/>
      <c r="AIG523" s="4"/>
      <c r="AIH523" s="4"/>
      <c r="AII523" s="4"/>
      <c r="AIJ523" s="4"/>
      <c r="AIK523" s="4"/>
      <c r="AIL523" s="4"/>
      <c r="AIM523" s="4"/>
      <c r="AIN523" s="4"/>
      <c r="AIO523" s="4"/>
      <c r="AIP523" s="4"/>
      <c r="AIQ523" s="4"/>
      <c r="AIR523" s="4"/>
      <c r="AIS523" s="4"/>
      <c r="AIT523" s="4"/>
      <c r="AIU523" s="4"/>
      <c r="AIV523" s="4"/>
      <c r="AIW523" s="4"/>
      <c r="AIX523" s="4"/>
      <c r="AIY523" s="4"/>
      <c r="AIZ523" s="4"/>
      <c r="AJA523" s="4"/>
      <c r="AJB523" s="4"/>
      <c r="AJC523" s="4"/>
      <c r="AJD523" s="4"/>
      <c r="AJE523" s="4"/>
      <c r="AJF523" s="4"/>
      <c r="AJG523" s="4"/>
      <c r="AJH523" s="4"/>
      <c r="AJI523" s="4"/>
      <c r="AJJ523" s="4"/>
      <c r="AJK523" s="4"/>
      <c r="AJL523" s="4"/>
      <c r="AJM523" s="4"/>
      <c r="AJN523" s="4"/>
      <c r="AJO523" s="4"/>
      <c r="AJP523" s="4"/>
      <c r="AJQ523" s="4"/>
      <c r="AJR523" s="4"/>
      <c r="AJS523" s="4"/>
      <c r="AJT523" s="4"/>
      <c r="AJU523" s="4"/>
      <c r="AJV523" s="4"/>
      <c r="AJW523" s="4"/>
      <c r="AJX523" s="4"/>
      <c r="AJY523" s="4"/>
      <c r="AJZ523" s="4"/>
      <c r="AKA523" s="4"/>
      <c r="AKB523" s="4"/>
      <c r="AKC523" s="4"/>
      <c r="AKD523" s="4"/>
      <c r="AKE523" s="4"/>
      <c r="AKF523" s="4"/>
      <c r="AKG523" s="4"/>
      <c r="AKH523" s="4"/>
      <c r="AKI523" s="4"/>
      <c r="AKJ523" s="4"/>
      <c r="AKK523" s="4"/>
      <c r="AKL523" s="4"/>
      <c r="AKM523" s="4"/>
      <c r="AKN523" s="4"/>
      <c r="AKO523" s="4"/>
      <c r="AKP523" s="4"/>
      <c r="AKQ523" s="4"/>
      <c r="AKR523" s="4"/>
      <c r="AKS523" s="4"/>
      <c r="AKT523" s="4"/>
      <c r="AKU523" s="4"/>
      <c r="AKV523" s="4"/>
      <c r="AKW523" s="4"/>
      <c r="AKX523" s="4"/>
      <c r="AKY523" s="4"/>
      <c r="AKZ523" s="4"/>
      <c r="ALA523" s="4"/>
      <c r="ALB523" s="4"/>
      <c r="ALC523" s="4"/>
      <c r="ALD523" s="4"/>
      <c r="ALE523" s="4"/>
      <c r="ALF523" s="4"/>
      <c r="ALG523" s="4"/>
      <c r="ALH523" s="4"/>
      <c r="ALI523" s="4"/>
      <c r="ALJ523" s="4"/>
      <c r="ALK523" s="4"/>
      <c r="ALL523" s="4"/>
      <c r="ALM523" s="4"/>
      <c r="ALN523" s="4"/>
      <c r="ALO523" s="4"/>
      <c r="ALP523" s="4"/>
      <c r="ALQ523" s="4"/>
      <c r="ALR523" s="4"/>
      <c r="ALS523" s="4"/>
      <c r="ALT523" s="4"/>
      <c r="ALU523" s="4"/>
      <c r="ALV523" s="4"/>
      <c r="ALW523" s="4"/>
      <c r="ALX523" s="4"/>
      <c r="ALY523" s="4"/>
      <c r="ALZ523" s="4"/>
      <c r="AMA523" s="4"/>
      <c r="AMB523" s="4"/>
      <c r="AMC523" s="4"/>
      <c r="AMD523" s="4"/>
      <c r="AME523" s="4"/>
      <c r="AMF523" s="4"/>
      <c r="AMG523" s="4"/>
      <c r="AMH523" s="4"/>
      <c r="AMI523" s="4"/>
      <c r="AMJ523" s="4"/>
      <c r="AMK523" s="4"/>
      <c r="AML523" s="4"/>
      <c r="AMM523" s="4"/>
      <c r="AMN523" s="4"/>
      <c r="AMO523" s="4"/>
      <c r="AMP523" s="4"/>
      <c r="AMQ523" s="4"/>
      <c r="AMR523" s="4"/>
      <c r="AMS523" s="4"/>
      <c r="AMT523" s="4"/>
      <c r="AMU523" s="4"/>
      <c r="AMV523" s="4"/>
      <c r="AMW523" s="4"/>
      <c r="AMX523" s="4"/>
      <c r="AMY523" s="4"/>
      <c r="AMZ523" s="4"/>
      <c r="ANA523" s="4"/>
      <c r="ANB523" s="4"/>
      <c r="ANC523" s="4"/>
      <c r="AND523" s="4"/>
      <c r="ANE523" s="4"/>
      <c r="ANF523" s="4"/>
      <c r="ANG523" s="4"/>
      <c r="ANH523" s="4"/>
      <c r="ANI523" s="4"/>
      <c r="ANJ523" s="4"/>
      <c r="ANK523" s="4"/>
      <c r="ANL523" s="4"/>
      <c r="ANM523" s="4"/>
      <c r="ANN523" s="4"/>
      <c r="ANO523" s="4"/>
      <c r="ANP523" s="4"/>
      <c r="ANQ523" s="4"/>
      <c r="ANR523" s="4"/>
      <c r="ANS523" s="4"/>
      <c r="ANT523" s="4"/>
      <c r="ANU523" s="4"/>
      <c r="ANV523" s="4"/>
      <c r="ANW523" s="4"/>
      <c r="ANX523" s="4"/>
      <c r="ANY523" s="4"/>
      <c r="ANZ523" s="4"/>
      <c r="AOA523" s="4"/>
      <c r="AOB523" s="4"/>
      <c r="AOC523" s="4"/>
    </row>
    <row r="524" spans="6:1069" x14ac:dyDescent="0.35">
      <c r="F524" s="4"/>
      <c r="H524" s="4"/>
      <c r="I524" s="4"/>
      <c r="J524" s="4"/>
      <c r="L524" s="4"/>
      <c r="M524" s="4"/>
      <c r="AJ524" s="4"/>
      <c r="AL524" s="4"/>
      <c r="AQ524" s="4"/>
      <c r="AR524" s="4"/>
      <c r="AS524" s="4"/>
      <c r="AT524" s="4"/>
      <c r="AU524" s="4"/>
      <c r="AV524" s="4"/>
      <c r="AW524" s="4"/>
      <c r="AX524" s="33"/>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c r="TO524" s="4"/>
      <c r="TP524" s="4"/>
      <c r="TQ524" s="4"/>
      <c r="TR524" s="4"/>
      <c r="TS524" s="4"/>
      <c r="TT524" s="4"/>
      <c r="TU524" s="4"/>
      <c r="TV524" s="4"/>
      <c r="TW524" s="4"/>
      <c r="TX524" s="4"/>
      <c r="TY524" s="4"/>
      <c r="TZ524" s="4"/>
      <c r="UA524" s="4"/>
      <c r="UB524" s="4"/>
      <c r="UC524" s="4"/>
      <c r="UD524" s="4"/>
      <c r="UE524" s="4"/>
      <c r="UF524" s="4"/>
      <c r="UG524" s="4"/>
      <c r="UH524" s="4"/>
      <c r="UI524" s="4"/>
      <c r="UJ524" s="4"/>
      <c r="UK524" s="4"/>
      <c r="UL524" s="4"/>
      <c r="UM524" s="4"/>
      <c r="UN524" s="4"/>
      <c r="UO524" s="4"/>
      <c r="UP524" s="4"/>
      <c r="UQ524" s="4"/>
      <c r="UR524" s="4"/>
      <c r="US524" s="4"/>
      <c r="UT524" s="4"/>
      <c r="UU524" s="4"/>
      <c r="UV524" s="4"/>
      <c r="UW524" s="4"/>
      <c r="UX524" s="4"/>
      <c r="UY524" s="4"/>
      <c r="UZ524" s="4"/>
      <c r="VA524" s="4"/>
      <c r="VB524" s="4"/>
      <c r="VC524" s="4"/>
      <c r="VD524" s="4"/>
      <c r="VE524" s="4"/>
      <c r="VF524" s="4"/>
      <c r="VG524" s="4"/>
      <c r="VH524" s="4"/>
      <c r="VI524" s="4"/>
      <c r="VJ524" s="4"/>
      <c r="VK524" s="4"/>
      <c r="VL524" s="4"/>
      <c r="VM524" s="4"/>
      <c r="VN524" s="4"/>
      <c r="VO524" s="4"/>
      <c r="VP524" s="4"/>
      <c r="VQ524" s="4"/>
      <c r="VR524" s="4"/>
      <c r="VS524" s="4"/>
      <c r="VT524" s="4"/>
      <c r="VU524" s="4"/>
      <c r="VV524" s="4"/>
      <c r="VW524" s="4"/>
      <c r="VX524" s="4"/>
      <c r="VY524" s="4"/>
      <c r="VZ524" s="4"/>
      <c r="WA524" s="4"/>
      <c r="WB524" s="4"/>
      <c r="WC524" s="4"/>
      <c r="WD524" s="4"/>
      <c r="WE524" s="4"/>
      <c r="WF524" s="4"/>
      <c r="WG524" s="4"/>
      <c r="WH524" s="4"/>
      <c r="WI524" s="4"/>
      <c r="WJ524" s="4"/>
      <c r="WK524" s="4"/>
      <c r="WL524" s="4"/>
      <c r="WM524" s="4"/>
      <c r="WN524" s="4"/>
      <c r="WO524" s="4"/>
      <c r="WP524" s="4"/>
      <c r="WQ524" s="4"/>
      <c r="WR524" s="4"/>
      <c r="WS524" s="4"/>
      <c r="WT524" s="4"/>
      <c r="WU524" s="4"/>
      <c r="WV524" s="4"/>
      <c r="WW524" s="4"/>
      <c r="WX524" s="4"/>
      <c r="WY524" s="4"/>
      <c r="WZ524" s="4"/>
      <c r="XA524" s="4"/>
      <c r="XB524" s="4"/>
      <c r="XC524" s="4"/>
      <c r="XD524" s="4"/>
      <c r="XE524" s="4"/>
      <c r="XF524" s="4"/>
      <c r="XG524" s="4"/>
      <c r="XH524" s="4"/>
      <c r="XI524" s="4"/>
      <c r="XJ524" s="4"/>
      <c r="XK524" s="4"/>
      <c r="XL524" s="4"/>
      <c r="XM524" s="4"/>
      <c r="XN524" s="4"/>
      <c r="XO524" s="4"/>
      <c r="XP524" s="4"/>
      <c r="XQ524" s="4"/>
      <c r="XR524" s="4"/>
      <c r="XS524" s="4"/>
      <c r="XT524" s="4"/>
      <c r="XU524" s="4"/>
      <c r="XV524" s="4"/>
      <c r="XW524" s="4"/>
      <c r="XX524" s="4"/>
      <c r="XY524" s="4"/>
      <c r="XZ524" s="4"/>
      <c r="YA524" s="4"/>
      <c r="YB524" s="4"/>
      <c r="YC524" s="4"/>
      <c r="YD524" s="4"/>
      <c r="YE524" s="4"/>
      <c r="YF524" s="4"/>
      <c r="YG524" s="4"/>
      <c r="YH524" s="4"/>
      <c r="YI524" s="4"/>
      <c r="YJ524" s="4"/>
      <c r="YK524" s="4"/>
      <c r="YL524" s="4"/>
      <c r="YM524" s="4"/>
      <c r="YN524" s="4"/>
      <c r="YO524" s="4"/>
      <c r="YP524" s="4"/>
      <c r="YQ524" s="4"/>
      <c r="YR524" s="4"/>
      <c r="YS524" s="4"/>
      <c r="YT524" s="4"/>
      <c r="YU524" s="4"/>
      <c r="YV524" s="4"/>
      <c r="YW524" s="4"/>
      <c r="YX524" s="4"/>
      <c r="YY524" s="4"/>
      <c r="YZ524" s="4"/>
      <c r="ZA524" s="4"/>
      <c r="ZB524" s="4"/>
      <c r="ZC524" s="4"/>
      <c r="ZD524" s="4"/>
      <c r="ZE524" s="4"/>
      <c r="ZF524" s="4"/>
      <c r="ZG524" s="4"/>
      <c r="ZH524" s="4"/>
      <c r="ZI524" s="4"/>
      <c r="ZJ524" s="4"/>
      <c r="ZK524" s="4"/>
      <c r="ZL524" s="4"/>
      <c r="ZM524" s="4"/>
      <c r="ZN524" s="4"/>
      <c r="ZO524" s="4"/>
      <c r="ZP524" s="4"/>
      <c r="ZQ524" s="4"/>
      <c r="ZR524" s="4"/>
      <c r="ZS524" s="4"/>
      <c r="ZT524" s="4"/>
      <c r="ZU524" s="4"/>
      <c r="ZV524" s="4"/>
      <c r="ZW524" s="4"/>
      <c r="ZX524" s="4"/>
      <c r="ZY524" s="4"/>
      <c r="ZZ524" s="4"/>
      <c r="AAA524" s="4"/>
      <c r="AAB524" s="4"/>
      <c r="AAC524" s="4"/>
      <c r="AAD524" s="4"/>
      <c r="AAE524" s="4"/>
      <c r="AAF524" s="4"/>
      <c r="AAG524" s="4"/>
      <c r="AAH524" s="4"/>
      <c r="AAI524" s="4"/>
      <c r="AAJ524" s="4"/>
      <c r="AAK524" s="4"/>
      <c r="AAL524" s="4"/>
      <c r="AAM524" s="4"/>
      <c r="AAN524" s="4"/>
      <c r="AAO524" s="4"/>
      <c r="AAP524" s="4"/>
      <c r="AAQ524" s="4"/>
      <c r="AAR524" s="4"/>
      <c r="AAS524" s="4"/>
      <c r="AAT524" s="4"/>
      <c r="AAU524" s="4"/>
      <c r="AAV524" s="4"/>
      <c r="AAW524" s="4"/>
      <c r="AAX524" s="4"/>
      <c r="AAY524" s="4"/>
      <c r="AAZ524" s="4"/>
      <c r="ABA524" s="4"/>
      <c r="ABB524" s="4"/>
      <c r="ABC524" s="4"/>
      <c r="ABD524" s="4"/>
      <c r="ABE524" s="4"/>
      <c r="ABF524" s="4"/>
      <c r="ABG524" s="4"/>
      <c r="ABH524" s="4"/>
      <c r="ABI524" s="4"/>
      <c r="ABJ524" s="4"/>
      <c r="ABK524" s="4"/>
      <c r="ABL524" s="4"/>
      <c r="ABM524" s="4"/>
      <c r="ABN524" s="4"/>
      <c r="ABO524" s="4"/>
      <c r="ABP524" s="4"/>
      <c r="ABQ524" s="4"/>
      <c r="ABR524" s="4"/>
      <c r="ABS524" s="4"/>
      <c r="ABT524" s="4"/>
      <c r="ABU524" s="4"/>
      <c r="ABV524" s="4"/>
      <c r="ABW524" s="4"/>
      <c r="ABX524" s="4"/>
      <c r="ABY524" s="4"/>
      <c r="ABZ524" s="4"/>
      <c r="ACA524" s="4"/>
      <c r="ACB524" s="4"/>
      <c r="ACC524" s="4"/>
      <c r="ACD524" s="4"/>
      <c r="ACE524" s="4"/>
      <c r="ACF524" s="4"/>
      <c r="ACG524" s="4"/>
      <c r="ACH524" s="4"/>
      <c r="ACI524" s="4"/>
      <c r="ACJ524" s="4"/>
      <c r="ACK524" s="4"/>
      <c r="ACL524" s="4"/>
      <c r="ACM524" s="4"/>
      <c r="ACN524" s="4"/>
      <c r="ACO524" s="4"/>
      <c r="ACP524" s="4"/>
      <c r="ACQ524" s="4"/>
      <c r="ACR524" s="4"/>
      <c r="ACS524" s="4"/>
      <c r="ACT524" s="4"/>
      <c r="ACU524" s="4"/>
      <c r="ACV524" s="4"/>
      <c r="ACW524" s="4"/>
      <c r="ACX524" s="4"/>
      <c r="ACY524" s="4"/>
      <c r="ACZ524" s="4"/>
      <c r="ADA524" s="4"/>
      <c r="ADB524" s="4"/>
      <c r="ADC524" s="4"/>
      <c r="ADD524" s="4"/>
      <c r="ADE524" s="4"/>
      <c r="ADF524" s="4"/>
      <c r="ADG524" s="4"/>
      <c r="ADH524" s="4"/>
      <c r="ADI524" s="4"/>
      <c r="ADJ524" s="4"/>
      <c r="ADK524" s="4"/>
      <c r="ADL524" s="4"/>
      <c r="ADM524" s="4"/>
      <c r="ADN524" s="4"/>
      <c r="ADO524" s="4"/>
      <c r="ADP524" s="4"/>
      <c r="ADQ524" s="4"/>
      <c r="ADR524" s="4"/>
      <c r="ADS524" s="4"/>
      <c r="ADT524" s="4"/>
      <c r="ADU524" s="4"/>
      <c r="ADV524" s="4"/>
      <c r="ADW524" s="4"/>
      <c r="ADX524" s="4"/>
      <c r="ADY524" s="4"/>
      <c r="ADZ524" s="4"/>
      <c r="AEA524" s="4"/>
      <c r="AEB524" s="4"/>
      <c r="AEC524" s="4"/>
      <c r="AED524" s="4"/>
      <c r="AEE524" s="4"/>
      <c r="AEF524" s="4"/>
      <c r="AEG524" s="4"/>
      <c r="AEH524" s="4"/>
      <c r="AEI524" s="4"/>
      <c r="AEJ524" s="4"/>
      <c r="AEK524" s="4"/>
      <c r="AEL524" s="4"/>
      <c r="AEM524" s="4"/>
      <c r="AEN524" s="4"/>
      <c r="AEO524" s="4"/>
      <c r="AEP524" s="4"/>
      <c r="AEQ524" s="4"/>
      <c r="AER524" s="4"/>
      <c r="AES524" s="4"/>
      <c r="AET524" s="4"/>
      <c r="AEU524" s="4"/>
      <c r="AEV524" s="4"/>
      <c r="AEW524" s="4"/>
      <c r="AEX524" s="4"/>
      <c r="AEY524" s="4"/>
      <c r="AEZ524" s="4"/>
      <c r="AFA524" s="4"/>
      <c r="AFB524" s="4"/>
      <c r="AFC524" s="4"/>
      <c r="AFD524" s="4"/>
      <c r="AFE524" s="4"/>
      <c r="AFF524" s="4"/>
      <c r="AFG524" s="4"/>
      <c r="AFH524" s="4"/>
      <c r="AFI524" s="4"/>
      <c r="AFJ524" s="4"/>
      <c r="AFK524" s="4"/>
      <c r="AFL524" s="4"/>
      <c r="AFM524" s="4"/>
      <c r="AFN524" s="4"/>
      <c r="AFO524" s="4"/>
      <c r="AFP524" s="4"/>
      <c r="AFQ524" s="4"/>
      <c r="AFR524" s="4"/>
      <c r="AFS524" s="4"/>
      <c r="AFT524" s="4"/>
      <c r="AFU524" s="4"/>
      <c r="AFV524" s="4"/>
      <c r="AFW524" s="4"/>
      <c r="AFX524" s="4"/>
      <c r="AFY524" s="4"/>
      <c r="AFZ524" s="4"/>
      <c r="AGA524" s="4"/>
      <c r="AGB524" s="4"/>
      <c r="AGC524" s="4"/>
      <c r="AGD524" s="4"/>
      <c r="AGE524" s="4"/>
      <c r="AGF524" s="4"/>
      <c r="AGG524" s="4"/>
      <c r="AGH524" s="4"/>
      <c r="AGI524" s="4"/>
      <c r="AGJ524" s="4"/>
      <c r="AGK524" s="4"/>
      <c r="AGL524" s="4"/>
      <c r="AGM524" s="4"/>
      <c r="AGN524" s="4"/>
      <c r="AGO524" s="4"/>
      <c r="AGP524" s="4"/>
      <c r="AGQ524" s="4"/>
      <c r="AGR524" s="4"/>
      <c r="AGS524" s="4"/>
      <c r="AGT524" s="4"/>
      <c r="AGU524" s="4"/>
      <c r="AGV524" s="4"/>
      <c r="AGW524" s="4"/>
      <c r="AGX524" s="4"/>
      <c r="AGY524" s="4"/>
      <c r="AGZ524" s="4"/>
      <c r="AHA524" s="4"/>
      <c r="AHB524" s="4"/>
      <c r="AHC524" s="4"/>
      <c r="AHD524" s="4"/>
      <c r="AHE524" s="4"/>
      <c r="AHF524" s="4"/>
      <c r="AHG524" s="4"/>
      <c r="AHH524" s="4"/>
      <c r="AHI524" s="4"/>
      <c r="AHJ524" s="4"/>
      <c r="AHK524" s="4"/>
      <c r="AHL524" s="4"/>
      <c r="AHM524" s="4"/>
      <c r="AHN524" s="4"/>
      <c r="AHO524" s="4"/>
      <c r="AHP524" s="4"/>
      <c r="AHQ524" s="4"/>
      <c r="AHR524" s="4"/>
      <c r="AHS524" s="4"/>
      <c r="AHT524" s="4"/>
      <c r="AHU524" s="4"/>
      <c r="AHV524" s="4"/>
      <c r="AHW524" s="4"/>
      <c r="AHX524" s="4"/>
      <c r="AHY524" s="4"/>
      <c r="AHZ524" s="4"/>
      <c r="AIA524" s="4"/>
      <c r="AIB524" s="4"/>
      <c r="AIC524" s="4"/>
      <c r="AID524" s="4"/>
      <c r="AIE524" s="4"/>
      <c r="AIF524" s="4"/>
      <c r="AIG524" s="4"/>
      <c r="AIH524" s="4"/>
      <c r="AII524" s="4"/>
      <c r="AIJ524" s="4"/>
      <c r="AIK524" s="4"/>
      <c r="AIL524" s="4"/>
      <c r="AIM524" s="4"/>
      <c r="AIN524" s="4"/>
      <c r="AIO524" s="4"/>
      <c r="AIP524" s="4"/>
      <c r="AIQ524" s="4"/>
      <c r="AIR524" s="4"/>
      <c r="AIS524" s="4"/>
      <c r="AIT524" s="4"/>
      <c r="AIU524" s="4"/>
      <c r="AIV524" s="4"/>
      <c r="AIW524" s="4"/>
      <c r="AIX524" s="4"/>
      <c r="AIY524" s="4"/>
      <c r="AIZ524" s="4"/>
      <c r="AJA524" s="4"/>
      <c r="AJB524" s="4"/>
      <c r="AJC524" s="4"/>
      <c r="AJD524" s="4"/>
      <c r="AJE524" s="4"/>
      <c r="AJF524" s="4"/>
      <c r="AJG524" s="4"/>
      <c r="AJH524" s="4"/>
      <c r="AJI524" s="4"/>
      <c r="AJJ524" s="4"/>
      <c r="AJK524" s="4"/>
      <c r="AJL524" s="4"/>
      <c r="AJM524" s="4"/>
      <c r="AJN524" s="4"/>
      <c r="AJO524" s="4"/>
      <c r="AJP524" s="4"/>
      <c r="AJQ524" s="4"/>
      <c r="AJR524" s="4"/>
      <c r="AJS524" s="4"/>
      <c r="AJT524" s="4"/>
      <c r="AJU524" s="4"/>
      <c r="AJV524" s="4"/>
      <c r="AJW524" s="4"/>
      <c r="AJX524" s="4"/>
      <c r="AJY524" s="4"/>
      <c r="AJZ524" s="4"/>
      <c r="AKA524" s="4"/>
      <c r="AKB524" s="4"/>
      <c r="AKC524" s="4"/>
      <c r="AKD524" s="4"/>
      <c r="AKE524" s="4"/>
      <c r="AKF524" s="4"/>
      <c r="AKG524" s="4"/>
      <c r="AKH524" s="4"/>
      <c r="AKI524" s="4"/>
      <c r="AKJ524" s="4"/>
      <c r="AKK524" s="4"/>
      <c r="AKL524" s="4"/>
      <c r="AKM524" s="4"/>
      <c r="AKN524" s="4"/>
      <c r="AKO524" s="4"/>
      <c r="AKP524" s="4"/>
      <c r="AKQ524" s="4"/>
      <c r="AKR524" s="4"/>
      <c r="AKS524" s="4"/>
      <c r="AKT524" s="4"/>
      <c r="AKU524" s="4"/>
      <c r="AKV524" s="4"/>
      <c r="AKW524" s="4"/>
      <c r="AKX524" s="4"/>
      <c r="AKY524" s="4"/>
      <c r="AKZ524" s="4"/>
      <c r="ALA524" s="4"/>
      <c r="ALB524" s="4"/>
      <c r="ALC524" s="4"/>
      <c r="ALD524" s="4"/>
      <c r="ALE524" s="4"/>
      <c r="ALF524" s="4"/>
      <c r="ALG524" s="4"/>
      <c r="ALH524" s="4"/>
      <c r="ALI524" s="4"/>
      <c r="ALJ524" s="4"/>
      <c r="ALK524" s="4"/>
      <c r="ALL524" s="4"/>
      <c r="ALM524" s="4"/>
      <c r="ALN524" s="4"/>
      <c r="ALO524" s="4"/>
      <c r="ALP524" s="4"/>
      <c r="ALQ524" s="4"/>
      <c r="ALR524" s="4"/>
      <c r="ALS524" s="4"/>
      <c r="ALT524" s="4"/>
      <c r="ALU524" s="4"/>
      <c r="ALV524" s="4"/>
      <c r="ALW524" s="4"/>
      <c r="ALX524" s="4"/>
      <c r="ALY524" s="4"/>
      <c r="ALZ524" s="4"/>
      <c r="AMA524" s="4"/>
      <c r="AMB524" s="4"/>
      <c r="AMC524" s="4"/>
      <c r="AMD524" s="4"/>
      <c r="AME524" s="4"/>
      <c r="AMF524" s="4"/>
      <c r="AMG524" s="4"/>
      <c r="AMH524" s="4"/>
      <c r="AMI524" s="4"/>
      <c r="AMJ524" s="4"/>
      <c r="AMK524" s="4"/>
      <c r="AML524" s="4"/>
      <c r="AMM524" s="4"/>
      <c r="AMN524" s="4"/>
      <c r="AMO524" s="4"/>
      <c r="AMP524" s="4"/>
      <c r="AMQ524" s="4"/>
      <c r="AMR524" s="4"/>
      <c r="AMS524" s="4"/>
      <c r="AMT524" s="4"/>
      <c r="AMU524" s="4"/>
      <c r="AMV524" s="4"/>
      <c r="AMW524" s="4"/>
      <c r="AMX524" s="4"/>
      <c r="AMY524" s="4"/>
      <c r="AMZ524" s="4"/>
      <c r="ANA524" s="4"/>
      <c r="ANB524" s="4"/>
      <c r="ANC524" s="4"/>
      <c r="AND524" s="4"/>
      <c r="ANE524" s="4"/>
      <c r="ANF524" s="4"/>
      <c r="ANG524" s="4"/>
      <c r="ANH524" s="4"/>
      <c r="ANI524" s="4"/>
      <c r="ANJ524" s="4"/>
      <c r="ANK524" s="4"/>
      <c r="ANL524" s="4"/>
      <c r="ANM524" s="4"/>
      <c r="ANN524" s="4"/>
      <c r="ANO524" s="4"/>
      <c r="ANP524" s="4"/>
      <c r="ANQ524" s="4"/>
      <c r="ANR524" s="4"/>
      <c r="ANS524" s="4"/>
      <c r="ANT524" s="4"/>
      <c r="ANU524" s="4"/>
      <c r="ANV524" s="4"/>
      <c r="ANW524" s="4"/>
      <c r="ANX524" s="4"/>
      <c r="ANY524" s="4"/>
      <c r="ANZ524" s="4"/>
      <c r="AOA524" s="4"/>
      <c r="AOB524" s="4"/>
      <c r="AOC524" s="4"/>
    </row>
    <row r="525" spans="6:1069" x14ac:dyDescent="0.35">
      <c r="F525" s="4"/>
      <c r="H525" s="4"/>
      <c r="I525" s="4"/>
      <c r="J525" s="4"/>
      <c r="L525" s="4"/>
      <c r="M525" s="4"/>
      <c r="AJ525" s="4"/>
      <c r="AL525" s="4"/>
      <c r="AQ525" s="4"/>
      <c r="AR525" s="4"/>
      <c r="AS525" s="4"/>
      <c r="AT525" s="4"/>
      <c r="AU525" s="4"/>
      <c r="AV525" s="4"/>
      <c r="AW525" s="4"/>
      <c r="AX525" s="33"/>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c r="TO525" s="4"/>
      <c r="TP525" s="4"/>
      <c r="TQ525" s="4"/>
      <c r="TR525" s="4"/>
      <c r="TS525" s="4"/>
      <c r="TT525" s="4"/>
      <c r="TU525" s="4"/>
      <c r="TV525" s="4"/>
      <c r="TW525" s="4"/>
      <c r="TX525" s="4"/>
      <c r="TY525" s="4"/>
      <c r="TZ525" s="4"/>
      <c r="UA525" s="4"/>
      <c r="UB525" s="4"/>
      <c r="UC525" s="4"/>
      <c r="UD525" s="4"/>
      <c r="UE525" s="4"/>
      <c r="UF525" s="4"/>
      <c r="UG525" s="4"/>
      <c r="UH525" s="4"/>
      <c r="UI525" s="4"/>
      <c r="UJ525" s="4"/>
      <c r="UK525" s="4"/>
      <c r="UL525" s="4"/>
      <c r="UM525" s="4"/>
      <c r="UN525" s="4"/>
      <c r="UO525" s="4"/>
      <c r="UP525" s="4"/>
      <c r="UQ525" s="4"/>
      <c r="UR525" s="4"/>
      <c r="US525" s="4"/>
      <c r="UT525" s="4"/>
      <c r="UU525" s="4"/>
      <c r="UV525" s="4"/>
      <c r="UW525" s="4"/>
      <c r="UX525" s="4"/>
      <c r="UY525" s="4"/>
      <c r="UZ525" s="4"/>
      <c r="VA525" s="4"/>
      <c r="VB525" s="4"/>
      <c r="VC525" s="4"/>
      <c r="VD525" s="4"/>
      <c r="VE525" s="4"/>
      <c r="VF525" s="4"/>
      <c r="VG525" s="4"/>
      <c r="VH525" s="4"/>
      <c r="VI525" s="4"/>
      <c r="VJ525" s="4"/>
      <c r="VK525" s="4"/>
      <c r="VL525" s="4"/>
      <c r="VM525" s="4"/>
      <c r="VN525" s="4"/>
      <c r="VO525" s="4"/>
      <c r="VP525" s="4"/>
      <c r="VQ525" s="4"/>
      <c r="VR525" s="4"/>
      <c r="VS525" s="4"/>
      <c r="VT525" s="4"/>
      <c r="VU525" s="4"/>
      <c r="VV525" s="4"/>
      <c r="VW525" s="4"/>
      <c r="VX525" s="4"/>
      <c r="VY525" s="4"/>
      <c r="VZ525" s="4"/>
      <c r="WA525" s="4"/>
      <c r="WB525" s="4"/>
      <c r="WC525" s="4"/>
      <c r="WD525" s="4"/>
      <c r="WE525" s="4"/>
      <c r="WF525" s="4"/>
      <c r="WG525" s="4"/>
      <c r="WH525" s="4"/>
      <c r="WI525" s="4"/>
      <c r="WJ525" s="4"/>
      <c r="WK525" s="4"/>
      <c r="WL525" s="4"/>
      <c r="WM525" s="4"/>
      <c r="WN525" s="4"/>
      <c r="WO525" s="4"/>
      <c r="WP525" s="4"/>
      <c r="WQ525" s="4"/>
      <c r="WR525" s="4"/>
      <c r="WS525" s="4"/>
      <c r="WT525" s="4"/>
      <c r="WU525" s="4"/>
      <c r="WV525" s="4"/>
      <c r="WW525" s="4"/>
      <c r="WX525" s="4"/>
      <c r="WY525" s="4"/>
      <c r="WZ525" s="4"/>
      <c r="XA525" s="4"/>
      <c r="XB525" s="4"/>
      <c r="XC525" s="4"/>
      <c r="XD525" s="4"/>
      <c r="XE525" s="4"/>
      <c r="XF525" s="4"/>
      <c r="XG525" s="4"/>
      <c r="XH525" s="4"/>
      <c r="XI525" s="4"/>
      <c r="XJ525" s="4"/>
      <c r="XK525" s="4"/>
      <c r="XL525" s="4"/>
      <c r="XM525" s="4"/>
      <c r="XN525" s="4"/>
      <c r="XO525" s="4"/>
      <c r="XP525" s="4"/>
      <c r="XQ525" s="4"/>
      <c r="XR525" s="4"/>
      <c r="XS525" s="4"/>
      <c r="XT525" s="4"/>
      <c r="XU525" s="4"/>
      <c r="XV525" s="4"/>
      <c r="XW525" s="4"/>
      <c r="XX525" s="4"/>
      <c r="XY525" s="4"/>
      <c r="XZ525" s="4"/>
      <c r="YA525" s="4"/>
      <c r="YB525" s="4"/>
      <c r="YC525" s="4"/>
      <c r="YD525" s="4"/>
      <c r="YE525" s="4"/>
      <c r="YF525" s="4"/>
      <c r="YG525" s="4"/>
      <c r="YH525" s="4"/>
      <c r="YI525" s="4"/>
      <c r="YJ525" s="4"/>
      <c r="YK525" s="4"/>
      <c r="YL525" s="4"/>
      <c r="YM525" s="4"/>
      <c r="YN525" s="4"/>
      <c r="YO525" s="4"/>
      <c r="YP525" s="4"/>
      <c r="YQ525" s="4"/>
      <c r="YR525" s="4"/>
      <c r="YS525" s="4"/>
      <c r="YT525" s="4"/>
      <c r="YU525" s="4"/>
      <c r="YV525" s="4"/>
      <c r="YW525" s="4"/>
      <c r="YX525" s="4"/>
      <c r="YY525" s="4"/>
      <c r="YZ525" s="4"/>
      <c r="ZA525" s="4"/>
      <c r="ZB525" s="4"/>
      <c r="ZC525" s="4"/>
      <c r="ZD525" s="4"/>
      <c r="ZE525" s="4"/>
      <c r="ZF525" s="4"/>
      <c r="ZG525" s="4"/>
      <c r="ZH525" s="4"/>
      <c r="ZI525" s="4"/>
      <c r="ZJ525" s="4"/>
      <c r="ZK525" s="4"/>
      <c r="ZL525" s="4"/>
      <c r="ZM525" s="4"/>
      <c r="ZN525" s="4"/>
      <c r="ZO525" s="4"/>
      <c r="ZP525" s="4"/>
      <c r="ZQ525" s="4"/>
      <c r="ZR525" s="4"/>
      <c r="ZS525" s="4"/>
      <c r="ZT525" s="4"/>
      <c r="ZU525" s="4"/>
      <c r="ZV525" s="4"/>
      <c r="ZW525" s="4"/>
      <c r="ZX525" s="4"/>
      <c r="ZY525" s="4"/>
      <c r="ZZ525" s="4"/>
      <c r="AAA525" s="4"/>
      <c r="AAB525" s="4"/>
      <c r="AAC525" s="4"/>
      <c r="AAD525" s="4"/>
      <c r="AAE525" s="4"/>
      <c r="AAF525" s="4"/>
      <c r="AAG525" s="4"/>
      <c r="AAH525" s="4"/>
      <c r="AAI525" s="4"/>
      <c r="AAJ525" s="4"/>
      <c r="AAK525" s="4"/>
      <c r="AAL525" s="4"/>
      <c r="AAM525" s="4"/>
      <c r="AAN525" s="4"/>
      <c r="AAO525" s="4"/>
      <c r="AAP525" s="4"/>
      <c r="AAQ525" s="4"/>
      <c r="AAR525" s="4"/>
      <c r="AAS525" s="4"/>
      <c r="AAT525" s="4"/>
      <c r="AAU525" s="4"/>
      <c r="AAV525" s="4"/>
      <c r="AAW525" s="4"/>
      <c r="AAX525" s="4"/>
      <c r="AAY525" s="4"/>
      <c r="AAZ525" s="4"/>
      <c r="ABA525" s="4"/>
      <c r="ABB525" s="4"/>
      <c r="ABC525" s="4"/>
      <c r="ABD525" s="4"/>
      <c r="ABE525" s="4"/>
      <c r="ABF525" s="4"/>
      <c r="ABG525" s="4"/>
      <c r="ABH525" s="4"/>
      <c r="ABI525" s="4"/>
      <c r="ABJ525" s="4"/>
      <c r="ABK525" s="4"/>
      <c r="ABL525" s="4"/>
      <c r="ABM525" s="4"/>
      <c r="ABN525" s="4"/>
      <c r="ABO525" s="4"/>
      <c r="ABP525" s="4"/>
      <c r="ABQ525" s="4"/>
      <c r="ABR525" s="4"/>
      <c r="ABS525" s="4"/>
      <c r="ABT525" s="4"/>
      <c r="ABU525" s="4"/>
      <c r="ABV525" s="4"/>
      <c r="ABW525" s="4"/>
      <c r="ABX525" s="4"/>
      <c r="ABY525" s="4"/>
      <c r="ABZ525" s="4"/>
      <c r="ACA525" s="4"/>
      <c r="ACB525" s="4"/>
      <c r="ACC525" s="4"/>
      <c r="ACD525" s="4"/>
      <c r="ACE525" s="4"/>
      <c r="ACF525" s="4"/>
      <c r="ACG525" s="4"/>
      <c r="ACH525" s="4"/>
      <c r="ACI525" s="4"/>
      <c r="ACJ525" s="4"/>
      <c r="ACK525" s="4"/>
      <c r="ACL525" s="4"/>
      <c r="ACM525" s="4"/>
      <c r="ACN525" s="4"/>
      <c r="ACO525" s="4"/>
      <c r="ACP525" s="4"/>
      <c r="ACQ525" s="4"/>
      <c r="ACR525" s="4"/>
      <c r="ACS525" s="4"/>
      <c r="ACT525" s="4"/>
      <c r="ACU525" s="4"/>
      <c r="ACV525" s="4"/>
      <c r="ACW525" s="4"/>
      <c r="ACX525" s="4"/>
      <c r="ACY525" s="4"/>
      <c r="ACZ525" s="4"/>
      <c r="ADA525" s="4"/>
      <c r="ADB525" s="4"/>
      <c r="ADC525" s="4"/>
      <c r="ADD525" s="4"/>
      <c r="ADE525" s="4"/>
      <c r="ADF525" s="4"/>
      <c r="ADG525" s="4"/>
      <c r="ADH525" s="4"/>
      <c r="ADI525" s="4"/>
      <c r="ADJ525" s="4"/>
      <c r="ADK525" s="4"/>
      <c r="ADL525" s="4"/>
      <c r="ADM525" s="4"/>
      <c r="ADN525" s="4"/>
      <c r="ADO525" s="4"/>
      <c r="ADP525" s="4"/>
      <c r="ADQ525" s="4"/>
      <c r="ADR525" s="4"/>
      <c r="ADS525" s="4"/>
      <c r="ADT525" s="4"/>
      <c r="ADU525" s="4"/>
      <c r="ADV525" s="4"/>
      <c r="ADW525" s="4"/>
      <c r="ADX525" s="4"/>
      <c r="ADY525" s="4"/>
      <c r="ADZ525" s="4"/>
      <c r="AEA525" s="4"/>
      <c r="AEB525" s="4"/>
      <c r="AEC525" s="4"/>
      <c r="AED525" s="4"/>
      <c r="AEE525" s="4"/>
      <c r="AEF525" s="4"/>
      <c r="AEG525" s="4"/>
      <c r="AEH525" s="4"/>
      <c r="AEI525" s="4"/>
      <c r="AEJ525" s="4"/>
      <c r="AEK525" s="4"/>
      <c r="AEL525" s="4"/>
      <c r="AEM525" s="4"/>
      <c r="AEN525" s="4"/>
      <c r="AEO525" s="4"/>
      <c r="AEP525" s="4"/>
      <c r="AEQ525" s="4"/>
      <c r="AER525" s="4"/>
      <c r="AES525" s="4"/>
      <c r="AET525" s="4"/>
      <c r="AEU525" s="4"/>
      <c r="AEV525" s="4"/>
      <c r="AEW525" s="4"/>
      <c r="AEX525" s="4"/>
      <c r="AEY525" s="4"/>
      <c r="AEZ525" s="4"/>
      <c r="AFA525" s="4"/>
      <c r="AFB525" s="4"/>
      <c r="AFC525" s="4"/>
      <c r="AFD525" s="4"/>
      <c r="AFE525" s="4"/>
      <c r="AFF525" s="4"/>
      <c r="AFG525" s="4"/>
      <c r="AFH525" s="4"/>
      <c r="AFI525" s="4"/>
      <c r="AFJ525" s="4"/>
      <c r="AFK525" s="4"/>
      <c r="AFL525" s="4"/>
      <c r="AFM525" s="4"/>
      <c r="AFN525" s="4"/>
      <c r="AFO525" s="4"/>
      <c r="AFP525" s="4"/>
      <c r="AFQ525" s="4"/>
      <c r="AFR525" s="4"/>
      <c r="AFS525" s="4"/>
      <c r="AFT525" s="4"/>
      <c r="AFU525" s="4"/>
      <c r="AFV525" s="4"/>
      <c r="AFW525" s="4"/>
      <c r="AFX525" s="4"/>
      <c r="AFY525" s="4"/>
      <c r="AFZ525" s="4"/>
      <c r="AGA525" s="4"/>
      <c r="AGB525" s="4"/>
      <c r="AGC525" s="4"/>
      <c r="AGD525" s="4"/>
      <c r="AGE525" s="4"/>
      <c r="AGF525" s="4"/>
      <c r="AGG525" s="4"/>
      <c r="AGH525" s="4"/>
      <c r="AGI525" s="4"/>
      <c r="AGJ525" s="4"/>
      <c r="AGK525" s="4"/>
      <c r="AGL525" s="4"/>
      <c r="AGM525" s="4"/>
      <c r="AGN525" s="4"/>
      <c r="AGO525" s="4"/>
      <c r="AGP525" s="4"/>
      <c r="AGQ525" s="4"/>
      <c r="AGR525" s="4"/>
      <c r="AGS525" s="4"/>
      <c r="AGT525" s="4"/>
      <c r="AGU525" s="4"/>
      <c r="AGV525" s="4"/>
      <c r="AGW525" s="4"/>
      <c r="AGX525" s="4"/>
      <c r="AGY525" s="4"/>
      <c r="AGZ525" s="4"/>
      <c r="AHA525" s="4"/>
      <c r="AHB525" s="4"/>
      <c r="AHC525" s="4"/>
      <c r="AHD525" s="4"/>
      <c r="AHE525" s="4"/>
      <c r="AHF525" s="4"/>
      <c r="AHG525" s="4"/>
      <c r="AHH525" s="4"/>
      <c r="AHI525" s="4"/>
      <c r="AHJ525" s="4"/>
      <c r="AHK525" s="4"/>
      <c r="AHL525" s="4"/>
      <c r="AHM525" s="4"/>
      <c r="AHN525" s="4"/>
      <c r="AHO525" s="4"/>
      <c r="AHP525" s="4"/>
      <c r="AHQ525" s="4"/>
      <c r="AHR525" s="4"/>
      <c r="AHS525" s="4"/>
      <c r="AHT525" s="4"/>
      <c r="AHU525" s="4"/>
      <c r="AHV525" s="4"/>
      <c r="AHW525" s="4"/>
      <c r="AHX525" s="4"/>
      <c r="AHY525" s="4"/>
      <c r="AHZ525" s="4"/>
      <c r="AIA525" s="4"/>
      <c r="AIB525" s="4"/>
      <c r="AIC525" s="4"/>
      <c r="AID525" s="4"/>
      <c r="AIE525" s="4"/>
      <c r="AIF525" s="4"/>
      <c r="AIG525" s="4"/>
      <c r="AIH525" s="4"/>
      <c r="AII525" s="4"/>
      <c r="AIJ525" s="4"/>
      <c r="AIK525" s="4"/>
      <c r="AIL525" s="4"/>
      <c r="AIM525" s="4"/>
      <c r="AIN525" s="4"/>
      <c r="AIO525" s="4"/>
      <c r="AIP525" s="4"/>
      <c r="AIQ525" s="4"/>
      <c r="AIR525" s="4"/>
      <c r="AIS525" s="4"/>
      <c r="AIT525" s="4"/>
      <c r="AIU525" s="4"/>
      <c r="AIV525" s="4"/>
      <c r="AIW525" s="4"/>
      <c r="AIX525" s="4"/>
      <c r="AIY525" s="4"/>
      <c r="AIZ525" s="4"/>
      <c r="AJA525" s="4"/>
      <c r="AJB525" s="4"/>
      <c r="AJC525" s="4"/>
      <c r="AJD525" s="4"/>
      <c r="AJE525" s="4"/>
      <c r="AJF525" s="4"/>
      <c r="AJG525" s="4"/>
      <c r="AJH525" s="4"/>
      <c r="AJI525" s="4"/>
      <c r="AJJ525" s="4"/>
      <c r="AJK525" s="4"/>
      <c r="AJL525" s="4"/>
      <c r="AJM525" s="4"/>
      <c r="AJN525" s="4"/>
      <c r="AJO525" s="4"/>
      <c r="AJP525" s="4"/>
      <c r="AJQ525" s="4"/>
      <c r="AJR525" s="4"/>
      <c r="AJS525" s="4"/>
      <c r="AJT525" s="4"/>
      <c r="AJU525" s="4"/>
      <c r="AJV525" s="4"/>
      <c r="AJW525" s="4"/>
      <c r="AJX525" s="4"/>
      <c r="AJY525" s="4"/>
      <c r="AJZ525" s="4"/>
      <c r="AKA525" s="4"/>
      <c r="AKB525" s="4"/>
      <c r="AKC525" s="4"/>
      <c r="AKD525" s="4"/>
      <c r="AKE525" s="4"/>
      <c r="AKF525" s="4"/>
      <c r="AKG525" s="4"/>
      <c r="AKH525" s="4"/>
      <c r="AKI525" s="4"/>
      <c r="AKJ525" s="4"/>
      <c r="AKK525" s="4"/>
      <c r="AKL525" s="4"/>
      <c r="AKM525" s="4"/>
      <c r="AKN525" s="4"/>
      <c r="AKO525" s="4"/>
      <c r="AKP525" s="4"/>
      <c r="AKQ525" s="4"/>
      <c r="AKR525" s="4"/>
      <c r="AKS525" s="4"/>
      <c r="AKT525" s="4"/>
      <c r="AKU525" s="4"/>
      <c r="AKV525" s="4"/>
      <c r="AKW525" s="4"/>
      <c r="AKX525" s="4"/>
      <c r="AKY525" s="4"/>
      <c r="AKZ525" s="4"/>
      <c r="ALA525" s="4"/>
      <c r="ALB525" s="4"/>
      <c r="ALC525" s="4"/>
      <c r="ALD525" s="4"/>
      <c r="ALE525" s="4"/>
      <c r="ALF525" s="4"/>
      <c r="ALG525" s="4"/>
      <c r="ALH525" s="4"/>
      <c r="ALI525" s="4"/>
      <c r="ALJ525" s="4"/>
      <c r="ALK525" s="4"/>
      <c r="ALL525" s="4"/>
      <c r="ALM525" s="4"/>
      <c r="ALN525" s="4"/>
      <c r="ALO525" s="4"/>
      <c r="ALP525" s="4"/>
      <c r="ALQ525" s="4"/>
      <c r="ALR525" s="4"/>
      <c r="ALS525" s="4"/>
      <c r="ALT525" s="4"/>
      <c r="ALU525" s="4"/>
      <c r="ALV525" s="4"/>
      <c r="ALW525" s="4"/>
      <c r="ALX525" s="4"/>
      <c r="ALY525" s="4"/>
      <c r="ALZ525" s="4"/>
      <c r="AMA525" s="4"/>
      <c r="AMB525" s="4"/>
      <c r="AMC525" s="4"/>
      <c r="AMD525" s="4"/>
      <c r="AME525" s="4"/>
      <c r="AMF525" s="4"/>
      <c r="AMG525" s="4"/>
      <c r="AMH525" s="4"/>
      <c r="AMI525" s="4"/>
      <c r="AMJ525" s="4"/>
      <c r="AMK525" s="4"/>
      <c r="AML525" s="4"/>
      <c r="AMM525" s="4"/>
      <c r="AMN525" s="4"/>
      <c r="AMO525" s="4"/>
      <c r="AMP525" s="4"/>
      <c r="AMQ525" s="4"/>
      <c r="AMR525" s="4"/>
      <c r="AMS525" s="4"/>
      <c r="AMT525" s="4"/>
      <c r="AMU525" s="4"/>
      <c r="AMV525" s="4"/>
      <c r="AMW525" s="4"/>
      <c r="AMX525" s="4"/>
      <c r="AMY525" s="4"/>
      <c r="AMZ525" s="4"/>
      <c r="ANA525" s="4"/>
      <c r="ANB525" s="4"/>
      <c r="ANC525" s="4"/>
      <c r="AND525" s="4"/>
      <c r="ANE525" s="4"/>
      <c r="ANF525" s="4"/>
      <c r="ANG525" s="4"/>
      <c r="ANH525" s="4"/>
      <c r="ANI525" s="4"/>
      <c r="ANJ525" s="4"/>
      <c r="ANK525" s="4"/>
      <c r="ANL525" s="4"/>
      <c r="ANM525" s="4"/>
      <c r="ANN525" s="4"/>
      <c r="ANO525" s="4"/>
      <c r="ANP525" s="4"/>
      <c r="ANQ525" s="4"/>
      <c r="ANR525" s="4"/>
      <c r="ANS525" s="4"/>
      <c r="ANT525" s="4"/>
      <c r="ANU525" s="4"/>
      <c r="ANV525" s="4"/>
      <c r="ANW525" s="4"/>
      <c r="ANX525" s="4"/>
      <c r="ANY525" s="4"/>
      <c r="ANZ525" s="4"/>
      <c r="AOA525" s="4"/>
      <c r="AOB525" s="4"/>
      <c r="AOC525" s="4"/>
    </row>
    <row r="526" spans="6:1069" x14ac:dyDescent="0.35">
      <c r="F526" s="4"/>
      <c r="H526" s="4"/>
      <c r="I526" s="4"/>
      <c r="J526" s="4"/>
      <c r="L526" s="4"/>
      <c r="M526" s="4"/>
      <c r="AJ526" s="4"/>
      <c r="AL526" s="4"/>
      <c r="AQ526" s="4"/>
      <c r="AR526" s="4"/>
      <c r="AS526" s="4"/>
      <c r="AT526" s="4"/>
      <c r="AU526" s="4"/>
      <c r="AV526" s="4"/>
      <c r="AW526" s="4"/>
      <c r="AX526" s="33"/>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c r="TV526" s="4"/>
      <c r="TW526" s="4"/>
      <c r="TX526" s="4"/>
      <c r="TY526" s="4"/>
      <c r="TZ526" s="4"/>
      <c r="UA526" s="4"/>
      <c r="UB526" s="4"/>
      <c r="UC526" s="4"/>
      <c r="UD526" s="4"/>
      <c r="UE526" s="4"/>
      <c r="UF526" s="4"/>
      <c r="UG526" s="4"/>
      <c r="UH526" s="4"/>
      <c r="UI526" s="4"/>
      <c r="UJ526" s="4"/>
      <c r="UK526" s="4"/>
      <c r="UL526" s="4"/>
      <c r="UM526" s="4"/>
      <c r="UN526" s="4"/>
      <c r="UO526" s="4"/>
      <c r="UP526" s="4"/>
      <c r="UQ526" s="4"/>
      <c r="UR526" s="4"/>
      <c r="US526" s="4"/>
      <c r="UT526" s="4"/>
      <c r="UU526" s="4"/>
      <c r="UV526" s="4"/>
      <c r="UW526" s="4"/>
      <c r="UX526" s="4"/>
      <c r="UY526" s="4"/>
      <c r="UZ526" s="4"/>
      <c r="VA526" s="4"/>
      <c r="VB526" s="4"/>
      <c r="VC526" s="4"/>
      <c r="VD526" s="4"/>
      <c r="VE526" s="4"/>
      <c r="VF526" s="4"/>
      <c r="VG526" s="4"/>
      <c r="VH526" s="4"/>
      <c r="VI526" s="4"/>
      <c r="VJ526" s="4"/>
      <c r="VK526" s="4"/>
      <c r="VL526" s="4"/>
      <c r="VM526" s="4"/>
      <c r="VN526" s="4"/>
      <c r="VO526" s="4"/>
      <c r="VP526" s="4"/>
      <c r="VQ526" s="4"/>
      <c r="VR526" s="4"/>
      <c r="VS526" s="4"/>
      <c r="VT526" s="4"/>
      <c r="VU526" s="4"/>
      <c r="VV526" s="4"/>
      <c r="VW526" s="4"/>
      <c r="VX526" s="4"/>
      <c r="VY526" s="4"/>
      <c r="VZ526" s="4"/>
      <c r="WA526" s="4"/>
      <c r="WB526" s="4"/>
      <c r="WC526" s="4"/>
      <c r="WD526" s="4"/>
      <c r="WE526" s="4"/>
      <c r="WF526" s="4"/>
      <c r="WG526" s="4"/>
      <c r="WH526" s="4"/>
      <c r="WI526" s="4"/>
      <c r="WJ526" s="4"/>
      <c r="WK526" s="4"/>
      <c r="WL526" s="4"/>
      <c r="WM526" s="4"/>
      <c r="WN526" s="4"/>
      <c r="WO526" s="4"/>
      <c r="WP526" s="4"/>
      <c r="WQ526" s="4"/>
      <c r="WR526" s="4"/>
      <c r="WS526" s="4"/>
      <c r="WT526" s="4"/>
      <c r="WU526" s="4"/>
      <c r="WV526" s="4"/>
      <c r="WW526" s="4"/>
      <c r="WX526" s="4"/>
      <c r="WY526" s="4"/>
      <c r="WZ526" s="4"/>
      <c r="XA526" s="4"/>
      <c r="XB526" s="4"/>
      <c r="XC526" s="4"/>
      <c r="XD526" s="4"/>
      <c r="XE526" s="4"/>
      <c r="XF526" s="4"/>
      <c r="XG526" s="4"/>
      <c r="XH526" s="4"/>
      <c r="XI526" s="4"/>
      <c r="XJ526" s="4"/>
      <c r="XK526" s="4"/>
      <c r="XL526" s="4"/>
      <c r="XM526" s="4"/>
      <c r="XN526" s="4"/>
      <c r="XO526" s="4"/>
      <c r="XP526" s="4"/>
      <c r="XQ526" s="4"/>
      <c r="XR526" s="4"/>
      <c r="XS526" s="4"/>
      <c r="XT526" s="4"/>
      <c r="XU526" s="4"/>
      <c r="XV526" s="4"/>
      <c r="XW526" s="4"/>
      <c r="XX526" s="4"/>
      <c r="XY526" s="4"/>
      <c r="XZ526" s="4"/>
      <c r="YA526" s="4"/>
      <c r="YB526" s="4"/>
      <c r="YC526" s="4"/>
      <c r="YD526" s="4"/>
      <c r="YE526" s="4"/>
      <c r="YF526" s="4"/>
      <c r="YG526" s="4"/>
      <c r="YH526" s="4"/>
      <c r="YI526" s="4"/>
      <c r="YJ526" s="4"/>
      <c r="YK526" s="4"/>
      <c r="YL526" s="4"/>
      <c r="YM526" s="4"/>
      <c r="YN526" s="4"/>
      <c r="YO526" s="4"/>
      <c r="YP526" s="4"/>
      <c r="YQ526" s="4"/>
      <c r="YR526" s="4"/>
      <c r="YS526" s="4"/>
      <c r="YT526" s="4"/>
      <c r="YU526" s="4"/>
      <c r="YV526" s="4"/>
      <c r="YW526" s="4"/>
      <c r="YX526" s="4"/>
      <c r="YY526" s="4"/>
      <c r="YZ526" s="4"/>
      <c r="ZA526" s="4"/>
      <c r="ZB526" s="4"/>
      <c r="ZC526" s="4"/>
      <c r="ZD526" s="4"/>
      <c r="ZE526" s="4"/>
      <c r="ZF526" s="4"/>
      <c r="ZG526" s="4"/>
      <c r="ZH526" s="4"/>
      <c r="ZI526" s="4"/>
      <c r="ZJ526" s="4"/>
      <c r="ZK526" s="4"/>
      <c r="ZL526" s="4"/>
      <c r="ZM526" s="4"/>
      <c r="ZN526" s="4"/>
      <c r="ZO526" s="4"/>
      <c r="ZP526" s="4"/>
      <c r="ZQ526" s="4"/>
      <c r="ZR526" s="4"/>
      <c r="ZS526" s="4"/>
      <c r="ZT526" s="4"/>
      <c r="ZU526" s="4"/>
      <c r="ZV526" s="4"/>
      <c r="ZW526" s="4"/>
      <c r="ZX526" s="4"/>
      <c r="ZY526" s="4"/>
      <c r="ZZ526" s="4"/>
      <c r="AAA526" s="4"/>
      <c r="AAB526" s="4"/>
      <c r="AAC526" s="4"/>
      <c r="AAD526" s="4"/>
      <c r="AAE526" s="4"/>
      <c r="AAF526" s="4"/>
      <c r="AAG526" s="4"/>
      <c r="AAH526" s="4"/>
      <c r="AAI526" s="4"/>
      <c r="AAJ526" s="4"/>
      <c r="AAK526" s="4"/>
      <c r="AAL526" s="4"/>
      <c r="AAM526" s="4"/>
      <c r="AAN526" s="4"/>
      <c r="AAO526" s="4"/>
      <c r="AAP526" s="4"/>
      <c r="AAQ526" s="4"/>
      <c r="AAR526" s="4"/>
      <c r="AAS526" s="4"/>
      <c r="AAT526" s="4"/>
      <c r="AAU526" s="4"/>
      <c r="AAV526" s="4"/>
      <c r="AAW526" s="4"/>
      <c r="AAX526" s="4"/>
      <c r="AAY526" s="4"/>
      <c r="AAZ526" s="4"/>
      <c r="ABA526" s="4"/>
      <c r="ABB526" s="4"/>
      <c r="ABC526" s="4"/>
      <c r="ABD526" s="4"/>
      <c r="ABE526" s="4"/>
      <c r="ABF526" s="4"/>
      <c r="ABG526" s="4"/>
      <c r="ABH526" s="4"/>
      <c r="ABI526" s="4"/>
      <c r="ABJ526" s="4"/>
      <c r="ABK526" s="4"/>
      <c r="ABL526" s="4"/>
      <c r="ABM526" s="4"/>
      <c r="ABN526" s="4"/>
      <c r="ABO526" s="4"/>
      <c r="ABP526" s="4"/>
      <c r="ABQ526" s="4"/>
      <c r="ABR526" s="4"/>
      <c r="ABS526" s="4"/>
      <c r="ABT526" s="4"/>
      <c r="ABU526" s="4"/>
      <c r="ABV526" s="4"/>
      <c r="ABW526" s="4"/>
      <c r="ABX526" s="4"/>
      <c r="ABY526" s="4"/>
      <c r="ABZ526" s="4"/>
      <c r="ACA526" s="4"/>
      <c r="ACB526" s="4"/>
      <c r="ACC526" s="4"/>
      <c r="ACD526" s="4"/>
      <c r="ACE526" s="4"/>
      <c r="ACF526" s="4"/>
      <c r="ACG526" s="4"/>
      <c r="ACH526" s="4"/>
      <c r="ACI526" s="4"/>
      <c r="ACJ526" s="4"/>
      <c r="ACK526" s="4"/>
      <c r="ACL526" s="4"/>
      <c r="ACM526" s="4"/>
      <c r="ACN526" s="4"/>
      <c r="ACO526" s="4"/>
      <c r="ACP526" s="4"/>
      <c r="ACQ526" s="4"/>
      <c r="ACR526" s="4"/>
      <c r="ACS526" s="4"/>
      <c r="ACT526" s="4"/>
      <c r="ACU526" s="4"/>
      <c r="ACV526" s="4"/>
      <c r="ACW526" s="4"/>
      <c r="ACX526" s="4"/>
      <c r="ACY526" s="4"/>
      <c r="ACZ526" s="4"/>
      <c r="ADA526" s="4"/>
      <c r="ADB526" s="4"/>
      <c r="ADC526" s="4"/>
      <c r="ADD526" s="4"/>
      <c r="ADE526" s="4"/>
      <c r="ADF526" s="4"/>
      <c r="ADG526" s="4"/>
      <c r="ADH526" s="4"/>
      <c r="ADI526" s="4"/>
      <c r="ADJ526" s="4"/>
      <c r="ADK526" s="4"/>
      <c r="ADL526" s="4"/>
      <c r="ADM526" s="4"/>
      <c r="ADN526" s="4"/>
      <c r="ADO526" s="4"/>
      <c r="ADP526" s="4"/>
      <c r="ADQ526" s="4"/>
      <c r="ADR526" s="4"/>
      <c r="ADS526" s="4"/>
      <c r="ADT526" s="4"/>
      <c r="ADU526" s="4"/>
      <c r="ADV526" s="4"/>
      <c r="ADW526" s="4"/>
      <c r="ADX526" s="4"/>
      <c r="ADY526" s="4"/>
      <c r="ADZ526" s="4"/>
      <c r="AEA526" s="4"/>
      <c r="AEB526" s="4"/>
      <c r="AEC526" s="4"/>
      <c r="AED526" s="4"/>
      <c r="AEE526" s="4"/>
      <c r="AEF526" s="4"/>
      <c r="AEG526" s="4"/>
      <c r="AEH526" s="4"/>
      <c r="AEI526" s="4"/>
      <c r="AEJ526" s="4"/>
      <c r="AEK526" s="4"/>
      <c r="AEL526" s="4"/>
      <c r="AEM526" s="4"/>
      <c r="AEN526" s="4"/>
      <c r="AEO526" s="4"/>
      <c r="AEP526" s="4"/>
      <c r="AEQ526" s="4"/>
      <c r="AER526" s="4"/>
      <c r="AES526" s="4"/>
      <c r="AET526" s="4"/>
      <c r="AEU526" s="4"/>
      <c r="AEV526" s="4"/>
      <c r="AEW526" s="4"/>
      <c r="AEX526" s="4"/>
      <c r="AEY526" s="4"/>
      <c r="AEZ526" s="4"/>
      <c r="AFA526" s="4"/>
      <c r="AFB526" s="4"/>
      <c r="AFC526" s="4"/>
      <c r="AFD526" s="4"/>
      <c r="AFE526" s="4"/>
      <c r="AFF526" s="4"/>
      <c r="AFG526" s="4"/>
      <c r="AFH526" s="4"/>
      <c r="AFI526" s="4"/>
      <c r="AFJ526" s="4"/>
      <c r="AFK526" s="4"/>
      <c r="AFL526" s="4"/>
      <c r="AFM526" s="4"/>
      <c r="AFN526" s="4"/>
      <c r="AFO526" s="4"/>
      <c r="AFP526" s="4"/>
      <c r="AFQ526" s="4"/>
      <c r="AFR526" s="4"/>
      <c r="AFS526" s="4"/>
      <c r="AFT526" s="4"/>
      <c r="AFU526" s="4"/>
      <c r="AFV526" s="4"/>
      <c r="AFW526" s="4"/>
      <c r="AFX526" s="4"/>
      <c r="AFY526" s="4"/>
      <c r="AFZ526" s="4"/>
      <c r="AGA526" s="4"/>
      <c r="AGB526" s="4"/>
      <c r="AGC526" s="4"/>
      <c r="AGD526" s="4"/>
      <c r="AGE526" s="4"/>
      <c r="AGF526" s="4"/>
      <c r="AGG526" s="4"/>
      <c r="AGH526" s="4"/>
      <c r="AGI526" s="4"/>
      <c r="AGJ526" s="4"/>
      <c r="AGK526" s="4"/>
      <c r="AGL526" s="4"/>
      <c r="AGM526" s="4"/>
      <c r="AGN526" s="4"/>
      <c r="AGO526" s="4"/>
      <c r="AGP526" s="4"/>
      <c r="AGQ526" s="4"/>
      <c r="AGR526" s="4"/>
      <c r="AGS526" s="4"/>
      <c r="AGT526" s="4"/>
      <c r="AGU526" s="4"/>
      <c r="AGV526" s="4"/>
      <c r="AGW526" s="4"/>
      <c r="AGX526" s="4"/>
      <c r="AGY526" s="4"/>
      <c r="AGZ526" s="4"/>
      <c r="AHA526" s="4"/>
      <c r="AHB526" s="4"/>
      <c r="AHC526" s="4"/>
      <c r="AHD526" s="4"/>
      <c r="AHE526" s="4"/>
      <c r="AHF526" s="4"/>
      <c r="AHG526" s="4"/>
      <c r="AHH526" s="4"/>
      <c r="AHI526" s="4"/>
      <c r="AHJ526" s="4"/>
      <c r="AHK526" s="4"/>
      <c r="AHL526" s="4"/>
      <c r="AHM526" s="4"/>
      <c r="AHN526" s="4"/>
      <c r="AHO526" s="4"/>
      <c r="AHP526" s="4"/>
      <c r="AHQ526" s="4"/>
      <c r="AHR526" s="4"/>
      <c r="AHS526" s="4"/>
      <c r="AHT526" s="4"/>
      <c r="AHU526" s="4"/>
      <c r="AHV526" s="4"/>
      <c r="AHW526" s="4"/>
      <c r="AHX526" s="4"/>
      <c r="AHY526" s="4"/>
      <c r="AHZ526" s="4"/>
      <c r="AIA526" s="4"/>
      <c r="AIB526" s="4"/>
      <c r="AIC526" s="4"/>
      <c r="AID526" s="4"/>
      <c r="AIE526" s="4"/>
      <c r="AIF526" s="4"/>
      <c r="AIG526" s="4"/>
      <c r="AIH526" s="4"/>
      <c r="AII526" s="4"/>
      <c r="AIJ526" s="4"/>
      <c r="AIK526" s="4"/>
      <c r="AIL526" s="4"/>
      <c r="AIM526" s="4"/>
      <c r="AIN526" s="4"/>
      <c r="AIO526" s="4"/>
      <c r="AIP526" s="4"/>
      <c r="AIQ526" s="4"/>
      <c r="AIR526" s="4"/>
      <c r="AIS526" s="4"/>
      <c r="AIT526" s="4"/>
      <c r="AIU526" s="4"/>
      <c r="AIV526" s="4"/>
      <c r="AIW526" s="4"/>
      <c r="AIX526" s="4"/>
      <c r="AIY526" s="4"/>
      <c r="AIZ526" s="4"/>
      <c r="AJA526" s="4"/>
      <c r="AJB526" s="4"/>
      <c r="AJC526" s="4"/>
      <c r="AJD526" s="4"/>
      <c r="AJE526" s="4"/>
      <c r="AJF526" s="4"/>
      <c r="AJG526" s="4"/>
      <c r="AJH526" s="4"/>
      <c r="AJI526" s="4"/>
      <c r="AJJ526" s="4"/>
      <c r="AJK526" s="4"/>
      <c r="AJL526" s="4"/>
      <c r="AJM526" s="4"/>
      <c r="AJN526" s="4"/>
      <c r="AJO526" s="4"/>
      <c r="AJP526" s="4"/>
      <c r="AJQ526" s="4"/>
      <c r="AJR526" s="4"/>
      <c r="AJS526" s="4"/>
      <c r="AJT526" s="4"/>
      <c r="AJU526" s="4"/>
      <c r="AJV526" s="4"/>
      <c r="AJW526" s="4"/>
      <c r="AJX526" s="4"/>
      <c r="AJY526" s="4"/>
      <c r="AJZ526" s="4"/>
      <c r="AKA526" s="4"/>
      <c r="AKB526" s="4"/>
      <c r="AKC526" s="4"/>
      <c r="AKD526" s="4"/>
      <c r="AKE526" s="4"/>
      <c r="AKF526" s="4"/>
      <c r="AKG526" s="4"/>
      <c r="AKH526" s="4"/>
      <c r="AKI526" s="4"/>
      <c r="AKJ526" s="4"/>
      <c r="AKK526" s="4"/>
      <c r="AKL526" s="4"/>
      <c r="AKM526" s="4"/>
      <c r="AKN526" s="4"/>
      <c r="AKO526" s="4"/>
      <c r="AKP526" s="4"/>
      <c r="AKQ526" s="4"/>
      <c r="AKR526" s="4"/>
      <c r="AKS526" s="4"/>
      <c r="AKT526" s="4"/>
      <c r="AKU526" s="4"/>
      <c r="AKV526" s="4"/>
      <c r="AKW526" s="4"/>
      <c r="AKX526" s="4"/>
      <c r="AKY526" s="4"/>
      <c r="AKZ526" s="4"/>
      <c r="ALA526" s="4"/>
      <c r="ALB526" s="4"/>
      <c r="ALC526" s="4"/>
      <c r="ALD526" s="4"/>
      <c r="ALE526" s="4"/>
      <c r="ALF526" s="4"/>
      <c r="ALG526" s="4"/>
      <c r="ALH526" s="4"/>
      <c r="ALI526" s="4"/>
      <c r="ALJ526" s="4"/>
      <c r="ALK526" s="4"/>
      <c r="ALL526" s="4"/>
      <c r="ALM526" s="4"/>
      <c r="ALN526" s="4"/>
      <c r="ALO526" s="4"/>
      <c r="ALP526" s="4"/>
      <c r="ALQ526" s="4"/>
      <c r="ALR526" s="4"/>
      <c r="ALS526" s="4"/>
      <c r="ALT526" s="4"/>
      <c r="ALU526" s="4"/>
      <c r="ALV526" s="4"/>
      <c r="ALW526" s="4"/>
      <c r="ALX526" s="4"/>
      <c r="ALY526" s="4"/>
      <c r="ALZ526" s="4"/>
      <c r="AMA526" s="4"/>
      <c r="AMB526" s="4"/>
      <c r="AMC526" s="4"/>
      <c r="AMD526" s="4"/>
      <c r="AME526" s="4"/>
      <c r="AMF526" s="4"/>
      <c r="AMG526" s="4"/>
      <c r="AMH526" s="4"/>
      <c r="AMI526" s="4"/>
      <c r="AMJ526" s="4"/>
      <c r="AMK526" s="4"/>
      <c r="AML526" s="4"/>
      <c r="AMM526" s="4"/>
      <c r="AMN526" s="4"/>
      <c r="AMO526" s="4"/>
      <c r="AMP526" s="4"/>
      <c r="AMQ526" s="4"/>
      <c r="AMR526" s="4"/>
      <c r="AMS526" s="4"/>
      <c r="AMT526" s="4"/>
      <c r="AMU526" s="4"/>
      <c r="AMV526" s="4"/>
      <c r="AMW526" s="4"/>
      <c r="AMX526" s="4"/>
      <c r="AMY526" s="4"/>
      <c r="AMZ526" s="4"/>
      <c r="ANA526" s="4"/>
      <c r="ANB526" s="4"/>
      <c r="ANC526" s="4"/>
      <c r="AND526" s="4"/>
      <c r="ANE526" s="4"/>
      <c r="ANF526" s="4"/>
      <c r="ANG526" s="4"/>
      <c r="ANH526" s="4"/>
      <c r="ANI526" s="4"/>
      <c r="ANJ526" s="4"/>
      <c r="ANK526" s="4"/>
      <c r="ANL526" s="4"/>
      <c r="ANM526" s="4"/>
      <c r="ANN526" s="4"/>
      <c r="ANO526" s="4"/>
      <c r="ANP526" s="4"/>
      <c r="ANQ526" s="4"/>
      <c r="ANR526" s="4"/>
      <c r="ANS526" s="4"/>
      <c r="ANT526" s="4"/>
      <c r="ANU526" s="4"/>
      <c r="ANV526" s="4"/>
      <c r="ANW526" s="4"/>
      <c r="ANX526" s="4"/>
      <c r="ANY526" s="4"/>
      <c r="ANZ526" s="4"/>
      <c r="AOA526" s="4"/>
      <c r="AOB526" s="4"/>
      <c r="AOC526" s="4"/>
    </row>
    <row r="527" spans="6:1069" x14ac:dyDescent="0.35">
      <c r="F527" s="4"/>
      <c r="H527" s="4"/>
      <c r="I527" s="4"/>
      <c r="J527" s="4"/>
      <c r="L527" s="4"/>
      <c r="M527" s="4"/>
      <c r="AJ527" s="4"/>
      <c r="AL527" s="4"/>
      <c r="AQ527" s="4"/>
      <c r="AR527" s="4"/>
      <c r="AS527" s="4"/>
      <c r="AT527" s="4"/>
      <c r="AU527" s="4"/>
      <c r="AV527" s="4"/>
      <c r="AW527" s="4"/>
      <c r="AX527" s="33"/>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c r="TV527" s="4"/>
      <c r="TW527" s="4"/>
      <c r="TX527" s="4"/>
      <c r="TY527" s="4"/>
      <c r="TZ527" s="4"/>
      <c r="UA527" s="4"/>
      <c r="UB527" s="4"/>
      <c r="UC527" s="4"/>
      <c r="UD527" s="4"/>
      <c r="UE527" s="4"/>
      <c r="UF527" s="4"/>
      <c r="UG527" s="4"/>
      <c r="UH527" s="4"/>
      <c r="UI527" s="4"/>
      <c r="UJ527" s="4"/>
      <c r="UK527" s="4"/>
      <c r="UL527" s="4"/>
      <c r="UM527" s="4"/>
      <c r="UN527" s="4"/>
      <c r="UO527" s="4"/>
      <c r="UP527" s="4"/>
      <c r="UQ527" s="4"/>
      <c r="UR527" s="4"/>
      <c r="US527" s="4"/>
      <c r="UT527" s="4"/>
      <c r="UU527" s="4"/>
      <c r="UV527" s="4"/>
      <c r="UW527" s="4"/>
      <c r="UX527" s="4"/>
      <c r="UY527" s="4"/>
      <c r="UZ527" s="4"/>
      <c r="VA527" s="4"/>
      <c r="VB527" s="4"/>
      <c r="VC527" s="4"/>
      <c r="VD527" s="4"/>
      <c r="VE527" s="4"/>
      <c r="VF527" s="4"/>
      <c r="VG527" s="4"/>
      <c r="VH527" s="4"/>
      <c r="VI527" s="4"/>
      <c r="VJ527" s="4"/>
      <c r="VK527" s="4"/>
      <c r="VL527" s="4"/>
      <c r="VM527" s="4"/>
      <c r="VN527" s="4"/>
      <c r="VO527" s="4"/>
      <c r="VP527" s="4"/>
      <c r="VQ527" s="4"/>
      <c r="VR527" s="4"/>
      <c r="VS527" s="4"/>
      <c r="VT527" s="4"/>
      <c r="VU527" s="4"/>
      <c r="VV527" s="4"/>
      <c r="VW527" s="4"/>
      <c r="VX527" s="4"/>
      <c r="VY527" s="4"/>
      <c r="VZ527" s="4"/>
      <c r="WA527" s="4"/>
      <c r="WB527" s="4"/>
      <c r="WC527" s="4"/>
      <c r="WD527" s="4"/>
      <c r="WE527" s="4"/>
      <c r="WF527" s="4"/>
      <c r="WG527" s="4"/>
      <c r="WH527" s="4"/>
      <c r="WI527" s="4"/>
      <c r="WJ527" s="4"/>
      <c r="WK527" s="4"/>
      <c r="WL527" s="4"/>
      <c r="WM527" s="4"/>
      <c r="WN527" s="4"/>
      <c r="WO527" s="4"/>
      <c r="WP527" s="4"/>
      <c r="WQ527" s="4"/>
      <c r="WR527" s="4"/>
      <c r="WS527" s="4"/>
      <c r="WT527" s="4"/>
      <c r="WU527" s="4"/>
      <c r="WV527" s="4"/>
      <c r="WW527" s="4"/>
      <c r="WX527" s="4"/>
      <c r="WY527" s="4"/>
      <c r="WZ527" s="4"/>
      <c r="XA527" s="4"/>
      <c r="XB527" s="4"/>
      <c r="XC527" s="4"/>
      <c r="XD527" s="4"/>
      <c r="XE527" s="4"/>
      <c r="XF527" s="4"/>
      <c r="XG527" s="4"/>
      <c r="XH527" s="4"/>
      <c r="XI527" s="4"/>
      <c r="XJ527" s="4"/>
      <c r="XK527" s="4"/>
      <c r="XL527" s="4"/>
      <c r="XM527" s="4"/>
      <c r="XN527" s="4"/>
      <c r="XO527" s="4"/>
      <c r="XP527" s="4"/>
      <c r="XQ527" s="4"/>
      <c r="XR527" s="4"/>
      <c r="XS527" s="4"/>
      <c r="XT527" s="4"/>
      <c r="XU527" s="4"/>
      <c r="XV527" s="4"/>
      <c r="XW527" s="4"/>
      <c r="XX527" s="4"/>
      <c r="XY527" s="4"/>
      <c r="XZ527" s="4"/>
      <c r="YA527" s="4"/>
      <c r="YB527" s="4"/>
      <c r="YC527" s="4"/>
      <c r="YD527" s="4"/>
      <c r="YE527" s="4"/>
      <c r="YF527" s="4"/>
      <c r="YG527" s="4"/>
      <c r="YH527" s="4"/>
      <c r="YI527" s="4"/>
      <c r="YJ527" s="4"/>
      <c r="YK527" s="4"/>
      <c r="YL527" s="4"/>
      <c r="YM527" s="4"/>
      <c r="YN527" s="4"/>
      <c r="YO527" s="4"/>
      <c r="YP527" s="4"/>
      <c r="YQ527" s="4"/>
      <c r="YR527" s="4"/>
      <c r="YS527" s="4"/>
      <c r="YT527" s="4"/>
      <c r="YU527" s="4"/>
      <c r="YV527" s="4"/>
      <c r="YW527" s="4"/>
      <c r="YX527" s="4"/>
      <c r="YY527" s="4"/>
      <c r="YZ527" s="4"/>
      <c r="ZA527" s="4"/>
      <c r="ZB527" s="4"/>
      <c r="ZC527" s="4"/>
      <c r="ZD527" s="4"/>
      <c r="ZE527" s="4"/>
      <c r="ZF527" s="4"/>
      <c r="ZG527" s="4"/>
      <c r="ZH527" s="4"/>
      <c r="ZI527" s="4"/>
      <c r="ZJ527" s="4"/>
      <c r="ZK527" s="4"/>
      <c r="ZL527" s="4"/>
      <c r="ZM527" s="4"/>
      <c r="ZN527" s="4"/>
      <c r="ZO527" s="4"/>
      <c r="ZP527" s="4"/>
      <c r="ZQ527" s="4"/>
      <c r="ZR527" s="4"/>
      <c r="ZS527" s="4"/>
      <c r="ZT527" s="4"/>
      <c r="ZU527" s="4"/>
      <c r="ZV527" s="4"/>
      <c r="ZW527" s="4"/>
      <c r="ZX527" s="4"/>
      <c r="ZY527" s="4"/>
      <c r="ZZ527" s="4"/>
      <c r="AAA527" s="4"/>
      <c r="AAB527" s="4"/>
      <c r="AAC527" s="4"/>
      <c r="AAD527" s="4"/>
      <c r="AAE527" s="4"/>
      <c r="AAF527" s="4"/>
      <c r="AAG527" s="4"/>
      <c r="AAH527" s="4"/>
      <c r="AAI527" s="4"/>
      <c r="AAJ527" s="4"/>
      <c r="AAK527" s="4"/>
      <c r="AAL527" s="4"/>
      <c r="AAM527" s="4"/>
      <c r="AAN527" s="4"/>
      <c r="AAO527" s="4"/>
      <c r="AAP527" s="4"/>
      <c r="AAQ527" s="4"/>
      <c r="AAR527" s="4"/>
      <c r="AAS527" s="4"/>
      <c r="AAT527" s="4"/>
      <c r="AAU527" s="4"/>
      <c r="AAV527" s="4"/>
      <c r="AAW527" s="4"/>
      <c r="AAX527" s="4"/>
      <c r="AAY527" s="4"/>
      <c r="AAZ527" s="4"/>
      <c r="ABA527" s="4"/>
      <c r="ABB527" s="4"/>
      <c r="ABC527" s="4"/>
      <c r="ABD527" s="4"/>
      <c r="ABE527" s="4"/>
      <c r="ABF527" s="4"/>
      <c r="ABG527" s="4"/>
      <c r="ABH527" s="4"/>
      <c r="ABI527" s="4"/>
      <c r="ABJ527" s="4"/>
      <c r="ABK527" s="4"/>
      <c r="ABL527" s="4"/>
      <c r="ABM527" s="4"/>
      <c r="ABN527" s="4"/>
      <c r="ABO527" s="4"/>
      <c r="ABP527" s="4"/>
      <c r="ABQ527" s="4"/>
      <c r="ABR527" s="4"/>
      <c r="ABS527" s="4"/>
      <c r="ABT527" s="4"/>
      <c r="ABU527" s="4"/>
      <c r="ABV527" s="4"/>
      <c r="ABW527" s="4"/>
      <c r="ABX527" s="4"/>
      <c r="ABY527" s="4"/>
      <c r="ABZ527" s="4"/>
      <c r="ACA527" s="4"/>
      <c r="ACB527" s="4"/>
      <c r="ACC527" s="4"/>
      <c r="ACD527" s="4"/>
      <c r="ACE527" s="4"/>
      <c r="ACF527" s="4"/>
      <c r="ACG527" s="4"/>
      <c r="ACH527" s="4"/>
      <c r="ACI527" s="4"/>
      <c r="ACJ527" s="4"/>
      <c r="ACK527" s="4"/>
      <c r="ACL527" s="4"/>
      <c r="ACM527" s="4"/>
      <c r="ACN527" s="4"/>
      <c r="ACO527" s="4"/>
      <c r="ACP527" s="4"/>
      <c r="ACQ527" s="4"/>
      <c r="ACR527" s="4"/>
      <c r="ACS527" s="4"/>
      <c r="ACT527" s="4"/>
      <c r="ACU527" s="4"/>
      <c r="ACV527" s="4"/>
      <c r="ACW527" s="4"/>
      <c r="ACX527" s="4"/>
      <c r="ACY527" s="4"/>
      <c r="ACZ527" s="4"/>
      <c r="ADA527" s="4"/>
      <c r="ADB527" s="4"/>
      <c r="ADC527" s="4"/>
      <c r="ADD527" s="4"/>
      <c r="ADE527" s="4"/>
      <c r="ADF527" s="4"/>
      <c r="ADG527" s="4"/>
      <c r="ADH527" s="4"/>
      <c r="ADI527" s="4"/>
      <c r="ADJ527" s="4"/>
      <c r="ADK527" s="4"/>
      <c r="ADL527" s="4"/>
      <c r="ADM527" s="4"/>
      <c r="ADN527" s="4"/>
      <c r="ADO527" s="4"/>
      <c r="ADP527" s="4"/>
      <c r="ADQ527" s="4"/>
      <c r="ADR527" s="4"/>
      <c r="ADS527" s="4"/>
      <c r="ADT527" s="4"/>
      <c r="ADU527" s="4"/>
      <c r="ADV527" s="4"/>
      <c r="ADW527" s="4"/>
      <c r="ADX527" s="4"/>
      <c r="ADY527" s="4"/>
      <c r="ADZ527" s="4"/>
      <c r="AEA527" s="4"/>
      <c r="AEB527" s="4"/>
      <c r="AEC527" s="4"/>
      <c r="AED527" s="4"/>
      <c r="AEE527" s="4"/>
      <c r="AEF527" s="4"/>
      <c r="AEG527" s="4"/>
      <c r="AEH527" s="4"/>
      <c r="AEI527" s="4"/>
      <c r="AEJ527" s="4"/>
      <c r="AEK527" s="4"/>
      <c r="AEL527" s="4"/>
      <c r="AEM527" s="4"/>
      <c r="AEN527" s="4"/>
      <c r="AEO527" s="4"/>
      <c r="AEP527" s="4"/>
      <c r="AEQ527" s="4"/>
      <c r="AER527" s="4"/>
      <c r="AES527" s="4"/>
      <c r="AET527" s="4"/>
      <c r="AEU527" s="4"/>
      <c r="AEV527" s="4"/>
      <c r="AEW527" s="4"/>
      <c r="AEX527" s="4"/>
      <c r="AEY527" s="4"/>
      <c r="AEZ527" s="4"/>
      <c r="AFA527" s="4"/>
      <c r="AFB527" s="4"/>
      <c r="AFC527" s="4"/>
      <c r="AFD527" s="4"/>
      <c r="AFE527" s="4"/>
      <c r="AFF527" s="4"/>
      <c r="AFG527" s="4"/>
      <c r="AFH527" s="4"/>
      <c r="AFI527" s="4"/>
      <c r="AFJ527" s="4"/>
      <c r="AFK527" s="4"/>
      <c r="AFL527" s="4"/>
      <c r="AFM527" s="4"/>
      <c r="AFN527" s="4"/>
      <c r="AFO527" s="4"/>
      <c r="AFP527" s="4"/>
      <c r="AFQ527" s="4"/>
      <c r="AFR527" s="4"/>
      <c r="AFS527" s="4"/>
      <c r="AFT527" s="4"/>
      <c r="AFU527" s="4"/>
      <c r="AFV527" s="4"/>
      <c r="AFW527" s="4"/>
      <c r="AFX527" s="4"/>
      <c r="AFY527" s="4"/>
      <c r="AFZ527" s="4"/>
      <c r="AGA527" s="4"/>
      <c r="AGB527" s="4"/>
      <c r="AGC527" s="4"/>
      <c r="AGD527" s="4"/>
      <c r="AGE527" s="4"/>
      <c r="AGF527" s="4"/>
      <c r="AGG527" s="4"/>
      <c r="AGH527" s="4"/>
      <c r="AGI527" s="4"/>
      <c r="AGJ527" s="4"/>
      <c r="AGK527" s="4"/>
      <c r="AGL527" s="4"/>
      <c r="AGM527" s="4"/>
      <c r="AGN527" s="4"/>
      <c r="AGO527" s="4"/>
      <c r="AGP527" s="4"/>
      <c r="AGQ527" s="4"/>
      <c r="AGR527" s="4"/>
      <c r="AGS527" s="4"/>
      <c r="AGT527" s="4"/>
      <c r="AGU527" s="4"/>
      <c r="AGV527" s="4"/>
      <c r="AGW527" s="4"/>
      <c r="AGX527" s="4"/>
      <c r="AGY527" s="4"/>
      <c r="AGZ527" s="4"/>
      <c r="AHA527" s="4"/>
      <c r="AHB527" s="4"/>
      <c r="AHC527" s="4"/>
      <c r="AHD527" s="4"/>
      <c r="AHE527" s="4"/>
      <c r="AHF527" s="4"/>
      <c r="AHG527" s="4"/>
      <c r="AHH527" s="4"/>
      <c r="AHI527" s="4"/>
      <c r="AHJ527" s="4"/>
      <c r="AHK527" s="4"/>
      <c r="AHL527" s="4"/>
      <c r="AHM527" s="4"/>
      <c r="AHN527" s="4"/>
      <c r="AHO527" s="4"/>
      <c r="AHP527" s="4"/>
      <c r="AHQ527" s="4"/>
      <c r="AHR527" s="4"/>
      <c r="AHS527" s="4"/>
      <c r="AHT527" s="4"/>
      <c r="AHU527" s="4"/>
      <c r="AHV527" s="4"/>
      <c r="AHW527" s="4"/>
      <c r="AHX527" s="4"/>
      <c r="AHY527" s="4"/>
      <c r="AHZ527" s="4"/>
      <c r="AIA527" s="4"/>
      <c r="AIB527" s="4"/>
      <c r="AIC527" s="4"/>
      <c r="AID527" s="4"/>
      <c r="AIE527" s="4"/>
      <c r="AIF527" s="4"/>
      <c r="AIG527" s="4"/>
      <c r="AIH527" s="4"/>
      <c r="AII527" s="4"/>
      <c r="AIJ527" s="4"/>
      <c r="AIK527" s="4"/>
      <c r="AIL527" s="4"/>
      <c r="AIM527" s="4"/>
      <c r="AIN527" s="4"/>
      <c r="AIO527" s="4"/>
      <c r="AIP527" s="4"/>
      <c r="AIQ527" s="4"/>
      <c r="AIR527" s="4"/>
      <c r="AIS527" s="4"/>
      <c r="AIT527" s="4"/>
      <c r="AIU527" s="4"/>
      <c r="AIV527" s="4"/>
      <c r="AIW527" s="4"/>
      <c r="AIX527" s="4"/>
      <c r="AIY527" s="4"/>
      <c r="AIZ527" s="4"/>
      <c r="AJA527" s="4"/>
      <c r="AJB527" s="4"/>
      <c r="AJC527" s="4"/>
      <c r="AJD527" s="4"/>
      <c r="AJE527" s="4"/>
      <c r="AJF527" s="4"/>
      <c r="AJG527" s="4"/>
      <c r="AJH527" s="4"/>
      <c r="AJI527" s="4"/>
      <c r="AJJ527" s="4"/>
      <c r="AJK527" s="4"/>
      <c r="AJL527" s="4"/>
      <c r="AJM527" s="4"/>
      <c r="AJN527" s="4"/>
      <c r="AJO527" s="4"/>
      <c r="AJP527" s="4"/>
      <c r="AJQ527" s="4"/>
      <c r="AJR527" s="4"/>
      <c r="AJS527" s="4"/>
      <c r="AJT527" s="4"/>
      <c r="AJU527" s="4"/>
      <c r="AJV527" s="4"/>
      <c r="AJW527" s="4"/>
      <c r="AJX527" s="4"/>
      <c r="AJY527" s="4"/>
      <c r="AJZ527" s="4"/>
      <c r="AKA527" s="4"/>
      <c r="AKB527" s="4"/>
      <c r="AKC527" s="4"/>
      <c r="AKD527" s="4"/>
      <c r="AKE527" s="4"/>
      <c r="AKF527" s="4"/>
      <c r="AKG527" s="4"/>
      <c r="AKH527" s="4"/>
      <c r="AKI527" s="4"/>
      <c r="AKJ527" s="4"/>
      <c r="AKK527" s="4"/>
      <c r="AKL527" s="4"/>
      <c r="AKM527" s="4"/>
      <c r="AKN527" s="4"/>
      <c r="AKO527" s="4"/>
      <c r="AKP527" s="4"/>
      <c r="AKQ527" s="4"/>
      <c r="AKR527" s="4"/>
      <c r="AKS527" s="4"/>
      <c r="AKT527" s="4"/>
      <c r="AKU527" s="4"/>
      <c r="AKV527" s="4"/>
      <c r="AKW527" s="4"/>
      <c r="AKX527" s="4"/>
      <c r="AKY527" s="4"/>
      <c r="AKZ527" s="4"/>
      <c r="ALA527" s="4"/>
      <c r="ALB527" s="4"/>
      <c r="ALC527" s="4"/>
      <c r="ALD527" s="4"/>
      <c r="ALE527" s="4"/>
      <c r="ALF527" s="4"/>
      <c r="ALG527" s="4"/>
      <c r="ALH527" s="4"/>
      <c r="ALI527" s="4"/>
      <c r="ALJ527" s="4"/>
      <c r="ALK527" s="4"/>
      <c r="ALL527" s="4"/>
      <c r="ALM527" s="4"/>
      <c r="ALN527" s="4"/>
      <c r="ALO527" s="4"/>
      <c r="ALP527" s="4"/>
      <c r="ALQ527" s="4"/>
      <c r="ALR527" s="4"/>
      <c r="ALS527" s="4"/>
      <c r="ALT527" s="4"/>
      <c r="ALU527" s="4"/>
      <c r="ALV527" s="4"/>
      <c r="ALW527" s="4"/>
      <c r="ALX527" s="4"/>
      <c r="ALY527" s="4"/>
      <c r="ALZ527" s="4"/>
      <c r="AMA527" s="4"/>
      <c r="AMB527" s="4"/>
      <c r="AMC527" s="4"/>
      <c r="AMD527" s="4"/>
      <c r="AME527" s="4"/>
      <c r="AMF527" s="4"/>
      <c r="AMG527" s="4"/>
      <c r="AMH527" s="4"/>
      <c r="AMI527" s="4"/>
      <c r="AMJ527" s="4"/>
      <c r="AMK527" s="4"/>
      <c r="AML527" s="4"/>
      <c r="AMM527" s="4"/>
      <c r="AMN527" s="4"/>
      <c r="AMO527" s="4"/>
      <c r="AMP527" s="4"/>
      <c r="AMQ527" s="4"/>
      <c r="AMR527" s="4"/>
      <c r="AMS527" s="4"/>
      <c r="AMT527" s="4"/>
      <c r="AMU527" s="4"/>
      <c r="AMV527" s="4"/>
      <c r="AMW527" s="4"/>
      <c r="AMX527" s="4"/>
      <c r="AMY527" s="4"/>
      <c r="AMZ527" s="4"/>
      <c r="ANA527" s="4"/>
      <c r="ANB527" s="4"/>
      <c r="ANC527" s="4"/>
      <c r="AND527" s="4"/>
      <c r="ANE527" s="4"/>
      <c r="ANF527" s="4"/>
      <c r="ANG527" s="4"/>
      <c r="ANH527" s="4"/>
      <c r="ANI527" s="4"/>
      <c r="ANJ527" s="4"/>
      <c r="ANK527" s="4"/>
      <c r="ANL527" s="4"/>
      <c r="ANM527" s="4"/>
      <c r="ANN527" s="4"/>
      <c r="ANO527" s="4"/>
      <c r="ANP527" s="4"/>
      <c r="ANQ527" s="4"/>
      <c r="ANR527" s="4"/>
      <c r="ANS527" s="4"/>
      <c r="ANT527" s="4"/>
      <c r="ANU527" s="4"/>
      <c r="ANV527" s="4"/>
      <c r="ANW527" s="4"/>
      <c r="ANX527" s="4"/>
      <c r="ANY527" s="4"/>
      <c r="ANZ527" s="4"/>
      <c r="AOA527" s="4"/>
      <c r="AOB527" s="4"/>
      <c r="AOC527" s="4"/>
    </row>
    <row r="528" spans="6:1069" x14ac:dyDescent="0.35">
      <c r="F528" s="4"/>
      <c r="H528" s="4"/>
      <c r="I528" s="4"/>
      <c r="J528" s="4"/>
      <c r="L528" s="4"/>
      <c r="M528" s="4"/>
      <c r="AJ528" s="4"/>
      <c r="AL528" s="4"/>
      <c r="AQ528" s="4"/>
      <c r="AR528" s="4"/>
      <c r="AS528" s="4"/>
      <c r="AT528" s="4"/>
      <c r="AU528" s="4"/>
      <c r="AV528" s="4"/>
      <c r="AW528" s="4"/>
      <c r="AX528" s="33"/>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c r="TV528" s="4"/>
      <c r="TW528" s="4"/>
      <c r="TX528" s="4"/>
      <c r="TY528" s="4"/>
      <c r="TZ528" s="4"/>
      <c r="UA528" s="4"/>
      <c r="UB528" s="4"/>
      <c r="UC528" s="4"/>
      <c r="UD528" s="4"/>
      <c r="UE528" s="4"/>
      <c r="UF528" s="4"/>
      <c r="UG528" s="4"/>
      <c r="UH528" s="4"/>
      <c r="UI528" s="4"/>
      <c r="UJ528" s="4"/>
      <c r="UK528" s="4"/>
      <c r="UL528" s="4"/>
      <c r="UM528" s="4"/>
      <c r="UN528" s="4"/>
      <c r="UO528" s="4"/>
      <c r="UP528" s="4"/>
      <c r="UQ528" s="4"/>
      <c r="UR528" s="4"/>
      <c r="US528" s="4"/>
      <c r="UT528" s="4"/>
      <c r="UU528" s="4"/>
      <c r="UV528" s="4"/>
      <c r="UW528" s="4"/>
      <c r="UX528" s="4"/>
      <c r="UY528" s="4"/>
      <c r="UZ528" s="4"/>
      <c r="VA528" s="4"/>
      <c r="VB528" s="4"/>
      <c r="VC528" s="4"/>
      <c r="VD528" s="4"/>
      <c r="VE528" s="4"/>
      <c r="VF528" s="4"/>
      <c r="VG528" s="4"/>
      <c r="VH528" s="4"/>
      <c r="VI528" s="4"/>
      <c r="VJ528" s="4"/>
      <c r="VK528" s="4"/>
      <c r="VL528" s="4"/>
      <c r="VM528" s="4"/>
      <c r="VN528" s="4"/>
      <c r="VO528" s="4"/>
      <c r="VP528" s="4"/>
      <c r="VQ528" s="4"/>
      <c r="VR528" s="4"/>
      <c r="VS528" s="4"/>
      <c r="VT528" s="4"/>
      <c r="VU528" s="4"/>
      <c r="VV528" s="4"/>
      <c r="VW528" s="4"/>
      <c r="VX528" s="4"/>
      <c r="VY528" s="4"/>
      <c r="VZ528" s="4"/>
      <c r="WA528" s="4"/>
      <c r="WB528" s="4"/>
      <c r="WC528" s="4"/>
      <c r="WD528" s="4"/>
      <c r="WE528" s="4"/>
      <c r="WF528" s="4"/>
      <c r="WG528" s="4"/>
      <c r="WH528" s="4"/>
      <c r="WI528" s="4"/>
      <c r="WJ528" s="4"/>
      <c r="WK528" s="4"/>
      <c r="WL528" s="4"/>
      <c r="WM528" s="4"/>
      <c r="WN528" s="4"/>
      <c r="WO528" s="4"/>
      <c r="WP528" s="4"/>
      <c r="WQ528" s="4"/>
      <c r="WR528" s="4"/>
      <c r="WS528" s="4"/>
      <c r="WT528" s="4"/>
      <c r="WU528" s="4"/>
      <c r="WV528" s="4"/>
      <c r="WW528" s="4"/>
      <c r="WX528" s="4"/>
      <c r="WY528" s="4"/>
      <c r="WZ528" s="4"/>
      <c r="XA528" s="4"/>
      <c r="XB528" s="4"/>
      <c r="XC528" s="4"/>
      <c r="XD528" s="4"/>
      <c r="XE528" s="4"/>
      <c r="XF528" s="4"/>
      <c r="XG528" s="4"/>
      <c r="XH528" s="4"/>
      <c r="XI528" s="4"/>
      <c r="XJ528" s="4"/>
      <c r="XK528" s="4"/>
      <c r="XL528" s="4"/>
      <c r="XM528" s="4"/>
      <c r="XN528" s="4"/>
      <c r="XO528" s="4"/>
      <c r="XP528" s="4"/>
      <c r="XQ528" s="4"/>
      <c r="XR528" s="4"/>
      <c r="XS528" s="4"/>
      <c r="XT528" s="4"/>
      <c r="XU528" s="4"/>
      <c r="XV528" s="4"/>
      <c r="XW528" s="4"/>
      <c r="XX528" s="4"/>
      <c r="XY528" s="4"/>
      <c r="XZ528" s="4"/>
      <c r="YA528" s="4"/>
      <c r="YB528" s="4"/>
      <c r="YC528" s="4"/>
      <c r="YD528" s="4"/>
      <c r="YE528" s="4"/>
      <c r="YF528" s="4"/>
      <c r="YG528" s="4"/>
      <c r="YH528" s="4"/>
      <c r="YI528" s="4"/>
      <c r="YJ528" s="4"/>
      <c r="YK528" s="4"/>
      <c r="YL528" s="4"/>
      <c r="YM528" s="4"/>
      <c r="YN528" s="4"/>
      <c r="YO528" s="4"/>
      <c r="YP528" s="4"/>
      <c r="YQ528" s="4"/>
      <c r="YR528" s="4"/>
      <c r="YS528" s="4"/>
      <c r="YT528" s="4"/>
      <c r="YU528" s="4"/>
      <c r="YV528" s="4"/>
      <c r="YW528" s="4"/>
      <c r="YX528" s="4"/>
      <c r="YY528" s="4"/>
      <c r="YZ528" s="4"/>
      <c r="ZA528" s="4"/>
      <c r="ZB528" s="4"/>
      <c r="ZC528" s="4"/>
      <c r="ZD528" s="4"/>
      <c r="ZE528" s="4"/>
      <c r="ZF528" s="4"/>
      <c r="ZG528" s="4"/>
      <c r="ZH528" s="4"/>
      <c r="ZI528" s="4"/>
      <c r="ZJ528" s="4"/>
      <c r="ZK528" s="4"/>
      <c r="ZL528" s="4"/>
      <c r="ZM528" s="4"/>
      <c r="ZN528" s="4"/>
      <c r="ZO528" s="4"/>
      <c r="ZP528" s="4"/>
      <c r="ZQ528" s="4"/>
      <c r="ZR528" s="4"/>
      <c r="ZS528" s="4"/>
      <c r="ZT528" s="4"/>
      <c r="ZU528" s="4"/>
      <c r="ZV528" s="4"/>
      <c r="ZW528" s="4"/>
      <c r="ZX528" s="4"/>
      <c r="ZY528" s="4"/>
      <c r="ZZ528" s="4"/>
      <c r="AAA528" s="4"/>
      <c r="AAB528" s="4"/>
      <c r="AAC528" s="4"/>
      <c r="AAD528" s="4"/>
      <c r="AAE528" s="4"/>
      <c r="AAF528" s="4"/>
      <c r="AAG528" s="4"/>
      <c r="AAH528" s="4"/>
      <c r="AAI528" s="4"/>
      <c r="AAJ528" s="4"/>
      <c r="AAK528" s="4"/>
      <c r="AAL528" s="4"/>
      <c r="AAM528" s="4"/>
      <c r="AAN528" s="4"/>
      <c r="AAO528" s="4"/>
      <c r="AAP528" s="4"/>
      <c r="AAQ528" s="4"/>
      <c r="AAR528" s="4"/>
      <c r="AAS528" s="4"/>
      <c r="AAT528" s="4"/>
      <c r="AAU528" s="4"/>
      <c r="AAV528" s="4"/>
      <c r="AAW528" s="4"/>
      <c r="AAX528" s="4"/>
      <c r="AAY528" s="4"/>
      <c r="AAZ528" s="4"/>
      <c r="ABA528" s="4"/>
      <c r="ABB528" s="4"/>
      <c r="ABC528" s="4"/>
      <c r="ABD528" s="4"/>
      <c r="ABE528" s="4"/>
      <c r="ABF528" s="4"/>
      <c r="ABG528" s="4"/>
      <c r="ABH528" s="4"/>
      <c r="ABI528" s="4"/>
      <c r="ABJ528" s="4"/>
      <c r="ABK528" s="4"/>
      <c r="ABL528" s="4"/>
      <c r="ABM528" s="4"/>
      <c r="ABN528" s="4"/>
      <c r="ABO528" s="4"/>
      <c r="ABP528" s="4"/>
      <c r="ABQ528" s="4"/>
      <c r="ABR528" s="4"/>
      <c r="ABS528" s="4"/>
      <c r="ABT528" s="4"/>
      <c r="ABU528" s="4"/>
      <c r="ABV528" s="4"/>
      <c r="ABW528" s="4"/>
      <c r="ABX528" s="4"/>
      <c r="ABY528" s="4"/>
      <c r="ABZ528" s="4"/>
      <c r="ACA528" s="4"/>
      <c r="ACB528" s="4"/>
      <c r="ACC528" s="4"/>
      <c r="ACD528" s="4"/>
      <c r="ACE528" s="4"/>
      <c r="ACF528" s="4"/>
      <c r="ACG528" s="4"/>
      <c r="ACH528" s="4"/>
      <c r="ACI528" s="4"/>
      <c r="ACJ528" s="4"/>
      <c r="ACK528" s="4"/>
      <c r="ACL528" s="4"/>
      <c r="ACM528" s="4"/>
      <c r="ACN528" s="4"/>
      <c r="ACO528" s="4"/>
      <c r="ACP528" s="4"/>
      <c r="ACQ528" s="4"/>
      <c r="ACR528" s="4"/>
      <c r="ACS528" s="4"/>
      <c r="ACT528" s="4"/>
      <c r="ACU528" s="4"/>
      <c r="ACV528" s="4"/>
      <c r="ACW528" s="4"/>
      <c r="ACX528" s="4"/>
      <c r="ACY528" s="4"/>
      <c r="ACZ528" s="4"/>
      <c r="ADA528" s="4"/>
      <c r="ADB528" s="4"/>
      <c r="ADC528" s="4"/>
      <c r="ADD528" s="4"/>
      <c r="ADE528" s="4"/>
      <c r="ADF528" s="4"/>
      <c r="ADG528" s="4"/>
      <c r="ADH528" s="4"/>
      <c r="ADI528" s="4"/>
      <c r="ADJ528" s="4"/>
      <c r="ADK528" s="4"/>
      <c r="ADL528" s="4"/>
      <c r="ADM528" s="4"/>
      <c r="ADN528" s="4"/>
      <c r="ADO528" s="4"/>
      <c r="ADP528" s="4"/>
      <c r="ADQ528" s="4"/>
      <c r="ADR528" s="4"/>
      <c r="ADS528" s="4"/>
      <c r="ADT528" s="4"/>
      <c r="ADU528" s="4"/>
      <c r="ADV528" s="4"/>
      <c r="ADW528" s="4"/>
      <c r="ADX528" s="4"/>
      <c r="ADY528" s="4"/>
      <c r="ADZ528" s="4"/>
      <c r="AEA528" s="4"/>
      <c r="AEB528" s="4"/>
      <c r="AEC528" s="4"/>
      <c r="AED528" s="4"/>
      <c r="AEE528" s="4"/>
      <c r="AEF528" s="4"/>
      <c r="AEG528" s="4"/>
      <c r="AEH528" s="4"/>
      <c r="AEI528" s="4"/>
      <c r="AEJ528" s="4"/>
      <c r="AEK528" s="4"/>
      <c r="AEL528" s="4"/>
      <c r="AEM528" s="4"/>
      <c r="AEN528" s="4"/>
      <c r="AEO528" s="4"/>
      <c r="AEP528" s="4"/>
      <c r="AEQ528" s="4"/>
      <c r="AER528" s="4"/>
      <c r="AES528" s="4"/>
      <c r="AET528" s="4"/>
      <c r="AEU528" s="4"/>
      <c r="AEV528" s="4"/>
      <c r="AEW528" s="4"/>
      <c r="AEX528" s="4"/>
      <c r="AEY528" s="4"/>
      <c r="AEZ528" s="4"/>
      <c r="AFA528" s="4"/>
      <c r="AFB528" s="4"/>
      <c r="AFC528" s="4"/>
      <c r="AFD528" s="4"/>
      <c r="AFE528" s="4"/>
      <c r="AFF528" s="4"/>
      <c r="AFG528" s="4"/>
      <c r="AFH528" s="4"/>
      <c r="AFI528" s="4"/>
      <c r="AFJ528" s="4"/>
      <c r="AFK528" s="4"/>
      <c r="AFL528" s="4"/>
      <c r="AFM528" s="4"/>
      <c r="AFN528" s="4"/>
      <c r="AFO528" s="4"/>
      <c r="AFP528" s="4"/>
      <c r="AFQ528" s="4"/>
      <c r="AFR528" s="4"/>
      <c r="AFS528" s="4"/>
      <c r="AFT528" s="4"/>
      <c r="AFU528" s="4"/>
      <c r="AFV528" s="4"/>
      <c r="AFW528" s="4"/>
      <c r="AFX528" s="4"/>
      <c r="AFY528" s="4"/>
      <c r="AFZ528" s="4"/>
      <c r="AGA528" s="4"/>
      <c r="AGB528" s="4"/>
      <c r="AGC528" s="4"/>
      <c r="AGD528" s="4"/>
      <c r="AGE528" s="4"/>
      <c r="AGF528" s="4"/>
      <c r="AGG528" s="4"/>
      <c r="AGH528" s="4"/>
      <c r="AGI528" s="4"/>
      <c r="AGJ528" s="4"/>
      <c r="AGK528" s="4"/>
      <c r="AGL528" s="4"/>
      <c r="AGM528" s="4"/>
      <c r="AGN528" s="4"/>
      <c r="AGO528" s="4"/>
      <c r="AGP528" s="4"/>
      <c r="AGQ528" s="4"/>
      <c r="AGR528" s="4"/>
      <c r="AGS528" s="4"/>
      <c r="AGT528" s="4"/>
      <c r="AGU528" s="4"/>
      <c r="AGV528" s="4"/>
      <c r="AGW528" s="4"/>
      <c r="AGX528" s="4"/>
      <c r="AGY528" s="4"/>
      <c r="AGZ528" s="4"/>
      <c r="AHA528" s="4"/>
      <c r="AHB528" s="4"/>
      <c r="AHC528" s="4"/>
      <c r="AHD528" s="4"/>
      <c r="AHE528" s="4"/>
      <c r="AHF528" s="4"/>
      <c r="AHG528" s="4"/>
      <c r="AHH528" s="4"/>
      <c r="AHI528" s="4"/>
      <c r="AHJ528" s="4"/>
      <c r="AHK528" s="4"/>
      <c r="AHL528" s="4"/>
      <c r="AHM528" s="4"/>
      <c r="AHN528" s="4"/>
      <c r="AHO528" s="4"/>
      <c r="AHP528" s="4"/>
      <c r="AHQ528" s="4"/>
      <c r="AHR528" s="4"/>
      <c r="AHS528" s="4"/>
      <c r="AHT528" s="4"/>
      <c r="AHU528" s="4"/>
      <c r="AHV528" s="4"/>
      <c r="AHW528" s="4"/>
      <c r="AHX528" s="4"/>
      <c r="AHY528" s="4"/>
      <c r="AHZ528" s="4"/>
      <c r="AIA528" s="4"/>
      <c r="AIB528" s="4"/>
      <c r="AIC528" s="4"/>
      <c r="AID528" s="4"/>
      <c r="AIE528" s="4"/>
      <c r="AIF528" s="4"/>
      <c r="AIG528" s="4"/>
      <c r="AIH528" s="4"/>
      <c r="AII528" s="4"/>
      <c r="AIJ528" s="4"/>
      <c r="AIK528" s="4"/>
      <c r="AIL528" s="4"/>
      <c r="AIM528" s="4"/>
      <c r="AIN528" s="4"/>
      <c r="AIO528" s="4"/>
      <c r="AIP528" s="4"/>
      <c r="AIQ528" s="4"/>
      <c r="AIR528" s="4"/>
      <c r="AIS528" s="4"/>
      <c r="AIT528" s="4"/>
      <c r="AIU528" s="4"/>
      <c r="AIV528" s="4"/>
      <c r="AIW528" s="4"/>
      <c r="AIX528" s="4"/>
      <c r="AIY528" s="4"/>
      <c r="AIZ528" s="4"/>
      <c r="AJA528" s="4"/>
      <c r="AJB528" s="4"/>
      <c r="AJC528" s="4"/>
      <c r="AJD528" s="4"/>
      <c r="AJE528" s="4"/>
      <c r="AJF528" s="4"/>
      <c r="AJG528" s="4"/>
      <c r="AJH528" s="4"/>
      <c r="AJI528" s="4"/>
      <c r="AJJ528" s="4"/>
      <c r="AJK528" s="4"/>
      <c r="AJL528" s="4"/>
      <c r="AJM528" s="4"/>
      <c r="AJN528" s="4"/>
      <c r="AJO528" s="4"/>
      <c r="AJP528" s="4"/>
      <c r="AJQ528" s="4"/>
      <c r="AJR528" s="4"/>
      <c r="AJS528" s="4"/>
      <c r="AJT528" s="4"/>
      <c r="AJU528" s="4"/>
      <c r="AJV528" s="4"/>
      <c r="AJW528" s="4"/>
      <c r="AJX528" s="4"/>
      <c r="AJY528" s="4"/>
      <c r="AJZ528" s="4"/>
      <c r="AKA528" s="4"/>
      <c r="AKB528" s="4"/>
      <c r="AKC528" s="4"/>
      <c r="AKD528" s="4"/>
      <c r="AKE528" s="4"/>
      <c r="AKF528" s="4"/>
      <c r="AKG528" s="4"/>
      <c r="AKH528" s="4"/>
      <c r="AKI528" s="4"/>
      <c r="AKJ528" s="4"/>
      <c r="AKK528" s="4"/>
      <c r="AKL528" s="4"/>
      <c r="AKM528" s="4"/>
      <c r="AKN528" s="4"/>
      <c r="AKO528" s="4"/>
      <c r="AKP528" s="4"/>
      <c r="AKQ528" s="4"/>
      <c r="AKR528" s="4"/>
      <c r="AKS528" s="4"/>
      <c r="AKT528" s="4"/>
      <c r="AKU528" s="4"/>
      <c r="AKV528" s="4"/>
      <c r="AKW528" s="4"/>
      <c r="AKX528" s="4"/>
      <c r="AKY528" s="4"/>
      <c r="AKZ528" s="4"/>
      <c r="ALA528" s="4"/>
      <c r="ALB528" s="4"/>
      <c r="ALC528" s="4"/>
      <c r="ALD528" s="4"/>
      <c r="ALE528" s="4"/>
      <c r="ALF528" s="4"/>
      <c r="ALG528" s="4"/>
      <c r="ALH528" s="4"/>
      <c r="ALI528" s="4"/>
      <c r="ALJ528" s="4"/>
      <c r="ALK528" s="4"/>
      <c r="ALL528" s="4"/>
      <c r="ALM528" s="4"/>
      <c r="ALN528" s="4"/>
      <c r="ALO528" s="4"/>
      <c r="ALP528" s="4"/>
      <c r="ALQ528" s="4"/>
      <c r="ALR528" s="4"/>
      <c r="ALS528" s="4"/>
      <c r="ALT528" s="4"/>
      <c r="ALU528" s="4"/>
      <c r="ALV528" s="4"/>
      <c r="ALW528" s="4"/>
      <c r="ALX528" s="4"/>
      <c r="ALY528" s="4"/>
      <c r="ALZ528" s="4"/>
      <c r="AMA528" s="4"/>
      <c r="AMB528" s="4"/>
      <c r="AMC528" s="4"/>
      <c r="AMD528" s="4"/>
      <c r="AME528" s="4"/>
      <c r="AMF528" s="4"/>
      <c r="AMG528" s="4"/>
      <c r="AMH528" s="4"/>
      <c r="AMI528" s="4"/>
      <c r="AMJ528" s="4"/>
      <c r="AMK528" s="4"/>
      <c r="AML528" s="4"/>
      <c r="AMM528" s="4"/>
      <c r="AMN528" s="4"/>
      <c r="AMO528" s="4"/>
      <c r="AMP528" s="4"/>
      <c r="AMQ528" s="4"/>
      <c r="AMR528" s="4"/>
      <c r="AMS528" s="4"/>
      <c r="AMT528" s="4"/>
      <c r="AMU528" s="4"/>
      <c r="AMV528" s="4"/>
      <c r="AMW528" s="4"/>
      <c r="AMX528" s="4"/>
      <c r="AMY528" s="4"/>
      <c r="AMZ528" s="4"/>
      <c r="ANA528" s="4"/>
      <c r="ANB528" s="4"/>
      <c r="ANC528" s="4"/>
      <c r="AND528" s="4"/>
      <c r="ANE528" s="4"/>
      <c r="ANF528" s="4"/>
      <c r="ANG528" s="4"/>
      <c r="ANH528" s="4"/>
      <c r="ANI528" s="4"/>
      <c r="ANJ528" s="4"/>
      <c r="ANK528" s="4"/>
      <c r="ANL528" s="4"/>
      <c r="ANM528" s="4"/>
      <c r="ANN528" s="4"/>
      <c r="ANO528" s="4"/>
      <c r="ANP528" s="4"/>
      <c r="ANQ528" s="4"/>
      <c r="ANR528" s="4"/>
      <c r="ANS528" s="4"/>
      <c r="ANT528" s="4"/>
      <c r="ANU528" s="4"/>
      <c r="ANV528" s="4"/>
      <c r="ANW528" s="4"/>
      <c r="ANX528" s="4"/>
      <c r="ANY528" s="4"/>
      <c r="ANZ528" s="4"/>
      <c r="AOA528" s="4"/>
      <c r="AOB528" s="4"/>
      <c r="AOC528" s="4"/>
    </row>
    <row r="529" spans="6:1069" x14ac:dyDescent="0.35">
      <c r="F529" s="4"/>
      <c r="H529" s="4"/>
      <c r="I529" s="4"/>
      <c r="J529" s="4"/>
      <c r="L529" s="4"/>
      <c r="M529" s="4"/>
      <c r="AJ529" s="4"/>
      <c r="AL529" s="4"/>
      <c r="AQ529" s="4"/>
      <c r="AR529" s="4"/>
      <c r="AS529" s="4"/>
      <c r="AT529" s="4"/>
      <c r="AU529" s="4"/>
      <c r="AV529" s="4"/>
      <c r="AW529" s="4"/>
      <c r="AX529" s="33"/>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c r="TO529" s="4"/>
      <c r="TP529" s="4"/>
      <c r="TQ529" s="4"/>
      <c r="TR529" s="4"/>
      <c r="TS529" s="4"/>
      <c r="TT529" s="4"/>
      <c r="TU529" s="4"/>
      <c r="TV529" s="4"/>
      <c r="TW529" s="4"/>
      <c r="TX529" s="4"/>
      <c r="TY529" s="4"/>
      <c r="TZ529" s="4"/>
      <c r="UA529" s="4"/>
      <c r="UB529" s="4"/>
      <c r="UC529" s="4"/>
      <c r="UD529" s="4"/>
      <c r="UE529" s="4"/>
      <c r="UF529" s="4"/>
      <c r="UG529" s="4"/>
      <c r="UH529" s="4"/>
      <c r="UI529" s="4"/>
      <c r="UJ529" s="4"/>
      <c r="UK529" s="4"/>
      <c r="UL529" s="4"/>
      <c r="UM529" s="4"/>
      <c r="UN529" s="4"/>
      <c r="UO529" s="4"/>
      <c r="UP529" s="4"/>
      <c r="UQ529" s="4"/>
      <c r="UR529" s="4"/>
      <c r="US529" s="4"/>
      <c r="UT529" s="4"/>
      <c r="UU529" s="4"/>
      <c r="UV529" s="4"/>
      <c r="UW529" s="4"/>
      <c r="UX529" s="4"/>
      <c r="UY529" s="4"/>
      <c r="UZ529" s="4"/>
      <c r="VA529" s="4"/>
      <c r="VB529" s="4"/>
      <c r="VC529" s="4"/>
      <c r="VD529" s="4"/>
      <c r="VE529" s="4"/>
      <c r="VF529" s="4"/>
      <c r="VG529" s="4"/>
      <c r="VH529" s="4"/>
      <c r="VI529" s="4"/>
      <c r="VJ529" s="4"/>
      <c r="VK529" s="4"/>
      <c r="VL529" s="4"/>
      <c r="VM529" s="4"/>
      <c r="VN529" s="4"/>
      <c r="VO529" s="4"/>
      <c r="VP529" s="4"/>
      <c r="VQ529" s="4"/>
      <c r="VR529" s="4"/>
      <c r="VS529" s="4"/>
      <c r="VT529" s="4"/>
      <c r="VU529" s="4"/>
      <c r="VV529" s="4"/>
      <c r="VW529" s="4"/>
      <c r="VX529" s="4"/>
      <c r="VY529" s="4"/>
      <c r="VZ529" s="4"/>
      <c r="WA529" s="4"/>
      <c r="WB529" s="4"/>
      <c r="WC529" s="4"/>
      <c r="WD529" s="4"/>
      <c r="WE529" s="4"/>
      <c r="WF529" s="4"/>
      <c r="WG529" s="4"/>
      <c r="WH529" s="4"/>
      <c r="WI529" s="4"/>
      <c r="WJ529" s="4"/>
      <c r="WK529" s="4"/>
      <c r="WL529" s="4"/>
      <c r="WM529" s="4"/>
      <c r="WN529" s="4"/>
      <c r="WO529" s="4"/>
      <c r="WP529" s="4"/>
      <c r="WQ529" s="4"/>
      <c r="WR529" s="4"/>
      <c r="WS529" s="4"/>
      <c r="WT529" s="4"/>
      <c r="WU529" s="4"/>
      <c r="WV529" s="4"/>
      <c r="WW529" s="4"/>
      <c r="WX529" s="4"/>
      <c r="WY529" s="4"/>
      <c r="WZ529" s="4"/>
      <c r="XA529" s="4"/>
      <c r="XB529" s="4"/>
      <c r="XC529" s="4"/>
      <c r="XD529" s="4"/>
      <c r="XE529" s="4"/>
      <c r="XF529" s="4"/>
      <c r="XG529" s="4"/>
      <c r="XH529" s="4"/>
      <c r="XI529" s="4"/>
      <c r="XJ529" s="4"/>
      <c r="XK529" s="4"/>
      <c r="XL529" s="4"/>
      <c r="XM529" s="4"/>
      <c r="XN529" s="4"/>
      <c r="XO529" s="4"/>
      <c r="XP529" s="4"/>
      <c r="XQ529" s="4"/>
      <c r="XR529" s="4"/>
      <c r="XS529" s="4"/>
      <c r="XT529" s="4"/>
      <c r="XU529" s="4"/>
      <c r="XV529" s="4"/>
      <c r="XW529" s="4"/>
      <c r="XX529" s="4"/>
      <c r="XY529" s="4"/>
      <c r="XZ529" s="4"/>
      <c r="YA529" s="4"/>
      <c r="YB529" s="4"/>
      <c r="YC529" s="4"/>
      <c r="YD529" s="4"/>
      <c r="YE529" s="4"/>
      <c r="YF529" s="4"/>
      <c r="YG529" s="4"/>
      <c r="YH529" s="4"/>
      <c r="YI529" s="4"/>
      <c r="YJ529" s="4"/>
      <c r="YK529" s="4"/>
      <c r="YL529" s="4"/>
      <c r="YM529" s="4"/>
      <c r="YN529" s="4"/>
      <c r="YO529" s="4"/>
      <c r="YP529" s="4"/>
      <c r="YQ529" s="4"/>
      <c r="YR529" s="4"/>
      <c r="YS529" s="4"/>
      <c r="YT529" s="4"/>
      <c r="YU529" s="4"/>
      <c r="YV529" s="4"/>
      <c r="YW529" s="4"/>
      <c r="YX529" s="4"/>
      <c r="YY529" s="4"/>
      <c r="YZ529" s="4"/>
      <c r="ZA529" s="4"/>
      <c r="ZB529" s="4"/>
      <c r="ZC529" s="4"/>
      <c r="ZD529" s="4"/>
      <c r="ZE529" s="4"/>
      <c r="ZF529" s="4"/>
      <c r="ZG529" s="4"/>
      <c r="ZH529" s="4"/>
      <c r="ZI529" s="4"/>
      <c r="ZJ529" s="4"/>
      <c r="ZK529" s="4"/>
      <c r="ZL529" s="4"/>
      <c r="ZM529" s="4"/>
      <c r="ZN529" s="4"/>
      <c r="ZO529" s="4"/>
      <c r="ZP529" s="4"/>
      <c r="ZQ529" s="4"/>
      <c r="ZR529" s="4"/>
      <c r="ZS529" s="4"/>
      <c r="ZT529" s="4"/>
      <c r="ZU529" s="4"/>
      <c r="ZV529" s="4"/>
      <c r="ZW529" s="4"/>
      <c r="ZX529" s="4"/>
      <c r="ZY529" s="4"/>
      <c r="ZZ529" s="4"/>
      <c r="AAA529" s="4"/>
      <c r="AAB529" s="4"/>
      <c r="AAC529" s="4"/>
      <c r="AAD529" s="4"/>
      <c r="AAE529" s="4"/>
      <c r="AAF529" s="4"/>
      <c r="AAG529" s="4"/>
      <c r="AAH529" s="4"/>
      <c r="AAI529" s="4"/>
      <c r="AAJ529" s="4"/>
      <c r="AAK529" s="4"/>
      <c r="AAL529" s="4"/>
      <c r="AAM529" s="4"/>
      <c r="AAN529" s="4"/>
      <c r="AAO529" s="4"/>
      <c r="AAP529" s="4"/>
      <c r="AAQ529" s="4"/>
      <c r="AAR529" s="4"/>
      <c r="AAS529" s="4"/>
      <c r="AAT529" s="4"/>
      <c r="AAU529" s="4"/>
      <c r="AAV529" s="4"/>
      <c r="AAW529" s="4"/>
      <c r="AAX529" s="4"/>
      <c r="AAY529" s="4"/>
      <c r="AAZ529" s="4"/>
      <c r="ABA529" s="4"/>
      <c r="ABB529" s="4"/>
      <c r="ABC529" s="4"/>
      <c r="ABD529" s="4"/>
      <c r="ABE529" s="4"/>
      <c r="ABF529" s="4"/>
      <c r="ABG529" s="4"/>
      <c r="ABH529" s="4"/>
      <c r="ABI529" s="4"/>
      <c r="ABJ529" s="4"/>
      <c r="ABK529" s="4"/>
      <c r="ABL529" s="4"/>
      <c r="ABM529" s="4"/>
      <c r="ABN529" s="4"/>
      <c r="ABO529" s="4"/>
      <c r="ABP529" s="4"/>
      <c r="ABQ529" s="4"/>
      <c r="ABR529" s="4"/>
      <c r="ABS529" s="4"/>
      <c r="ABT529" s="4"/>
      <c r="ABU529" s="4"/>
      <c r="ABV529" s="4"/>
      <c r="ABW529" s="4"/>
      <c r="ABX529" s="4"/>
      <c r="ABY529" s="4"/>
      <c r="ABZ529" s="4"/>
      <c r="ACA529" s="4"/>
      <c r="ACB529" s="4"/>
      <c r="ACC529" s="4"/>
      <c r="ACD529" s="4"/>
      <c r="ACE529" s="4"/>
      <c r="ACF529" s="4"/>
      <c r="ACG529" s="4"/>
      <c r="ACH529" s="4"/>
      <c r="ACI529" s="4"/>
      <c r="ACJ529" s="4"/>
      <c r="ACK529" s="4"/>
      <c r="ACL529" s="4"/>
      <c r="ACM529" s="4"/>
      <c r="ACN529" s="4"/>
      <c r="ACO529" s="4"/>
      <c r="ACP529" s="4"/>
      <c r="ACQ529" s="4"/>
      <c r="ACR529" s="4"/>
      <c r="ACS529" s="4"/>
      <c r="ACT529" s="4"/>
      <c r="ACU529" s="4"/>
      <c r="ACV529" s="4"/>
      <c r="ACW529" s="4"/>
      <c r="ACX529" s="4"/>
      <c r="ACY529" s="4"/>
      <c r="ACZ529" s="4"/>
      <c r="ADA529" s="4"/>
      <c r="ADB529" s="4"/>
      <c r="ADC529" s="4"/>
      <c r="ADD529" s="4"/>
      <c r="ADE529" s="4"/>
      <c r="ADF529" s="4"/>
      <c r="ADG529" s="4"/>
      <c r="ADH529" s="4"/>
      <c r="ADI529" s="4"/>
      <c r="ADJ529" s="4"/>
      <c r="ADK529" s="4"/>
      <c r="ADL529" s="4"/>
      <c r="ADM529" s="4"/>
      <c r="ADN529" s="4"/>
      <c r="ADO529" s="4"/>
      <c r="ADP529" s="4"/>
      <c r="ADQ529" s="4"/>
      <c r="ADR529" s="4"/>
      <c r="ADS529" s="4"/>
      <c r="ADT529" s="4"/>
      <c r="ADU529" s="4"/>
      <c r="ADV529" s="4"/>
      <c r="ADW529" s="4"/>
      <c r="ADX529" s="4"/>
      <c r="ADY529" s="4"/>
      <c r="ADZ529" s="4"/>
      <c r="AEA529" s="4"/>
      <c r="AEB529" s="4"/>
      <c r="AEC529" s="4"/>
      <c r="AED529" s="4"/>
      <c r="AEE529" s="4"/>
      <c r="AEF529" s="4"/>
      <c r="AEG529" s="4"/>
      <c r="AEH529" s="4"/>
      <c r="AEI529" s="4"/>
      <c r="AEJ529" s="4"/>
      <c r="AEK529" s="4"/>
      <c r="AEL529" s="4"/>
      <c r="AEM529" s="4"/>
      <c r="AEN529" s="4"/>
      <c r="AEO529" s="4"/>
      <c r="AEP529" s="4"/>
      <c r="AEQ529" s="4"/>
      <c r="AER529" s="4"/>
      <c r="AES529" s="4"/>
      <c r="AET529" s="4"/>
      <c r="AEU529" s="4"/>
      <c r="AEV529" s="4"/>
      <c r="AEW529" s="4"/>
      <c r="AEX529" s="4"/>
      <c r="AEY529" s="4"/>
      <c r="AEZ529" s="4"/>
      <c r="AFA529" s="4"/>
      <c r="AFB529" s="4"/>
      <c r="AFC529" s="4"/>
      <c r="AFD529" s="4"/>
      <c r="AFE529" s="4"/>
      <c r="AFF529" s="4"/>
      <c r="AFG529" s="4"/>
      <c r="AFH529" s="4"/>
      <c r="AFI529" s="4"/>
      <c r="AFJ529" s="4"/>
      <c r="AFK529" s="4"/>
      <c r="AFL529" s="4"/>
      <c r="AFM529" s="4"/>
      <c r="AFN529" s="4"/>
      <c r="AFO529" s="4"/>
      <c r="AFP529" s="4"/>
      <c r="AFQ529" s="4"/>
      <c r="AFR529" s="4"/>
      <c r="AFS529" s="4"/>
      <c r="AFT529" s="4"/>
      <c r="AFU529" s="4"/>
      <c r="AFV529" s="4"/>
      <c r="AFW529" s="4"/>
      <c r="AFX529" s="4"/>
      <c r="AFY529" s="4"/>
      <c r="AFZ529" s="4"/>
      <c r="AGA529" s="4"/>
      <c r="AGB529" s="4"/>
      <c r="AGC529" s="4"/>
      <c r="AGD529" s="4"/>
      <c r="AGE529" s="4"/>
      <c r="AGF529" s="4"/>
      <c r="AGG529" s="4"/>
      <c r="AGH529" s="4"/>
      <c r="AGI529" s="4"/>
      <c r="AGJ529" s="4"/>
      <c r="AGK529" s="4"/>
      <c r="AGL529" s="4"/>
      <c r="AGM529" s="4"/>
      <c r="AGN529" s="4"/>
      <c r="AGO529" s="4"/>
      <c r="AGP529" s="4"/>
      <c r="AGQ529" s="4"/>
      <c r="AGR529" s="4"/>
      <c r="AGS529" s="4"/>
      <c r="AGT529" s="4"/>
      <c r="AGU529" s="4"/>
      <c r="AGV529" s="4"/>
      <c r="AGW529" s="4"/>
      <c r="AGX529" s="4"/>
      <c r="AGY529" s="4"/>
      <c r="AGZ529" s="4"/>
      <c r="AHA529" s="4"/>
      <c r="AHB529" s="4"/>
      <c r="AHC529" s="4"/>
      <c r="AHD529" s="4"/>
      <c r="AHE529" s="4"/>
      <c r="AHF529" s="4"/>
      <c r="AHG529" s="4"/>
      <c r="AHH529" s="4"/>
      <c r="AHI529" s="4"/>
      <c r="AHJ529" s="4"/>
      <c r="AHK529" s="4"/>
      <c r="AHL529" s="4"/>
      <c r="AHM529" s="4"/>
      <c r="AHN529" s="4"/>
      <c r="AHO529" s="4"/>
      <c r="AHP529" s="4"/>
      <c r="AHQ529" s="4"/>
      <c r="AHR529" s="4"/>
      <c r="AHS529" s="4"/>
      <c r="AHT529" s="4"/>
      <c r="AHU529" s="4"/>
      <c r="AHV529" s="4"/>
      <c r="AHW529" s="4"/>
      <c r="AHX529" s="4"/>
      <c r="AHY529" s="4"/>
      <c r="AHZ529" s="4"/>
      <c r="AIA529" s="4"/>
      <c r="AIB529" s="4"/>
      <c r="AIC529" s="4"/>
      <c r="AID529" s="4"/>
      <c r="AIE529" s="4"/>
      <c r="AIF529" s="4"/>
      <c r="AIG529" s="4"/>
      <c r="AIH529" s="4"/>
      <c r="AII529" s="4"/>
      <c r="AIJ529" s="4"/>
      <c r="AIK529" s="4"/>
      <c r="AIL529" s="4"/>
      <c r="AIM529" s="4"/>
      <c r="AIN529" s="4"/>
      <c r="AIO529" s="4"/>
      <c r="AIP529" s="4"/>
      <c r="AIQ529" s="4"/>
      <c r="AIR529" s="4"/>
      <c r="AIS529" s="4"/>
      <c r="AIT529" s="4"/>
      <c r="AIU529" s="4"/>
      <c r="AIV529" s="4"/>
      <c r="AIW529" s="4"/>
      <c r="AIX529" s="4"/>
      <c r="AIY529" s="4"/>
      <c r="AIZ529" s="4"/>
      <c r="AJA529" s="4"/>
      <c r="AJB529" s="4"/>
      <c r="AJC529" s="4"/>
      <c r="AJD529" s="4"/>
      <c r="AJE529" s="4"/>
      <c r="AJF529" s="4"/>
      <c r="AJG529" s="4"/>
      <c r="AJH529" s="4"/>
      <c r="AJI529" s="4"/>
      <c r="AJJ529" s="4"/>
      <c r="AJK529" s="4"/>
      <c r="AJL529" s="4"/>
      <c r="AJM529" s="4"/>
      <c r="AJN529" s="4"/>
      <c r="AJO529" s="4"/>
      <c r="AJP529" s="4"/>
      <c r="AJQ529" s="4"/>
      <c r="AJR529" s="4"/>
      <c r="AJS529" s="4"/>
      <c r="AJT529" s="4"/>
      <c r="AJU529" s="4"/>
      <c r="AJV529" s="4"/>
      <c r="AJW529" s="4"/>
      <c r="AJX529" s="4"/>
      <c r="AJY529" s="4"/>
      <c r="AJZ529" s="4"/>
      <c r="AKA529" s="4"/>
      <c r="AKB529" s="4"/>
      <c r="AKC529" s="4"/>
      <c r="AKD529" s="4"/>
      <c r="AKE529" s="4"/>
      <c r="AKF529" s="4"/>
      <c r="AKG529" s="4"/>
      <c r="AKH529" s="4"/>
      <c r="AKI529" s="4"/>
      <c r="AKJ529" s="4"/>
      <c r="AKK529" s="4"/>
      <c r="AKL529" s="4"/>
      <c r="AKM529" s="4"/>
      <c r="AKN529" s="4"/>
      <c r="AKO529" s="4"/>
      <c r="AKP529" s="4"/>
      <c r="AKQ529" s="4"/>
      <c r="AKR529" s="4"/>
      <c r="AKS529" s="4"/>
      <c r="AKT529" s="4"/>
      <c r="AKU529" s="4"/>
      <c r="AKV529" s="4"/>
      <c r="AKW529" s="4"/>
      <c r="AKX529" s="4"/>
      <c r="AKY529" s="4"/>
      <c r="AKZ529" s="4"/>
      <c r="ALA529" s="4"/>
      <c r="ALB529" s="4"/>
      <c r="ALC529" s="4"/>
      <c r="ALD529" s="4"/>
      <c r="ALE529" s="4"/>
      <c r="ALF529" s="4"/>
      <c r="ALG529" s="4"/>
      <c r="ALH529" s="4"/>
      <c r="ALI529" s="4"/>
      <c r="ALJ529" s="4"/>
      <c r="ALK529" s="4"/>
      <c r="ALL529" s="4"/>
      <c r="ALM529" s="4"/>
      <c r="ALN529" s="4"/>
      <c r="ALO529" s="4"/>
      <c r="ALP529" s="4"/>
      <c r="ALQ529" s="4"/>
      <c r="ALR529" s="4"/>
      <c r="ALS529" s="4"/>
      <c r="ALT529" s="4"/>
      <c r="ALU529" s="4"/>
      <c r="ALV529" s="4"/>
      <c r="ALW529" s="4"/>
      <c r="ALX529" s="4"/>
      <c r="ALY529" s="4"/>
      <c r="ALZ529" s="4"/>
      <c r="AMA529" s="4"/>
      <c r="AMB529" s="4"/>
      <c r="AMC529" s="4"/>
      <c r="AMD529" s="4"/>
      <c r="AME529" s="4"/>
      <c r="AMF529" s="4"/>
      <c r="AMG529" s="4"/>
      <c r="AMH529" s="4"/>
      <c r="AMI529" s="4"/>
      <c r="AMJ529" s="4"/>
      <c r="AMK529" s="4"/>
      <c r="AML529" s="4"/>
      <c r="AMM529" s="4"/>
      <c r="AMN529" s="4"/>
      <c r="AMO529" s="4"/>
      <c r="AMP529" s="4"/>
      <c r="AMQ529" s="4"/>
      <c r="AMR529" s="4"/>
      <c r="AMS529" s="4"/>
      <c r="AMT529" s="4"/>
      <c r="AMU529" s="4"/>
      <c r="AMV529" s="4"/>
      <c r="AMW529" s="4"/>
      <c r="AMX529" s="4"/>
      <c r="AMY529" s="4"/>
      <c r="AMZ529" s="4"/>
      <c r="ANA529" s="4"/>
      <c r="ANB529" s="4"/>
      <c r="ANC529" s="4"/>
      <c r="AND529" s="4"/>
      <c r="ANE529" s="4"/>
      <c r="ANF529" s="4"/>
      <c r="ANG529" s="4"/>
      <c r="ANH529" s="4"/>
      <c r="ANI529" s="4"/>
      <c r="ANJ529" s="4"/>
      <c r="ANK529" s="4"/>
      <c r="ANL529" s="4"/>
      <c r="ANM529" s="4"/>
      <c r="ANN529" s="4"/>
      <c r="ANO529" s="4"/>
      <c r="ANP529" s="4"/>
      <c r="ANQ529" s="4"/>
      <c r="ANR529" s="4"/>
      <c r="ANS529" s="4"/>
      <c r="ANT529" s="4"/>
      <c r="ANU529" s="4"/>
      <c r="ANV529" s="4"/>
      <c r="ANW529" s="4"/>
      <c r="ANX529" s="4"/>
      <c r="ANY529" s="4"/>
      <c r="ANZ529" s="4"/>
      <c r="AOA529" s="4"/>
      <c r="AOB529" s="4"/>
      <c r="AOC529" s="4"/>
    </row>
    <row r="530" spans="6:1069" x14ac:dyDescent="0.35">
      <c r="F530" s="4"/>
      <c r="H530" s="4"/>
      <c r="I530" s="4"/>
      <c r="J530" s="4"/>
      <c r="L530" s="4"/>
      <c r="M530" s="4"/>
      <c r="AJ530" s="4"/>
      <c r="AL530" s="4"/>
      <c r="AQ530" s="4"/>
      <c r="AR530" s="4"/>
      <c r="AS530" s="4"/>
      <c r="AT530" s="4"/>
      <c r="AU530" s="4"/>
      <c r="AV530" s="4"/>
      <c r="AW530" s="4"/>
      <c r="AX530" s="33"/>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c r="TO530" s="4"/>
      <c r="TP530" s="4"/>
      <c r="TQ530" s="4"/>
      <c r="TR530" s="4"/>
      <c r="TS530" s="4"/>
      <c r="TT530" s="4"/>
      <c r="TU530" s="4"/>
      <c r="TV530" s="4"/>
      <c r="TW530" s="4"/>
      <c r="TX530" s="4"/>
      <c r="TY530" s="4"/>
      <c r="TZ530" s="4"/>
      <c r="UA530" s="4"/>
      <c r="UB530" s="4"/>
      <c r="UC530" s="4"/>
      <c r="UD530" s="4"/>
      <c r="UE530" s="4"/>
      <c r="UF530" s="4"/>
      <c r="UG530" s="4"/>
      <c r="UH530" s="4"/>
      <c r="UI530" s="4"/>
      <c r="UJ530" s="4"/>
      <c r="UK530" s="4"/>
      <c r="UL530" s="4"/>
      <c r="UM530" s="4"/>
      <c r="UN530" s="4"/>
      <c r="UO530" s="4"/>
      <c r="UP530" s="4"/>
      <c r="UQ530" s="4"/>
      <c r="UR530" s="4"/>
      <c r="US530" s="4"/>
      <c r="UT530" s="4"/>
      <c r="UU530" s="4"/>
      <c r="UV530" s="4"/>
      <c r="UW530" s="4"/>
      <c r="UX530" s="4"/>
      <c r="UY530" s="4"/>
      <c r="UZ530" s="4"/>
      <c r="VA530" s="4"/>
      <c r="VB530" s="4"/>
      <c r="VC530" s="4"/>
      <c r="VD530" s="4"/>
      <c r="VE530" s="4"/>
      <c r="VF530" s="4"/>
      <c r="VG530" s="4"/>
      <c r="VH530" s="4"/>
      <c r="VI530" s="4"/>
      <c r="VJ530" s="4"/>
      <c r="VK530" s="4"/>
      <c r="VL530" s="4"/>
      <c r="VM530" s="4"/>
      <c r="VN530" s="4"/>
      <c r="VO530" s="4"/>
      <c r="VP530" s="4"/>
      <c r="VQ530" s="4"/>
      <c r="VR530" s="4"/>
      <c r="VS530" s="4"/>
      <c r="VT530" s="4"/>
      <c r="VU530" s="4"/>
      <c r="VV530" s="4"/>
      <c r="VW530" s="4"/>
      <c r="VX530" s="4"/>
      <c r="VY530" s="4"/>
      <c r="VZ530" s="4"/>
      <c r="WA530" s="4"/>
      <c r="WB530" s="4"/>
      <c r="WC530" s="4"/>
      <c r="WD530" s="4"/>
      <c r="WE530" s="4"/>
      <c r="WF530" s="4"/>
      <c r="WG530" s="4"/>
      <c r="WH530" s="4"/>
      <c r="WI530" s="4"/>
      <c r="WJ530" s="4"/>
      <c r="WK530" s="4"/>
      <c r="WL530" s="4"/>
      <c r="WM530" s="4"/>
      <c r="WN530" s="4"/>
      <c r="WO530" s="4"/>
      <c r="WP530" s="4"/>
      <c r="WQ530" s="4"/>
      <c r="WR530" s="4"/>
      <c r="WS530" s="4"/>
      <c r="WT530" s="4"/>
      <c r="WU530" s="4"/>
      <c r="WV530" s="4"/>
      <c r="WW530" s="4"/>
      <c r="WX530" s="4"/>
      <c r="WY530" s="4"/>
      <c r="WZ530" s="4"/>
      <c r="XA530" s="4"/>
      <c r="XB530" s="4"/>
      <c r="XC530" s="4"/>
      <c r="XD530" s="4"/>
      <c r="XE530" s="4"/>
      <c r="XF530" s="4"/>
      <c r="XG530" s="4"/>
      <c r="XH530" s="4"/>
      <c r="XI530" s="4"/>
      <c r="XJ530" s="4"/>
      <c r="XK530" s="4"/>
      <c r="XL530" s="4"/>
      <c r="XM530" s="4"/>
      <c r="XN530" s="4"/>
      <c r="XO530" s="4"/>
      <c r="XP530" s="4"/>
      <c r="XQ530" s="4"/>
      <c r="XR530" s="4"/>
      <c r="XS530" s="4"/>
      <c r="XT530" s="4"/>
      <c r="XU530" s="4"/>
      <c r="XV530" s="4"/>
      <c r="XW530" s="4"/>
      <c r="XX530" s="4"/>
      <c r="XY530" s="4"/>
      <c r="XZ530" s="4"/>
      <c r="YA530" s="4"/>
      <c r="YB530" s="4"/>
      <c r="YC530" s="4"/>
      <c r="YD530" s="4"/>
      <c r="YE530" s="4"/>
      <c r="YF530" s="4"/>
      <c r="YG530" s="4"/>
      <c r="YH530" s="4"/>
      <c r="YI530" s="4"/>
      <c r="YJ530" s="4"/>
      <c r="YK530" s="4"/>
      <c r="YL530" s="4"/>
      <c r="YM530" s="4"/>
      <c r="YN530" s="4"/>
      <c r="YO530" s="4"/>
      <c r="YP530" s="4"/>
      <c r="YQ530" s="4"/>
      <c r="YR530" s="4"/>
      <c r="YS530" s="4"/>
      <c r="YT530" s="4"/>
      <c r="YU530" s="4"/>
      <c r="YV530" s="4"/>
      <c r="YW530" s="4"/>
      <c r="YX530" s="4"/>
      <c r="YY530" s="4"/>
      <c r="YZ530" s="4"/>
      <c r="ZA530" s="4"/>
      <c r="ZB530" s="4"/>
      <c r="ZC530" s="4"/>
      <c r="ZD530" s="4"/>
      <c r="ZE530" s="4"/>
      <c r="ZF530" s="4"/>
      <c r="ZG530" s="4"/>
      <c r="ZH530" s="4"/>
      <c r="ZI530" s="4"/>
      <c r="ZJ530" s="4"/>
      <c r="ZK530" s="4"/>
      <c r="ZL530" s="4"/>
      <c r="ZM530" s="4"/>
      <c r="ZN530" s="4"/>
      <c r="ZO530" s="4"/>
      <c r="ZP530" s="4"/>
      <c r="ZQ530" s="4"/>
      <c r="ZR530" s="4"/>
      <c r="ZS530" s="4"/>
      <c r="ZT530" s="4"/>
      <c r="ZU530" s="4"/>
      <c r="ZV530" s="4"/>
      <c r="ZW530" s="4"/>
      <c r="ZX530" s="4"/>
      <c r="ZY530" s="4"/>
      <c r="ZZ530" s="4"/>
      <c r="AAA530" s="4"/>
      <c r="AAB530" s="4"/>
      <c r="AAC530" s="4"/>
      <c r="AAD530" s="4"/>
      <c r="AAE530" s="4"/>
      <c r="AAF530" s="4"/>
      <c r="AAG530" s="4"/>
      <c r="AAH530" s="4"/>
      <c r="AAI530" s="4"/>
      <c r="AAJ530" s="4"/>
      <c r="AAK530" s="4"/>
      <c r="AAL530" s="4"/>
      <c r="AAM530" s="4"/>
      <c r="AAN530" s="4"/>
      <c r="AAO530" s="4"/>
      <c r="AAP530" s="4"/>
      <c r="AAQ530" s="4"/>
      <c r="AAR530" s="4"/>
      <c r="AAS530" s="4"/>
      <c r="AAT530" s="4"/>
      <c r="AAU530" s="4"/>
      <c r="AAV530" s="4"/>
      <c r="AAW530" s="4"/>
      <c r="AAX530" s="4"/>
      <c r="AAY530" s="4"/>
      <c r="AAZ530" s="4"/>
      <c r="ABA530" s="4"/>
      <c r="ABB530" s="4"/>
      <c r="ABC530" s="4"/>
      <c r="ABD530" s="4"/>
      <c r="ABE530" s="4"/>
      <c r="ABF530" s="4"/>
      <c r="ABG530" s="4"/>
      <c r="ABH530" s="4"/>
      <c r="ABI530" s="4"/>
      <c r="ABJ530" s="4"/>
      <c r="ABK530" s="4"/>
      <c r="ABL530" s="4"/>
      <c r="ABM530" s="4"/>
      <c r="ABN530" s="4"/>
      <c r="ABO530" s="4"/>
      <c r="ABP530" s="4"/>
      <c r="ABQ530" s="4"/>
      <c r="ABR530" s="4"/>
      <c r="ABS530" s="4"/>
      <c r="ABT530" s="4"/>
      <c r="ABU530" s="4"/>
      <c r="ABV530" s="4"/>
      <c r="ABW530" s="4"/>
      <c r="ABX530" s="4"/>
      <c r="ABY530" s="4"/>
      <c r="ABZ530" s="4"/>
      <c r="ACA530" s="4"/>
      <c r="ACB530" s="4"/>
      <c r="ACC530" s="4"/>
      <c r="ACD530" s="4"/>
      <c r="ACE530" s="4"/>
      <c r="ACF530" s="4"/>
      <c r="ACG530" s="4"/>
      <c r="ACH530" s="4"/>
      <c r="ACI530" s="4"/>
      <c r="ACJ530" s="4"/>
      <c r="ACK530" s="4"/>
      <c r="ACL530" s="4"/>
      <c r="ACM530" s="4"/>
      <c r="ACN530" s="4"/>
      <c r="ACO530" s="4"/>
      <c r="ACP530" s="4"/>
      <c r="ACQ530" s="4"/>
      <c r="ACR530" s="4"/>
      <c r="ACS530" s="4"/>
      <c r="ACT530" s="4"/>
      <c r="ACU530" s="4"/>
      <c r="ACV530" s="4"/>
      <c r="ACW530" s="4"/>
      <c r="ACX530" s="4"/>
      <c r="ACY530" s="4"/>
      <c r="ACZ530" s="4"/>
      <c r="ADA530" s="4"/>
      <c r="ADB530" s="4"/>
      <c r="ADC530" s="4"/>
      <c r="ADD530" s="4"/>
      <c r="ADE530" s="4"/>
      <c r="ADF530" s="4"/>
      <c r="ADG530" s="4"/>
      <c r="ADH530" s="4"/>
      <c r="ADI530" s="4"/>
      <c r="ADJ530" s="4"/>
      <c r="ADK530" s="4"/>
      <c r="ADL530" s="4"/>
      <c r="ADM530" s="4"/>
      <c r="ADN530" s="4"/>
      <c r="ADO530" s="4"/>
      <c r="ADP530" s="4"/>
      <c r="ADQ530" s="4"/>
      <c r="ADR530" s="4"/>
      <c r="ADS530" s="4"/>
      <c r="ADT530" s="4"/>
      <c r="ADU530" s="4"/>
      <c r="ADV530" s="4"/>
      <c r="ADW530" s="4"/>
      <c r="ADX530" s="4"/>
      <c r="ADY530" s="4"/>
      <c r="ADZ530" s="4"/>
      <c r="AEA530" s="4"/>
      <c r="AEB530" s="4"/>
      <c r="AEC530" s="4"/>
      <c r="AED530" s="4"/>
      <c r="AEE530" s="4"/>
      <c r="AEF530" s="4"/>
      <c r="AEG530" s="4"/>
      <c r="AEH530" s="4"/>
      <c r="AEI530" s="4"/>
      <c r="AEJ530" s="4"/>
      <c r="AEK530" s="4"/>
      <c r="AEL530" s="4"/>
      <c r="AEM530" s="4"/>
      <c r="AEN530" s="4"/>
      <c r="AEO530" s="4"/>
      <c r="AEP530" s="4"/>
      <c r="AEQ530" s="4"/>
      <c r="AER530" s="4"/>
      <c r="AES530" s="4"/>
      <c r="AET530" s="4"/>
      <c r="AEU530" s="4"/>
      <c r="AEV530" s="4"/>
      <c r="AEW530" s="4"/>
      <c r="AEX530" s="4"/>
      <c r="AEY530" s="4"/>
      <c r="AEZ530" s="4"/>
      <c r="AFA530" s="4"/>
      <c r="AFB530" s="4"/>
      <c r="AFC530" s="4"/>
      <c r="AFD530" s="4"/>
      <c r="AFE530" s="4"/>
      <c r="AFF530" s="4"/>
      <c r="AFG530" s="4"/>
      <c r="AFH530" s="4"/>
      <c r="AFI530" s="4"/>
      <c r="AFJ530" s="4"/>
      <c r="AFK530" s="4"/>
      <c r="AFL530" s="4"/>
      <c r="AFM530" s="4"/>
      <c r="AFN530" s="4"/>
      <c r="AFO530" s="4"/>
      <c r="AFP530" s="4"/>
      <c r="AFQ530" s="4"/>
      <c r="AFR530" s="4"/>
      <c r="AFS530" s="4"/>
      <c r="AFT530" s="4"/>
      <c r="AFU530" s="4"/>
      <c r="AFV530" s="4"/>
      <c r="AFW530" s="4"/>
      <c r="AFX530" s="4"/>
      <c r="AFY530" s="4"/>
      <c r="AFZ530" s="4"/>
      <c r="AGA530" s="4"/>
      <c r="AGB530" s="4"/>
      <c r="AGC530" s="4"/>
      <c r="AGD530" s="4"/>
      <c r="AGE530" s="4"/>
      <c r="AGF530" s="4"/>
      <c r="AGG530" s="4"/>
      <c r="AGH530" s="4"/>
      <c r="AGI530" s="4"/>
      <c r="AGJ530" s="4"/>
      <c r="AGK530" s="4"/>
      <c r="AGL530" s="4"/>
      <c r="AGM530" s="4"/>
      <c r="AGN530" s="4"/>
      <c r="AGO530" s="4"/>
      <c r="AGP530" s="4"/>
      <c r="AGQ530" s="4"/>
      <c r="AGR530" s="4"/>
      <c r="AGS530" s="4"/>
      <c r="AGT530" s="4"/>
      <c r="AGU530" s="4"/>
      <c r="AGV530" s="4"/>
      <c r="AGW530" s="4"/>
      <c r="AGX530" s="4"/>
      <c r="AGY530" s="4"/>
      <c r="AGZ530" s="4"/>
      <c r="AHA530" s="4"/>
      <c r="AHB530" s="4"/>
      <c r="AHC530" s="4"/>
      <c r="AHD530" s="4"/>
      <c r="AHE530" s="4"/>
      <c r="AHF530" s="4"/>
      <c r="AHG530" s="4"/>
      <c r="AHH530" s="4"/>
      <c r="AHI530" s="4"/>
      <c r="AHJ530" s="4"/>
      <c r="AHK530" s="4"/>
      <c r="AHL530" s="4"/>
      <c r="AHM530" s="4"/>
      <c r="AHN530" s="4"/>
      <c r="AHO530" s="4"/>
      <c r="AHP530" s="4"/>
      <c r="AHQ530" s="4"/>
      <c r="AHR530" s="4"/>
      <c r="AHS530" s="4"/>
      <c r="AHT530" s="4"/>
      <c r="AHU530" s="4"/>
      <c r="AHV530" s="4"/>
      <c r="AHW530" s="4"/>
      <c r="AHX530" s="4"/>
      <c r="AHY530" s="4"/>
      <c r="AHZ530" s="4"/>
      <c r="AIA530" s="4"/>
      <c r="AIB530" s="4"/>
      <c r="AIC530" s="4"/>
      <c r="AID530" s="4"/>
      <c r="AIE530" s="4"/>
      <c r="AIF530" s="4"/>
      <c r="AIG530" s="4"/>
      <c r="AIH530" s="4"/>
      <c r="AII530" s="4"/>
      <c r="AIJ530" s="4"/>
      <c r="AIK530" s="4"/>
      <c r="AIL530" s="4"/>
      <c r="AIM530" s="4"/>
      <c r="AIN530" s="4"/>
      <c r="AIO530" s="4"/>
      <c r="AIP530" s="4"/>
      <c r="AIQ530" s="4"/>
      <c r="AIR530" s="4"/>
      <c r="AIS530" s="4"/>
      <c r="AIT530" s="4"/>
      <c r="AIU530" s="4"/>
      <c r="AIV530" s="4"/>
      <c r="AIW530" s="4"/>
      <c r="AIX530" s="4"/>
      <c r="AIY530" s="4"/>
      <c r="AIZ530" s="4"/>
      <c r="AJA530" s="4"/>
      <c r="AJB530" s="4"/>
      <c r="AJC530" s="4"/>
      <c r="AJD530" s="4"/>
      <c r="AJE530" s="4"/>
      <c r="AJF530" s="4"/>
      <c r="AJG530" s="4"/>
      <c r="AJH530" s="4"/>
      <c r="AJI530" s="4"/>
      <c r="AJJ530" s="4"/>
      <c r="AJK530" s="4"/>
      <c r="AJL530" s="4"/>
      <c r="AJM530" s="4"/>
      <c r="AJN530" s="4"/>
      <c r="AJO530" s="4"/>
      <c r="AJP530" s="4"/>
      <c r="AJQ530" s="4"/>
      <c r="AJR530" s="4"/>
      <c r="AJS530" s="4"/>
      <c r="AJT530" s="4"/>
      <c r="AJU530" s="4"/>
      <c r="AJV530" s="4"/>
      <c r="AJW530" s="4"/>
      <c r="AJX530" s="4"/>
      <c r="AJY530" s="4"/>
      <c r="AJZ530" s="4"/>
      <c r="AKA530" s="4"/>
      <c r="AKB530" s="4"/>
      <c r="AKC530" s="4"/>
      <c r="AKD530" s="4"/>
      <c r="AKE530" s="4"/>
      <c r="AKF530" s="4"/>
      <c r="AKG530" s="4"/>
      <c r="AKH530" s="4"/>
      <c r="AKI530" s="4"/>
      <c r="AKJ530" s="4"/>
      <c r="AKK530" s="4"/>
      <c r="AKL530" s="4"/>
      <c r="AKM530" s="4"/>
      <c r="AKN530" s="4"/>
      <c r="AKO530" s="4"/>
      <c r="AKP530" s="4"/>
      <c r="AKQ530" s="4"/>
      <c r="AKR530" s="4"/>
      <c r="AKS530" s="4"/>
      <c r="AKT530" s="4"/>
      <c r="AKU530" s="4"/>
      <c r="AKV530" s="4"/>
      <c r="AKW530" s="4"/>
      <c r="AKX530" s="4"/>
      <c r="AKY530" s="4"/>
      <c r="AKZ530" s="4"/>
      <c r="ALA530" s="4"/>
      <c r="ALB530" s="4"/>
      <c r="ALC530" s="4"/>
      <c r="ALD530" s="4"/>
      <c r="ALE530" s="4"/>
      <c r="ALF530" s="4"/>
      <c r="ALG530" s="4"/>
      <c r="ALH530" s="4"/>
      <c r="ALI530" s="4"/>
      <c r="ALJ530" s="4"/>
      <c r="ALK530" s="4"/>
      <c r="ALL530" s="4"/>
      <c r="ALM530" s="4"/>
      <c r="ALN530" s="4"/>
      <c r="ALO530" s="4"/>
      <c r="ALP530" s="4"/>
      <c r="ALQ530" s="4"/>
      <c r="ALR530" s="4"/>
      <c r="ALS530" s="4"/>
      <c r="ALT530" s="4"/>
      <c r="ALU530" s="4"/>
      <c r="ALV530" s="4"/>
      <c r="ALW530" s="4"/>
      <c r="ALX530" s="4"/>
      <c r="ALY530" s="4"/>
      <c r="ALZ530" s="4"/>
      <c r="AMA530" s="4"/>
      <c r="AMB530" s="4"/>
      <c r="AMC530" s="4"/>
      <c r="AMD530" s="4"/>
      <c r="AME530" s="4"/>
      <c r="AMF530" s="4"/>
      <c r="AMG530" s="4"/>
      <c r="AMH530" s="4"/>
      <c r="AMI530" s="4"/>
      <c r="AMJ530" s="4"/>
      <c r="AMK530" s="4"/>
      <c r="AML530" s="4"/>
      <c r="AMM530" s="4"/>
      <c r="AMN530" s="4"/>
      <c r="AMO530" s="4"/>
      <c r="AMP530" s="4"/>
      <c r="AMQ530" s="4"/>
      <c r="AMR530" s="4"/>
      <c r="AMS530" s="4"/>
      <c r="AMT530" s="4"/>
      <c r="AMU530" s="4"/>
      <c r="AMV530" s="4"/>
      <c r="AMW530" s="4"/>
      <c r="AMX530" s="4"/>
      <c r="AMY530" s="4"/>
      <c r="AMZ530" s="4"/>
      <c r="ANA530" s="4"/>
      <c r="ANB530" s="4"/>
      <c r="ANC530" s="4"/>
      <c r="AND530" s="4"/>
      <c r="ANE530" s="4"/>
      <c r="ANF530" s="4"/>
      <c r="ANG530" s="4"/>
      <c r="ANH530" s="4"/>
      <c r="ANI530" s="4"/>
      <c r="ANJ530" s="4"/>
      <c r="ANK530" s="4"/>
      <c r="ANL530" s="4"/>
      <c r="ANM530" s="4"/>
      <c r="ANN530" s="4"/>
      <c r="ANO530" s="4"/>
      <c r="ANP530" s="4"/>
      <c r="ANQ530" s="4"/>
      <c r="ANR530" s="4"/>
      <c r="ANS530" s="4"/>
      <c r="ANT530" s="4"/>
      <c r="ANU530" s="4"/>
      <c r="ANV530" s="4"/>
      <c r="ANW530" s="4"/>
      <c r="ANX530" s="4"/>
      <c r="ANY530" s="4"/>
      <c r="ANZ530" s="4"/>
      <c r="AOA530" s="4"/>
      <c r="AOB530" s="4"/>
      <c r="AOC530" s="4"/>
    </row>
    <row r="531" spans="6:1069" x14ac:dyDescent="0.35">
      <c r="F531" s="4"/>
      <c r="H531" s="4"/>
      <c r="I531" s="4"/>
      <c r="J531" s="4"/>
      <c r="L531" s="4"/>
      <c r="M531" s="4"/>
      <c r="AJ531" s="4"/>
      <c r="AL531" s="4"/>
      <c r="AQ531" s="4"/>
      <c r="AR531" s="4"/>
      <c r="AS531" s="4"/>
      <c r="AT531" s="4"/>
      <c r="AU531" s="4"/>
      <c r="AV531" s="4"/>
      <c r="AW531" s="4"/>
      <c r="AX531" s="33"/>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c r="TO531" s="4"/>
      <c r="TP531" s="4"/>
      <c r="TQ531" s="4"/>
      <c r="TR531" s="4"/>
      <c r="TS531" s="4"/>
      <c r="TT531" s="4"/>
      <c r="TU531" s="4"/>
      <c r="TV531" s="4"/>
      <c r="TW531" s="4"/>
      <c r="TX531" s="4"/>
      <c r="TY531" s="4"/>
      <c r="TZ531" s="4"/>
      <c r="UA531" s="4"/>
      <c r="UB531" s="4"/>
      <c r="UC531" s="4"/>
      <c r="UD531" s="4"/>
      <c r="UE531" s="4"/>
      <c r="UF531" s="4"/>
      <c r="UG531" s="4"/>
      <c r="UH531" s="4"/>
      <c r="UI531" s="4"/>
      <c r="UJ531" s="4"/>
      <c r="UK531" s="4"/>
      <c r="UL531" s="4"/>
      <c r="UM531" s="4"/>
      <c r="UN531" s="4"/>
      <c r="UO531" s="4"/>
      <c r="UP531" s="4"/>
      <c r="UQ531" s="4"/>
      <c r="UR531" s="4"/>
      <c r="US531" s="4"/>
      <c r="UT531" s="4"/>
      <c r="UU531" s="4"/>
      <c r="UV531" s="4"/>
      <c r="UW531" s="4"/>
      <c r="UX531" s="4"/>
      <c r="UY531" s="4"/>
      <c r="UZ531" s="4"/>
      <c r="VA531" s="4"/>
      <c r="VB531" s="4"/>
      <c r="VC531" s="4"/>
      <c r="VD531" s="4"/>
      <c r="VE531" s="4"/>
      <c r="VF531" s="4"/>
      <c r="VG531" s="4"/>
      <c r="VH531" s="4"/>
      <c r="VI531" s="4"/>
      <c r="VJ531" s="4"/>
      <c r="VK531" s="4"/>
      <c r="VL531" s="4"/>
      <c r="VM531" s="4"/>
      <c r="VN531" s="4"/>
      <c r="VO531" s="4"/>
      <c r="VP531" s="4"/>
      <c r="VQ531" s="4"/>
      <c r="VR531" s="4"/>
      <c r="VS531" s="4"/>
      <c r="VT531" s="4"/>
      <c r="VU531" s="4"/>
      <c r="VV531" s="4"/>
      <c r="VW531" s="4"/>
      <c r="VX531" s="4"/>
      <c r="VY531" s="4"/>
      <c r="VZ531" s="4"/>
      <c r="WA531" s="4"/>
      <c r="WB531" s="4"/>
      <c r="WC531" s="4"/>
      <c r="WD531" s="4"/>
      <c r="WE531" s="4"/>
      <c r="WF531" s="4"/>
      <c r="WG531" s="4"/>
      <c r="WH531" s="4"/>
      <c r="WI531" s="4"/>
      <c r="WJ531" s="4"/>
      <c r="WK531" s="4"/>
      <c r="WL531" s="4"/>
      <c r="WM531" s="4"/>
      <c r="WN531" s="4"/>
      <c r="WO531" s="4"/>
      <c r="WP531" s="4"/>
      <c r="WQ531" s="4"/>
      <c r="WR531" s="4"/>
      <c r="WS531" s="4"/>
      <c r="WT531" s="4"/>
      <c r="WU531" s="4"/>
      <c r="WV531" s="4"/>
      <c r="WW531" s="4"/>
      <c r="WX531" s="4"/>
      <c r="WY531" s="4"/>
      <c r="WZ531" s="4"/>
      <c r="XA531" s="4"/>
      <c r="XB531" s="4"/>
      <c r="XC531" s="4"/>
      <c r="XD531" s="4"/>
      <c r="XE531" s="4"/>
      <c r="XF531" s="4"/>
      <c r="XG531" s="4"/>
      <c r="XH531" s="4"/>
      <c r="XI531" s="4"/>
      <c r="XJ531" s="4"/>
      <c r="XK531" s="4"/>
      <c r="XL531" s="4"/>
      <c r="XM531" s="4"/>
      <c r="XN531" s="4"/>
      <c r="XO531" s="4"/>
      <c r="XP531" s="4"/>
      <c r="XQ531" s="4"/>
      <c r="XR531" s="4"/>
      <c r="XS531" s="4"/>
      <c r="XT531" s="4"/>
      <c r="XU531" s="4"/>
      <c r="XV531" s="4"/>
      <c r="XW531" s="4"/>
      <c r="XX531" s="4"/>
      <c r="XY531" s="4"/>
      <c r="XZ531" s="4"/>
      <c r="YA531" s="4"/>
      <c r="YB531" s="4"/>
      <c r="YC531" s="4"/>
      <c r="YD531" s="4"/>
      <c r="YE531" s="4"/>
      <c r="YF531" s="4"/>
      <c r="YG531" s="4"/>
      <c r="YH531" s="4"/>
      <c r="YI531" s="4"/>
      <c r="YJ531" s="4"/>
      <c r="YK531" s="4"/>
      <c r="YL531" s="4"/>
      <c r="YM531" s="4"/>
      <c r="YN531" s="4"/>
      <c r="YO531" s="4"/>
      <c r="YP531" s="4"/>
      <c r="YQ531" s="4"/>
      <c r="YR531" s="4"/>
      <c r="YS531" s="4"/>
      <c r="YT531" s="4"/>
      <c r="YU531" s="4"/>
      <c r="YV531" s="4"/>
      <c r="YW531" s="4"/>
      <c r="YX531" s="4"/>
      <c r="YY531" s="4"/>
      <c r="YZ531" s="4"/>
      <c r="ZA531" s="4"/>
      <c r="ZB531" s="4"/>
      <c r="ZC531" s="4"/>
      <c r="ZD531" s="4"/>
      <c r="ZE531" s="4"/>
      <c r="ZF531" s="4"/>
      <c r="ZG531" s="4"/>
      <c r="ZH531" s="4"/>
      <c r="ZI531" s="4"/>
      <c r="ZJ531" s="4"/>
      <c r="ZK531" s="4"/>
      <c r="ZL531" s="4"/>
      <c r="ZM531" s="4"/>
      <c r="ZN531" s="4"/>
      <c r="ZO531" s="4"/>
      <c r="ZP531" s="4"/>
      <c r="ZQ531" s="4"/>
      <c r="ZR531" s="4"/>
      <c r="ZS531" s="4"/>
      <c r="ZT531" s="4"/>
      <c r="ZU531" s="4"/>
      <c r="ZV531" s="4"/>
      <c r="ZW531" s="4"/>
      <c r="ZX531" s="4"/>
      <c r="ZY531" s="4"/>
      <c r="ZZ531" s="4"/>
      <c r="AAA531" s="4"/>
      <c r="AAB531" s="4"/>
      <c r="AAC531" s="4"/>
      <c r="AAD531" s="4"/>
      <c r="AAE531" s="4"/>
      <c r="AAF531" s="4"/>
      <c r="AAG531" s="4"/>
      <c r="AAH531" s="4"/>
      <c r="AAI531" s="4"/>
      <c r="AAJ531" s="4"/>
      <c r="AAK531" s="4"/>
      <c r="AAL531" s="4"/>
      <c r="AAM531" s="4"/>
      <c r="AAN531" s="4"/>
      <c r="AAO531" s="4"/>
      <c r="AAP531" s="4"/>
      <c r="AAQ531" s="4"/>
      <c r="AAR531" s="4"/>
      <c r="AAS531" s="4"/>
      <c r="AAT531" s="4"/>
      <c r="AAU531" s="4"/>
      <c r="AAV531" s="4"/>
      <c r="AAW531" s="4"/>
      <c r="AAX531" s="4"/>
      <c r="AAY531" s="4"/>
      <c r="AAZ531" s="4"/>
      <c r="ABA531" s="4"/>
      <c r="ABB531" s="4"/>
      <c r="ABC531" s="4"/>
      <c r="ABD531" s="4"/>
      <c r="ABE531" s="4"/>
      <c r="ABF531" s="4"/>
      <c r="ABG531" s="4"/>
      <c r="ABH531" s="4"/>
      <c r="ABI531" s="4"/>
      <c r="ABJ531" s="4"/>
      <c r="ABK531" s="4"/>
      <c r="ABL531" s="4"/>
      <c r="ABM531" s="4"/>
      <c r="ABN531" s="4"/>
      <c r="ABO531" s="4"/>
      <c r="ABP531" s="4"/>
      <c r="ABQ531" s="4"/>
      <c r="ABR531" s="4"/>
      <c r="ABS531" s="4"/>
      <c r="ABT531" s="4"/>
      <c r="ABU531" s="4"/>
      <c r="ABV531" s="4"/>
      <c r="ABW531" s="4"/>
      <c r="ABX531" s="4"/>
      <c r="ABY531" s="4"/>
      <c r="ABZ531" s="4"/>
      <c r="ACA531" s="4"/>
      <c r="ACB531" s="4"/>
      <c r="ACC531" s="4"/>
      <c r="ACD531" s="4"/>
      <c r="ACE531" s="4"/>
      <c r="ACF531" s="4"/>
      <c r="ACG531" s="4"/>
      <c r="ACH531" s="4"/>
      <c r="ACI531" s="4"/>
      <c r="ACJ531" s="4"/>
      <c r="ACK531" s="4"/>
      <c r="ACL531" s="4"/>
      <c r="ACM531" s="4"/>
      <c r="ACN531" s="4"/>
      <c r="ACO531" s="4"/>
      <c r="ACP531" s="4"/>
      <c r="ACQ531" s="4"/>
      <c r="ACR531" s="4"/>
      <c r="ACS531" s="4"/>
      <c r="ACT531" s="4"/>
      <c r="ACU531" s="4"/>
      <c r="ACV531" s="4"/>
      <c r="ACW531" s="4"/>
      <c r="ACX531" s="4"/>
      <c r="ACY531" s="4"/>
      <c r="ACZ531" s="4"/>
      <c r="ADA531" s="4"/>
      <c r="ADB531" s="4"/>
      <c r="ADC531" s="4"/>
      <c r="ADD531" s="4"/>
      <c r="ADE531" s="4"/>
      <c r="ADF531" s="4"/>
      <c r="ADG531" s="4"/>
      <c r="ADH531" s="4"/>
      <c r="ADI531" s="4"/>
      <c r="ADJ531" s="4"/>
      <c r="ADK531" s="4"/>
      <c r="ADL531" s="4"/>
      <c r="ADM531" s="4"/>
      <c r="ADN531" s="4"/>
      <c r="ADO531" s="4"/>
      <c r="ADP531" s="4"/>
      <c r="ADQ531" s="4"/>
      <c r="ADR531" s="4"/>
      <c r="ADS531" s="4"/>
      <c r="ADT531" s="4"/>
      <c r="ADU531" s="4"/>
      <c r="ADV531" s="4"/>
      <c r="ADW531" s="4"/>
      <c r="ADX531" s="4"/>
      <c r="ADY531" s="4"/>
      <c r="ADZ531" s="4"/>
      <c r="AEA531" s="4"/>
      <c r="AEB531" s="4"/>
      <c r="AEC531" s="4"/>
      <c r="AED531" s="4"/>
      <c r="AEE531" s="4"/>
      <c r="AEF531" s="4"/>
      <c r="AEG531" s="4"/>
      <c r="AEH531" s="4"/>
      <c r="AEI531" s="4"/>
      <c r="AEJ531" s="4"/>
      <c r="AEK531" s="4"/>
      <c r="AEL531" s="4"/>
      <c r="AEM531" s="4"/>
      <c r="AEN531" s="4"/>
      <c r="AEO531" s="4"/>
      <c r="AEP531" s="4"/>
      <c r="AEQ531" s="4"/>
      <c r="AER531" s="4"/>
      <c r="AES531" s="4"/>
      <c r="AET531" s="4"/>
      <c r="AEU531" s="4"/>
      <c r="AEV531" s="4"/>
      <c r="AEW531" s="4"/>
      <c r="AEX531" s="4"/>
      <c r="AEY531" s="4"/>
      <c r="AEZ531" s="4"/>
      <c r="AFA531" s="4"/>
      <c r="AFB531" s="4"/>
      <c r="AFC531" s="4"/>
      <c r="AFD531" s="4"/>
      <c r="AFE531" s="4"/>
      <c r="AFF531" s="4"/>
      <c r="AFG531" s="4"/>
      <c r="AFH531" s="4"/>
      <c r="AFI531" s="4"/>
      <c r="AFJ531" s="4"/>
      <c r="AFK531" s="4"/>
      <c r="AFL531" s="4"/>
      <c r="AFM531" s="4"/>
      <c r="AFN531" s="4"/>
      <c r="AFO531" s="4"/>
      <c r="AFP531" s="4"/>
      <c r="AFQ531" s="4"/>
      <c r="AFR531" s="4"/>
      <c r="AFS531" s="4"/>
      <c r="AFT531" s="4"/>
      <c r="AFU531" s="4"/>
      <c r="AFV531" s="4"/>
      <c r="AFW531" s="4"/>
      <c r="AFX531" s="4"/>
      <c r="AFY531" s="4"/>
      <c r="AFZ531" s="4"/>
      <c r="AGA531" s="4"/>
      <c r="AGB531" s="4"/>
      <c r="AGC531" s="4"/>
      <c r="AGD531" s="4"/>
      <c r="AGE531" s="4"/>
      <c r="AGF531" s="4"/>
      <c r="AGG531" s="4"/>
      <c r="AGH531" s="4"/>
      <c r="AGI531" s="4"/>
      <c r="AGJ531" s="4"/>
      <c r="AGK531" s="4"/>
      <c r="AGL531" s="4"/>
      <c r="AGM531" s="4"/>
      <c r="AGN531" s="4"/>
      <c r="AGO531" s="4"/>
      <c r="AGP531" s="4"/>
      <c r="AGQ531" s="4"/>
      <c r="AGR531" s="4"/>
      <c r="AGS531" s="4"/>
      <c r="AGT531" s="4"/>
      <c r="AGU531" s="4"/>
      <c r="AGV531" s="4"/>
      <c r="AGW531" s="4"/>
      <c r="AGX531" s="4"/>
      <c r="AGY531" s="4"/>
      <c r="AGZ531" s="4"/>
      <c r="AHA531" s="4"/>
      <c r="AHB531" s="4"/>
      <c r="AHC531" s="4"/>
      <c r="AHD531" s="4"/>
      <c r="AHE531" s="4"/>
      <c r="AHF531" s="4"/>
      <c r="AHG531" s="4"/>
      <c r="AHH531" s="4"/>
      <c r="AHI531" s="4"/>
      <c r="AHJ531" s="4"/>
      <c r="AHK531" s="4"/>
      <c r="AHL531" s="4"/>
      <c r="AHM531" s="4"/>
      <c r="AHN531" s="4"/>
      <c r="AHO531" s="4"/>
      <c r="AHP531" s="4"/>
      <c r="AHQ531" s="4"/>
      <c r="AHR531" s="4"/>
      <c r="AHS531" s="4"/>
      <c r="AHT531" s="4"/>
      <c r="AHU531" s="4"/>
      <c r="AHV531" s="4"/>
      <c r="AHW531" s="4"/>
      <c r="AHX531" s="4"/>
      <c r="AHY531" s="4"/>
      <c r="AHZ531" s="4"/>
      <c r="AIA531" s="4"/>
      <c r="AIB531" s="4"/>
      <c r="AIC531" s="4"/>
      <c r="AID531" s="4"/>
      <c r="AIE531" s="4"/>
      <c r="AIF531" s="4"/>
      <c r="AIG531" s="4"/>
      <c r="AIH531" s="4"/>
      <c r="AII531" s="4"/>
      <c r="AIJ531" s="4"/>
      <c r="AIK531" s="4"/>
      <c r="AIL531" s="4"/>
      <c r="AIM531" s="4"/>
      <c r="AIN531" s="4"/>
      <c r="AIO531" s="4"/>
      <c r="AIP531" s="4"/>
      <c r="AIQ531" s="4"/>
      <c r="AIR531" s="4"/>
      <c r="AIS531" s="4"/>
      <c r="AIT531" s="4"/>
      <c r="AIU531" s="4"/>
      <c r="AIV531" s="4"/>
      <c r="AIW531" s="4"/>
      <c r="AIX531" s="4"/>
      <c r="AIY531" s="4"/>
      <c r="AIZ531" s="4"/>
      <c r="AJA531" s="4"/>
      <c r="AJB531" s="4"/>
      <c r="AJC531" s="4"/>
      <c r="AJD531" s="4"/>
      <c r="AJE531" s="4"/>
      <c r="AJF531" s="4"/>
      <c r="AJG531" s="4"/>
      <c r="AJH531" s="4"/>
      <c r="AJI531" s="4"/>
      <c r="AJJ531" s="4"/>
      <c r="AJK531" s="4"/>
      <c r="AJL531" s="4"/>
      <c r="AJM531" s="4"/>
      <c r="AJN531" s="4"/>
      <c r="AJO531" s="4"/>
      <c r="AJP531" s="4"/>
      <c r="AJQ531" s="4"/>
      <c r="AJR531" s="4"/>
      <c r="AJS531" s="4"/>
      <c r="AJT531" s="4"/>
      <c r="AJU531" s="4"/>
      <c r="AJV531" s="4"/>
      <c r="AJW531" s="4"/>
      <c r="AJX531" s="4"/>
      <c r="AJY531" s="4"/>
      <c r="AJZ531" s="4"/>
      <c r="AKA531" s="4"/>
      <c r="AKB531" s="4"/>
      <c r="AKC531" s="4"/>
      <c r="AKD531" s="4"/>
      <c r="AKE531" s="4"/>
      <c r="AKF531" s="4"/>
      <c r="AKG531" s="4"/>
      <c r="AKH531" s="4"/>
      <c r="AKI531" s="4"/>
      <c r="AKJ531" s="4"/>
      <c r="AKK531" s="4"/>
      <c r="AKL531" s="4"/>
      <c r="AKM531" s="4"/>
      <c r="AKN531" s="4"/>
      <c r="AKO531" s="4"/>
      <c r="AKP531" s="4"/>
      <c r="AKQ531" s="4"/>
      <c r="AKR531" s="4"/>
      <c r="AKS531" s="4"/>
      <c r="AKT531" s="4"/>
      <c r="AKU531" s="4"/>
      <c r="AKV531" s="4"/>
      <c r="AKW531" s="4"/>
      <c r="AKX531" s="4"/>
      <c r="AKY531" s="4"/>
      <c r="AKZ531" s="4"/>
      <c r="ALA531" s="4"/>
      <c r="ALB531" s="4"/>
      <c r="ALC531" s="4"/>
      <c r="ALD531" s="4"/>
      <c r="ALE531" s="4"/>
      <c r="ALF531" s="4"/>
      <c r="ALG531" s="4"/>
      <c r="ALH531" s="4"/>
      <c r="ALI531" s="4"/>
      <c r="ALJ531" s="4"/>
      <c r="ALK531" s="4"/>
      <c r="ALL531" s="4"/>
      <c r="ALM531" s="4"/>
      <c r="ALN531" s="4"/>
      <c r="ALO531" s="4"/>
      <c r="ALP531" s="4"/>
      <c r="ALQ531" s="4"/>
      <c r="ALR531" s="4"/>
      <c r="ALS531" s="4"/>
      <c r="ALT531" s="4"/>
      <c r="ALU531" s="4"/>
      <c r="ALV531" s="4"/>
      <c r="ALW531" s="4"/>
      <c r="ALX531" s="4"/>
      <c r="ALY531" s="4"/>
      <c r="ALZ531" s="4"/>
      <c r="AMA531" s="4"/>
      <c r="AMB531" s="4"/>
      <c r="AMC531" s="4"/>
      <c r="AMD531" s="4"/>
      <c r="AME531" s="4"/>
      <c r="AMF531" s="4"/>
      <c r="AMG531" s="4"/>
      <c r="AMH531" s="4"/>
      <c r="AMI531" s="4"/>
      <c r="AMJ531" s="4"/>
      <c r="AMK531" s="4"/>
      <c r="AML531" s="4"/>
      <c r="AMM531" s="4"/>
      <c r="AMN531" s="4"/>
      <c r="AMO531" s="4"/>
      <c r="AMP531" s="4"/>
      <c r="AMQ531" s="4"/>
      <c r="AMR531" s="4"/>
      <c r="AMS531" s="4"/>
      <c r="AMT531" s="4"/>
      <c r="AMU531" s="4"/>
      <c r="AMV531" s="4"/>
      <c r="AMW531" s="4"/>
      <c r="AMX531" s="4"/>
      <c r="AMY531" s="4"/>
      <c r="AMZ531" s="4"/>
      <c r="ANA531" s="4"/>
      <c r="ANB531" s="4"/>
      <c r="ANC531" s="4"/>
      <c r="AND531" s="4"/>
      <c r="ANE531" s="4"/>
      <c r="ANF531" s="4"/>
      <c r="ANG531" s="4"/>
      <c r="ANH531" s="4"/>
      <c r="ANI531" s="4"/>
      <c r="ANJ531" s="4"/>
      <c r="ANK531" s="4"/>
      <c r="ANL531" s="4"/>
      <c r="ANM531" s="4"/>
      <c r="ANN531" s="4"/>
      <c r="ANO531" s="4"/>
      <c r="ANP531" s="4"/>
      <c r="ANQ531" s="4"/>
      <c r="ANR531" s="4"/>
      <c r="ANS531" s="4"/>
      <c r="ANT531" s="4"/>
      <c r="ANU531" s="4"/>
      <c r="ANV531" s="4"/>
      <c r="ANW531" s="4"/>
      <c r="ANX531" s="4"/>
      <c r="ANY531" s="4"/>
      <c r="ANZ531" s="4"/>
      <c r="AOA531" s="4"/>
      <c r="AOB531" s="4"/>
      <c r="AOC531" s="4"/>
    </row>
    <row r="532" spans="6:1069" x14ac:dyDescent="0.35">
      <c r="F532" s="4"/>
      <c r="H532" s="4"/>
      <c r="I532" s="4"/>
      <c r="J532" s="4"/>
      <c r="L532" s="4"/>
      <c r="M532" s="4"/>
      <c r="AJ532" s="4"/>
      <c r="AL532" s="4"/>
      <c r="AQ532" s="4"/>
      <c r="AR532" s="4"/>
      <c r="AS532" s="4"/>
      <c r="AT532" s="4"/>
      <c r="AU532" s="4"/>
      <c r="AV532" s="4"/>
      <c r="AW532" s="4"/>
      <c r="AX532" s="33"/>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c r="TO532" s="4"/>
      <c r="TP532" s="4"/>
      <c r="TQ532" s="4"/>
      <c r="TR532" s="4"/>
      <c r="TS532" s="4"/>
      <c r="TT532" s="4"/>
      <c r="TU532" s="4"/>
      <c r="TV532" s="4"/>
      <c r="TW532" s="4"/>
      <c r="TX532" s="4"/>
      <c r="TY532" s="4"/>
      <c r="TZ532" s="4"/>
      <c r="UA532" s="4"/>
      <c r="UB532" s="4"/>
      <c r="UC532" s="4"/>
      <c r="UD532" s="4"/>
      <c r="UE532" s="4"/>
      <c r="UF532" s="4"/>
      <c r="UG532" s="4"/>
      <c r="UH532" s="4"/>
      <c r="UI532" s="4"/>
      <c r="UJ532" s="4"/>
      <c r="UK532" s="4"/>
      <c r="UL532" s="4"/>
      <c r="UM532" s="4"/>
      <c r="UN532" s="4"/>
      <c r="UO532" s="4"/>
      <c r="UP532" s="4"/>
      <c r="UQ532" s="4"/>
      <c r="UR532" s="4"/>
      <c r="US532" s="4"/>
      <c r="UT532" s="4"/>
      <c r="UU532" s="4"/>
      <c r="UV532" s="4"/>
      <c r="UW532" s="4"/>
      <c r="UX532" s="4"/>
      <c r="UY532" s="4"/>
      <c r="UZ532" s="4"/>
      <c r="VA532" s="4"/>
      <c r="VB532" s="4"/>
      <c r="VC532" s="4"/>
      <c r="VD532" s="4"/>
      <c r="VE532" s="4"/>
      <c r="VF532" s="4"/>
      <c r="VG532" s="4"/>
      <c r="VH532" s="4"/>
      <c r="VI532" s="4"/>
      <c r="VJ532" s="4"/>
      <c r="VK532" s="4"/>
      <c r="VL532" s="4"/>
      <c r="VM532" s="4"/>
      <c r="VN532" s="4"/>
      <c r="VO532" s="4"/>
      <c r="VP532" s="4"/>
      <c r="VQ532" s="4"/>
      <c r="VR532" s="4"/>
      <c r="VS532" s="4"/>
      <c r="VT532" s="4"/>
      <c r="VU532" s="4"/>
      <c r="VV532" s="4"/>
      <c r="VW532" s="4"/>
      <c r="VX532" s="4"/>
      <c r="VY532" s="4"/>
      <c r="VZ532" s="4"/>
      <c r="WA532" s="4"/>
      <c r="WB532" s="4"/>
      <c r="WC532" s="4"/>
      <c r="WD532" s="4"/>
      <c r="WE532" s="4"/>
      <c r="WF532" s="4"/>
      <c r="WG532" s="4"/>
      <c r="WH532" s="4"/>
      <c r="WI532" s="4"/>
      <c r="WJ532" s="4"/>
      <c r="WK532" s="4"/>
      <c r="WL532" s="4"/>
      <c r="WM532" s="4"/>
      <c r="WN532" s="4"/>
      <c r="WO532" s="4"/>
      <c r="WP532" s="4"/>
      <c r="WQ532" s="4"/>
      <c r="WR532" s="4"/>
      <c r="WS532" s="4"/>
      <c r="WT532" s="4"/>
      <c r="WU532" s="4"/>
      <c r="WV532" s="4"/>
      <c r="WW532" s="4"/>
      <c r="WX532" s="4"/>
      <c r="WY532" s="4"/>
      <c r="WZ532" s="4"/>
      <c r="XA532" s="4"/>
      <c r="XB532" s="4"/>
      <c r="XC532" s="4"/>
      <c r="XD532" s="4"/>
      <c r="XE532" s="4"/>
      <c r="XF532" s="4"/>
      <c r="XG532" s="4"/>
      <c r="XH532" s="4"/>
      <c r="XI532" s="4"/>
      <c r="XJ532" s="4"/>
      <c r="XK532" s="4"/>
      <c r="XL532" s="4"/>
      <c r="XM532" s="4"/>
      <c r="XN532" s="4"/>
      <c r="XO532" s="4"/>
      <c r="XP532" s="4"/>
      <c r="XQ532" s="4"/>
      <c r="XR532" s="4"/>
      <c r="XS532" s="4"/>
      <c r="XT532" s="4"/>
      <c r="XU532" s="4"/>
      <c r="XV532" s="4"/>
      <c r="XW532" s="4"/>
      <c r="XX532" s="4"/>
      <c r="XY532" s="4"/>
      <c r="XZ532" s="4"/>
      <c r="YA532" s="4"/>
      <c r="YB532" s="4"/>
      <c r="YC532" s="4"/>
      <c r="YD532" s="4"/>
      <c r="YE532" s="4"/>
      <c r="YF532" s="4"/>
      <c r="YG532" s="4"/>
      <c r="YH532" s="4"/>
      <c r="YI532" s="4"/>
      <c r="YJ532" s="4"/>
      <c r="YK532" s="4"/>
      <c r="YL532" s="4"/>
      <c r="YM532" s="4"/>
      <c r="YN532" s="4"/>
      <c r="YO532" s="4"/>
      <c r="YP532" s="4"/>
      <c r="YQ532" s="4"/>
      <c r="YR532" s="4"/>
      <c r="YS532" s="4"/>
      <c r="YT532" s="4"/>
      <c r="YU532" s="4"/>
      <c r="YV532" s="4"/>
      <c r="YW532" s="4"/>
      <c r="YX532" s="4"/>
      <c r="YY532" s="4"/>
      <c r="YZ532" s="4"/>
      <c r="ZA532" s="4"/>
      <c r="ZB532" s="4"/>
      <c r="ZC532" s="4"/>
      <c r="ZD532" s="4"/>
      <c r="ZE532" s="4"/>
      <c r="ZF532" s="4"/>
      <c r="ZG532" s="4"/>
      <c r="ZH532" s="4"/>
      <c r="ZI532" s="4"/>
      <c r="ZJ532" s="4"/>
      <c r="ZK532" s="4"/>
      <c r="ZL532" s="4"/>
      <c r="ZM532" s="4"/>
      <c r="ZN532" s="4"/>
      <c r="ZO532" s="4"/>
      <c r="ZP532" s="4"/>
      <c r="ZQ532" s="4"/>
      <c r="ZR532" s="4"/>
      <c r="ZS532" s="4"/>
      <c r="ZT532" s="4"/>
      <c r="ZU532" s="4"/>
      <c r="ZV532" s="4"/>
      <c r="ZW532" s="4"/>
      <c r="ZX532" s="4"/>
      <c r="ZY532" s="4"/>
      <c r="ZZ532" s="4"/>
      <c r="AAA532" s="4"/>
      <c r="AAB532" s="4"/>
      <c r="AAC532" s="4"/>
      <c r="AAD532" s="4"/>
      <c r="AAE532" s="4"/>
      <c r="AAF532" s="4"/>
      <c r="AAG532" s="4"/>
      <c r="AAH532" s="4"/>
      <c r="AAI532" s="4"/>
      <c r="AAJ532" s="4"/>
      <c r="AAK532" s="4"/>
      <c r="AAL532" s="4"/>
      <c r="AAM532" s="4"/>
      <c r="AAN532" s="4"/>
      <c r="AAO532" s="4"/>
      <c r="AAP532" s="4"/>
      <c r="AAQ532" s="4"/>
      <c r="AAR532" s="4"/>
      <c r="AAS532" s="4"/>
      <c r="AAT532" s="4"/>
      <c r="AAU532" s="4"/>
      <c r="AAV532" s="4"/>
      <c r="AAW532" s="4"/>
      <c r="AAX532" s="4"/>
      <c r="AAY532" s="4"/>
      <c r="AAZ532" s="4"/>
      <c r="ABA532" s="4"/>
      <c r="ABB532" s="4"/>
      <c r="ABC532" s="4"/>
      <c r="ABD532" s="4"/>
      <c r="ABE532" s="4"/>
      <c r="ABF532" s="4"/>
      <c r="ABG532" s="4"/>
      <c r="ABH532" s="4"/>
      <c r="ABI532" s="4"/>
      <c r="ABJ532" s="4"/>
      <c r="ABK532" s="4"/>
      <c r="ABL532" s="4"/>
      <c r="ABM532" s="4"/>
      <c r="ABN532" s="4"/>
      <c r="ABO532" s="4"/>
      <c r="ABP532" s="4"/>
      <c r="ABQ532" s="4"/>
      <c r="ABR532" s="4"/>
      <c r="ABS532" s="4"/>
      <c r="ABT532" s="4"/>
      <c r="ABU532" s="4"/>
      <c r="ABV532" s="4"/>
      <c r="ABW532" s="4"/>
      <c r="ABX532" s="4"/>
      <c r="ABY532" s="4"/>
      <c r="ABZ532" s="4"/>
      <c r="ACA532" s="4"/>
      <c r="ACB532" s="4"/>
      <c r="ACC532" s="4"/>
      <c r="ACD532" s="4"/>
      <c r="ACE532" s="4"/>
      <c r="ACF532" s="4"/>
      <c r="ACG532" s="4"/>
      <c r="ACH532" s="4"/>
      <c r="ACI532" s="4"/>
      <c r="ACJ532" s="4"/>
      <c r="ACK532" s="4"/>
      <c r="ACL532" s="4"/>
      <c r="ACM532" s="4"/>
      <c r="ACN532" s="4"/>
      <c r="ACO532" s="4"/>
      <c r="ACP532" s="4"/>
      <c r="ACQ532" s="4"/>
      <c r="ACR532" s="4"/>
      <c r="ACS532" s="4"/>
      <c r="ACT532" s="4"/>
      <c r="ACU532" s="4"/>
      <c r="ACV532" s="4"/>
      <c r="ACW532" s="4"/>
      <c r="ACX532" s="4"/>
      <c r="ACY532" s="4"/>
      <c r="ACZ532" s="4"/>
      <c r="ADA532" s="4"/>
      <c r="ADB532" s="4"/>
      <c r="ADC532" s="4"/>
      <c r="ADD532" s="4"/>
      <c r="ADE532" s="4"/>
      <c r="ADF532" s="4"/>
      <c r="ADG532" s="4"/>
      <c r="ADH532" s="4"/>
      <c r="ADI532" s="4"/>
      <c r="ADJ532" s="4"/>
      <c r="ADK532" s="4"/>
      <c r="ADL532" s="4"/>
      <c r="ADM532" s="4"/>
      <c r="ADN532" s="4"/>
      <c r="ADO532" s="4"/>
      <c r="ADP532" s="4"/>
      <c r="ADQ532" s="4"/>
      <c r="ADR532" s="4"/>
      <c r="ADS532" s="4"/>
      <c r="ADT532" s="4"/>
      <c r="ADU532" s="4"/>
      <c r="ADV532" s="4"/>
      <c r="ADW532" s="4"/>
      <c r="ADX532" s="4"/>
      <c r="ADY532" s="4"/>
      <c r="ADZ532" s="4"/>
      <c r="AEA532" s="4"/>
      <c r="AEB532" s="4"/>
      <c r="AEC532" s="4"/>
      <c r="AED532" s="4"/>
      <c r="AEE532" s="4"/>
      <c r="AEF532" s="4"/>
      <c r="AEG532" s="4"/>
      <c r="AEH532" s="4"/>
      <c r="AEI532" s="4"/>
      <c r="AEJ532" s="4"/>
      <c r="AEK532" s="4"/>
      <c r="AEL532" s="4"/>
      <c r="AEM532" s="4"/>
      <c r="AEN532" s="4"/>
      <c r="AEO532" s="4"/>
      <c r="AEP532" s="4"/>
      <c r="AEQ532" s="4"/>
      <c r="AER532" s="4"/>
      <c r="AES532" s="4"/>
      <c r="AET532" s="4"/>
      <c r="AEU532" s="4"/>
      <c r="AEV532" s="4"/>
      <c r="AEW532" s="4"/>
      <c r="AEX532" s="4"/>
      <c r="AEY532" s="4"/>
      <c r="AEZ532" s="4"/>
      <c r="AFA532" s="4"/>
      <c r="AFB532" s="4"/>
      <c r="AFC532" s="4"/>
      <c r="AFD532" s="4"/>
      <c r="AFE532" s="4"/>
      <c r="AFF532" s="4"/>
      <c r="AFG532" s="4"/>
      <c r="AFH532" s="4"/>
      <c r="AFI532" s="4"/>
      <c r="AFJ532" s="4"/>
      <c r="AFK532" s="4"/>
      <c r="AFL532" s="4"/>
      <c r="AFM532" s="4"/>
      <c r="AFN532" s="4"/>
      <c r="AFO532" s="4"/>
      <c r="AFP532" s="4"/>
      <c r="AFQ532" s="4"/>
      <c r="AFR532" s="4"/>
      <c r="AFS532" s="4"/>
      <c r="AFT532" s="4"/>
      <c r="AFU532" s="4"/>
      <c r="AFV532" s="4"/>
      <c r="AFW532" s="4"/>
      <c r="AFX532" s="4"/>
      <c r="AFY532" s="4"/>
      <c r="AFZ532" s="4"/>
      <c r="AGA532" s="4"/>
      <c r="AGB532" s="4"/>
      <c r="AGC532" s="4"/>
      <c r="AGD532" s="4"/>
      <c r="AGE532" s="4"/>
      <c r="AGF532" s="4"/>
      <c r="AGG532" s="4"/>
      <c r="AGH532" s="4"/>
      <c r="AGI532" s="4"/>
      <c r="AGJ532" s="4"/>
      <c r="AGK532" s="4"/>
      <c r="AGL532" s="4"/>
      <c r="AGM532" s="4"/>
      <c r="AGN532" s="4"/>
      <c r="AGO532" s="4"/>
      <c r="AGP532" s="4"/>
      <c r="AGQ532" s="4"/>
      <c r="AGR532" s="4"/>
      <c r="AGS532" s="4"/>
      <c r="AGT532" s="4"/>
      <c r="AGU532" s="4"/>
      <c r="AGV532" s="4"/>
      <c r="AGW532" s="4"/>
      <c r="AGX532" s="4"/>
      <c r="AGY532" s="4"/>
      <c r="AGZ532" s="4"/>
      <c r="AHA532" s="4"/>
      <c r="AHB532" s="4"/>
      <c r="AHC532" s="4"/>
      <c r="AHD532" s="4"/>
      <c r="AHE532" s="4"/>
      <c r="AHF532" s="4"/>
      <c r="AHG532" s="4"/>
      <c r="AHH532" s="4"/>
      <c r="AHI532" s="4"/>
      <c r="AHJ532" s="4"/>
      <c r="AHK532" s="4"/>
      <c r="AHL532" s="4"/>
      <c r="AHM532" s="4"/>
      <c r="AHN532" s="4"/>
      <c r="AHO532" s="4"/>
      <c r="AHP532" s="4"/>
      <c r="AHQ532" s="4"/>
      <c r="AHR532" s="4"/>
      <c r="AHS532" s="4"/>
      <c r="AHT532" s="4"/>
      <c r="AHU532" s="4"/>
      <c r="AHV532" s="4"/>
      <c r="AHW532" s="4"/>
      <c r="AHX532" s="4"/>
      <c r="AHY532" s="4"/>
      <c r="AHZ532" s="4"/>
      <c r="AIA532" s="4"/>
      <c r="AIB532" s="4"/>
      <c r="AIC532" s="4"/>
      <c r="AID532" s="4"/>
      <c r="AIE532" s="4"/>
      <c r="AIF532" s="4"/>
      <c r="AIG532" s="4"/>
      <c r="AIH532" s="4"/>
      <c r="AII532" s="4"/>
      <c r="AIJ532" s="4"/>
      <c r="AIK532" s="4"/>
      <c r="AIL532" s="4"/>
      <c r="AIM532" s="4"/>
      <c r="AIN532" s="4"/>
      <c r="AIO532" s="4"/>
      <c r="AIP532" s="4"/>
      <c r="AIQ532" s="4"/>
      <c r="AIR532" s="4"/>
      <c r="AIS532" s="4"/>
      <c r="AIT532" s="4"/>
      <c r="AIU532" s="4"/>
      <c r="AIV532" s="4"/>
      <c r="AIW532" s="4"/>
      <c r="AIX532" s="4"/>
      <c r="AIY532" s="4"/>
      <c r="AIZ532" s="4"/>
      <c r="AJA532" s="4"/>
      <c r="AJB532" s="4"/>
      <c r="AJC532" s="4"/>
      <c r="AJD532" s="4"/>
      <c r="AJE532" s="4"/>
      <c r="AJF532" s="4"/>
      <c r="AJG532" s="4"/>
      <c r="AJH532" s="4"/>
      <c r="AJI532" s="4"/>
      <c r="AJJ532" s="4"/>
      <c r="AJK532" s="4"/>
      <c r="AJL532" s="4"/>
      <c r="AJM532" s="4"/>
      <c r="AJN532" s="4"/>
      <c r="AJO532" s="4"/>
      <c r="AJP532" s="4"/>
      <c r="AJQ532" s="4"/>
      <c r="AJR532" s="4"/>
      <c r="AJS532" s="4"/>
      <c r="AJT532" s="4"/>
      <c r="AJU532" s="4"/>
      <c r="AJV532" s="4"/>
      <c r="AJW532" s="4"/>
      <c r="AJX532" s="4"/>
      <c r="AJY532" s="4"/>
      <c r="AJZ532" s="4"/>
      <c r="AKA532" s="4"/>
      <c r="AKB532" s="4"/>
      <c r="AKC532" s="4"/>
      <c r="AKD532" s="4"/>
      <c r="AKE532" s="4"/>
      <c r="AKF532" s="4"/>
      <c r="AKG532" s="4"/>
      <c r="AKH532" s="4"/>
      <c r="AKI532" s="4"/>
      <c r="AKJ532" s="4"/>
      <c r="AKK532" s="4"/>
      <c r="AKL532" s="4"/>
      <c r="AKM532" s="4"/>
      <c r="AKN532" s="4"/>
      <c r="AKO532" s="4"/>
      <c r="AKP532" s="4"/>
      <c r="AKQ532" s="4"/>
      <c r="AKR532" s="4"/>
      <c r="AKS532" s="4"/>
      <c r="AKT532" s="4"/>
      <c r="AKU532" s="4"/>
      <c r="AKV532" s="4"/>
      <c r="AKW532" s="4"/>
      <c r="AKX532" s="4"/>
      <c r="AKY532" s="4"/>
      <c r="AKZ532" s="4"/>
      <c r="ALA532" s="4"/>
      <c r="ALB532" s="4"/>
      <c r="ALC532" s="4"/>
      <c r="ALD532" s="4"/>
      <c r="ALE532" s="4"/>
      <c r="ALF532" s="4"/>
      <c r="ALG532" s="4"/>
      <c r="ALH532" s="4"/>
      <c r="ALI532" s="4"/>
      <c r="ALJ532" s="4"/>
      <c r="ALK532" s="4"/>
      <c r="ALL532" s="4"/>
      <c r="ALM532" s="4"/>
      <c r="ALN532" s="4"/>
      <c r="ALO532" s="4"/>
      <c r="ALP532" s="4"/>
      <c r="ALQ532" s="4"/>
      <c r="ALR532" s="4"/>
      <c r="ALS532" s="4"/>
      <c r="ALT532" s="4"/>
      <c r="ALU532" s="4"/>
      <c r="ALV532" s="4"/>
      <c r="ALW532" s="4"/>
      <c r="ALX532" s="4"/>
      <c r="ALY532" s="4"/>
      <c r="ALZ532" s="4"/>
      <c r="AMA532" s="4"/>
      <c r="AMB532" s="4"/>
      <c r="AMC532" s="4"/>
      <c r="AMD532" s="4"/>
      <c r="AME532" s="4"/>
      <c r="AMF532" s="4"/>
      <c r="AMG532" s="4"/>
      <c r="AMH532" s="4"/>
      <c r="AMI532" s="4"/>
      <c r="AMJ532" s="4"/>
      <c r="AMK532" s="4"/>
      <c r="AML532" s="4"/>
      <c r="AMM532" s="4"/>
      <c r="AMN532" s="4"/>
      <c r="AMO532" s="4"/>
      <c r="AMP532" s="4"/>
      <c r="AMQ532" s="4"/>
      <c r="AMR532" s="4"/>
      <c r="AMS532" s="4"/>
      <c r="AMT532" s="4"/>
      <c r="AMU532" s="4"/>
      <c r="AMV532" s="4"/>
      <c r="AMW532" s="4"/>
      <c r="AMX532" s="4"/>
      <c r="AMY532" s="4"/>
      <c r="AMZ532" s="4"/>
      <c r="ANA532" s="4"/>
      <c r="ANB532" s="4"/>
      <c r="ANC532" s="4"/>
      <c r="AND532" s="4"/>
      <c r="ANE532" s="4"/>
      <c r="ANF532" s="4"/>
      <c r="ANG532" s="4"/>
      <c r="ANH532" s="4"/>
      <c r="ANI532" s="4"/>
      <c r="ANJ532" s="4"/>
      <c r="ANK532" s="4"/>
      <c r="ANL532" s="4"/>
      <c r="ANM532" s="4"/>
      <c r="ANN532" s="4"/>
      <c r="ANO532" s="4"/>
      <c r="ANP532" s="4"/>
      <c r="ANQ532" s="4"/>
      <c r="ANR532" s="4"/>
      <c r="ANS532" s="4"/>
      <c r="ANT532" s="4"/>
      <c r="ANU532" s="4"/>
      <c r="ANV532" s="4"/>
      <c r="ANW532" s="4"/>
      <c r="ANX532" s="4"/>
      <c r="ANY532" s="4"/>
      <c r="ANZ532" s="4"/>
      <c r="AOA532" s="4"/>
      <c r="AOB532" s="4"/>
      <c r="AOC532" s="4"/>
    </row>
    <row r="533" spans="6:1069" x14ac:dyDescent="0.35">
      <c r="F533" s="4"/>
      <c r="H533" s="4"/>
      <c r="I533" s="4"/>
      <c r="J533" s="4"/>
      <c r="L533" s="4"/>
      <c r="M533" s="4"/>
      <c r="AJ533" s="4"/>
      <c r="AL533" s="4"/>
      <c r="AQ533" s="4"/>
      <c r="AR533" s="4"/>
      <c r="AS533" s="4"/>
      <c r="AT533" s="4"/>
      <c r="AU533" s="4"/>
      <c r="AV533" s="4"/>
      <c r="AW533" s="4"/>
      <c r="AX533" s="33"/>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c r="TO533" s="4"/>
      <c r="TP533" s="4"/>
      <c r="TQ533" s="4"/>
      <c r="TR533" s="4"/>
      <c r="TS533" s="4"/>
      <c r="TT533" s="4"/>
      <c r="TU533" s="4"/>
      <c r="TV533" s="4"/>
      <c r="TW533" s="4"/>
      <c r="TX533" s="4"/>
      <c r="TY533" s="4"/>
      <c r="TZ533" s="4"/>
      <c r="UA533" s="4"/>
      <c r="UB533" s="4"/>
      <c r="UC533" s="4"/>
      <c r="UD533" s="4"/>
      <c r="UE533" s="4"/>
      <c r="UF533" s="4"/>
      <c r="UG533" s="4"/>
      <c r="UH533" s="4"/>
      <c r="UI533" s="4"/>
      <c r="UJ533" s="4"/>
      <c r="UK533" s="4"/>
      <c r="UL533" s="4"/>
      <c r="UM533" s="4"/>
      <c r="UN533" s="4"/>
      <c r="UO533" s="4"/>
      <c r="UP533" s="4"/>
      <c r="UQ533" s="4"/>
      <c r="UR533" s="4"/>
      <c r="US533" s="4"/>
      <c r="UT533" s="4"/>
      <c r="UU533" s="4"/>
      <c r="UV533" s="4"/>
      <c r="UW533" s="4"/>
      <c r="UX533" s="4"/>
      <c r="UY533" s="4"/>
      <c r="UZ533" s="4"/>
      <c r="VA533" s="4"/>
      <c r="VB533" s="4"/>
      <c r="VC533" s="4"/>
      <c r="VD533" s="4"/>
      <c r="VE533" s="4"/>
      <c r="VF533" s="4"/>
      <c r="VG533" s="4"/>
      <c r="VH533" s="4"/>
      <c r="VI533" s="4"/>
      <c r="VJ533" s="4"/>
      <c r="VK533" s="4"/>
      <c r="VL533" s="4"/>
      <c r="VM533" s="4"/>
      <c r="VN533" s="4"/>
      <c r="VO533" s="4"/>
      <c r="VP533" s="4"/>
      <c r="VQ533" s="4"/>
      <c r="VR533" s="4"/>
      <c r="VS533" s="4"/>
      <c r="VT533" s="4"/>
      <c r="VU533" s="4"/>
      <c r="VV533" s="4"/>
      <c r="VW533" s="4"/>
      <c r="VX533" s="4"/>
      <c r="VY533" s="4"/>
      <c r="VZ533" s="4"/>
      <c r="WA533" s="4"/>
      <c r="WB533" s="4"/>
      <c r="WC533" s="4"/>
      <c r="WD533" s="4"/>
      <c r="WE533" s="4"/>
      <c r="WF533" s="4"/>
      <c r="WG533" s="4"/>
      <c r="WH533" s="4"/>
      <c r="WI533" s="4"/>
      <c r="WJ533" s="4"/>
      <c r="WK533" s="4"/>
      <c r="WL533" s="4"/>
      <c r="WM533" s="4"/>
      <c r="WN533" s="4"/>
      <c r="WO533" s="4"/>
      <c r="WP533" s="4"/>
      <c r="WQ533" s="4"/>
      <c r="WR533" s="4"/>
      <c r="WS533" s="4"/>
      <c r="WT533" s="4"/>
      <c r="WU533" s="4"/>
      <c r="WV533" s="4"/>
      <c r="WW533" s="4"/>
      <c r="WX533" s="4"/>
      <c r="WY533" s="4"/>
      <c r="WZ533" s="4"/>
      <c r="XA533" s="4"/>
      <c r="XB533" s="4"/>
      <c r="XC533" s="4"/>
      <c r="XD533" s="4"/>
      <c r="XE533" s="4"/>
      <c r="XF533" s="4"/>
      <c r="XG533" s="4"/>
      <c r="XH533" s="4"/>
      <c r="XI533" s="4"/>
      <c r="XJ533" s="4"/>
      <c r="XK533" s="4"/>
      <c r="XL533" s="4"/>
      <c r="XM533" s="4"/>
      <c r="XN533" s="4"/>
      <c r="XO533" s="4"/>
      <c r="XP533" s="4"/>
      <c r="XQ533" s="4"/>
      <c r="XR533" s="4"/>
      <c r="XS533" s="4"/>
      <c r="XT533" s="4"/>
      <c r="XU533" s="4"/>
      <c r="XV533" s="4"/>
      <c r="XW533" s="4"/>
      <c r="XX533" s="4"/>
      <c r="XY533" s="4"/>
      <c r="XZ533" s="4"/>
      <c r="YA533" s="4"/>
      <c r="YB533" s="4"/>
      <c r="YC533" s="4"/>
      <c r="YD533" s="4"/>
      <c r="YE533" s="4"/>
      <c r="YF533" s="4"/>
      <c r="YG533" s="4"/>
      <c r="YH533" s="4"/>
      <c r="YI533" s="4"/>
      <c r="YJ533" s="4"/>
      <c r="YK533" s="4"/>
      <c r="YL533" s="4"/>
      <c r="YM533" s="4"/>
      <c r="YN533" s="4"/>
      <c r="YO533" s="4"/>
      <c r="YP533" s="4"/>
      <c r="YQ533" s="4"/>
      <c r="YR533" s="4"/>
      <c r="YS533" s="4"/>
      <c r="YT533" s="4"/>
      <c r="YU533" s="4"/>
      <c r="YV533" s="4"/>
      <c r="YW533" s="4"/>
      <c r="YX533" s="4"/>
      <c r="YY533" s="4"/>
      <c r="YZ533" s="4"/>
      <c r="ZA533" s="4"/>
      <c r="ZB533" s="4"/>
      <c r="ZC533" s="4"/>
      <c r="ZD533" s="4"/>
      <c r="ZE533" s="4"/>
      <c r="ZF533" s="4"/>
      <c r="ZG533" s="4"/>
      <c r="ZH533" s="4"/>
      <c r="ZI533" s="4"/>
      <c r="ZJ533" s="4"/>
      <c r="ZK533" s="4"/>
      <c r="ZL533" s="4"/>
      <c r="ZM533" s="4"/>
      <c r="ZN533" s="4"/>
      <c r="ZO533" s="4"/>
      <c r="ZP533" s="4"/>
      <c r="ZQ533" s="4"/>
      <c r="ZR533" s="4"/>
      <c r="ZS533" s="4"/>
      <c r="ZT533" s="4"/>
      <c r="ZU533" s="4"/>
      <c r="ZV533" s="4"/>
      <c r="ZW533" s="4"/>
      <c r="ZX533" s="4"/>
      <c r="ZY533" s="4"/>
      <c r="ZZ533" s="4"/>
      <c r="AAA533" s="4"/>
      <c r="AAB533" s="4"/>
      <c r="AAC533" s="4"/>
      <c r="AAD533" s="4"/>
      <c r="AAE533" s="4"/>
      <c r="AAF533" s="4"/>
      <c r="AAG533" s="4"/>
      <c r="AAH533" s="4"/>
      <c r="AAI533" s="4"/>
      <c r="AAJ533" s="4"/>
      <c r="AAK533" s="4"/>
      <c r="AAL533" s="4"/>
      <c r="AAM533" s="4"/>
      <c r="AAN533" s="4"/>
      <c r="AAO533" s="4"/>
      <c r="AAP533" s="4"/>
      <c r="AAQ533" s="4"/>
      <c r="AAR533" s="4"/>
      <c r="AAS533" s="4"/>
      <c r="AAT533" s="4"/>
      <c r="AAU533" s="4"/>
      <c r="AAV533" s="4"/>
      <c r="AAW533" s="4"/>
      <c r="AAX533" s="4"/>
      <c r="AAY533" s="4"/>
      <c r="AAZ533" s="4"/>
      <c r="ABA533" s="4"/>
      <c r="ABB533" s="4"/>
      <c r="ABC533" s="4"/>
      <c r="ABD533" s="4"/>
      <c r="ABE533" s="4"/>
      <c r="ABF533" s="4"/>
      <c r="ABG533" s="4"/>
      <c r="ABH533" s="4"/>
      <c r="ABI533" s="4"/>
      <c r="ABJ533" s="4"/>
      <c r="ABK533" s="4"/>
      <c r="ABL533" s="4"/>
      <c r="ABM533" s="4"/>
      <c r="ABN533" s="4"/>
      <c r="ABO533" s="4"/>
      <c r="ABP533" s="4"/>
      <c r="ABQ533" s="4"/>
      <c r="ABR533" s="4"/>
      <c r="ABS533" s="4"/>
      <c r="ABT533" s="4"/>
      <c r="ABU533" s="4"/>
      <c r="ABV533" s="4"/>
      <c r="ABW533" s="4"/>
      <c r="ABX533" s="4"/>
      <c r="ABY533" s="4"/>
      <c r="ABZ533" s="4"/>
      <c r="ACA533" s="4"/>
      <c r="ACB533" s="4"/>
      <c r="ACC533" s="4"/>
      <c r="ACD533" s="4"/>
      <c r="ACE533" s="4"/>
      <c r="ACF533" s="4"/>
      <c r="ACG533" s="4"/>
      <c r="ACH533" s="4"/>
      <c r="ACI533" s="4"/>
      <c r="ACJ533" s="4"/>
      <c r="ACK533" s="4"/>
      <c r="ACL533" s="4"/>
      <c r="ACM533" s="4"/>
      <c r="ACN533" s="4"/>
      <c r="ACO533" s="4"/>
      <c r="ACP533" s="4"/>
      <c r="ACQ533" s="4"/>
      <c r="ACR533" s="4"/>
      <c r="ACS533" s="4"/>
      <c r="ACT533" s="4"/>
      <c r="ACU533" s="4"/>
      <c r="ACV533" s="4"/>
      <c r="ACW533" s="4"/>
      <c r="ACX533" s="4"/>
      <c r="ACY533" s="4"/>
      <c r="ACZ533" s="4"/>
      <c r="ADA533" s="4"/>
      <c r="ADB533" s="4"/>
      <c r="ADC533" s="4"/>
      <c r="ADD533" s="4"/>
      <c r="ADE533" s="4"/>
      <c r="ADF533" s="4"/>
      <c r="ADG533" s="4"/>
      <c r="ADH533" s="4"/>
      <c r="ADI533" s="4"/>
      <c r="ADJ533" s="4"/>
      <c r="ADK533" s="4"/>
      <c r="ADL533" s="4"/>
      <c r="ADM533" s="4"/>
      <c r="ADN533" s="4"/>
      <c r="ADO533" s="4"/>
      <c r="ADP533" s="4"/>
      <c r="ADQ533" s="4"/>
      <c r="ADR533" s="4"/>
      <c r="ADS533" s="4"/>
      <c r="ADT533" s="4"/>
      <c r="ADU533" s="4"/>
      <c r="ADV533" s="4"/>
      <c r="ADW533" s="4"/>
      <c r="ADX533" s="4"/>
      <c r="ADY533" s="4"/>
      <c r="ADZ533" s="4"/>
      <c r="AEA533" s="4"/>
      <c r="AEB533" s="4"/>
      <c r="AEC533" s="4"/>
      <c r="AED533" s="4"/>
      <c r="AEE533" s="4"/>
      <c r="AEF533" s="4"/>
      <c r="AEG533" s="4"/>
      <c r="AEH533" s="4"/>
      <c r="AEI533" s="4"/>
      <c r="AEJ533" s="4"/>
      <c r="AEK533" s="4"/>
      <c r="AEL533" s="4"/>
      <c r="AEM533" s="4"/>
      <c r="AEN533" s="4"/>
      <c r="AEO533" s="4"/>
      <c r="AEP533" s="4"/>
      <c r="AEQ533" s="4"/>
      <c r="AER533" s="4"/>
      <c r="AES533" s="4"/>
      <c r="AET533" s="4"/>
      <c r="AEU533" s="4"/>
      <c r="AEV533" s="4"/>
      <c r="AEW533" s="4"/>
      <c r="AEX533" s="4"/>
      <c r="AEY533" s="4"/>
      <c r="AEZ533" s="4"/>
      <c r="AFA533" s="4"/>
      <c r="AFB533" s="4"/>
      <c r="AFC533" s="4"/>
      <c r="AFD533" s="4"/>
      <c r="AFE533" s="4"/>
      <c r="AFF533" s="4"/>
      <c r="AFG533" s="4"/>
      <c r="AFH533" s="4"/>
      <c r="AFI533" s="4"/>
      <c r="AFJ533" s="4"/>
      <c r="AFK533" s="4"/>
      <c r="AFL533" s="4"/>
      <c r="AFM533" s="4"/>
      <c r="AFN533" s="4"/>
      <c r="AFO533" s="4"/>
      <c r="AFP533" s="4"/>
      <c r="AFQ533" s="4"/>
      <c r="AFR533" s="4"/>
      <c r="AFS533" s="4"/>
      <c r="AFT533" s="4"/>
      <c r="AFU533" s="4"/>
      <c r="AFV533" s="4"/>
      <c r="AFW533" s="4"/>
      <c r="AFX533" s="4"/>
      <c r="AFY533" s="4"/>
      <c r="AFZ533" s="4"/>
      <c r="AGA533" s="4"/>
      <c r="AGB533" s="4"/>
      <c r="AGC533" s="4"/>
      <c r="AGD533" s="4"/>
      <c r="AGE533" s="4"/>
      <c r="AGF533" s="4"/>
      <c r="AGG533" s="4"/>
      <c r="AGH533" s="4"/>
      <c r="AGI533" s="4"/>
      <c r="AGJ533" s="4"/>
      <c r="AGK533" s="4"/>
      <c r="AGL533" s="4"/>
      <c r="AGM533" s="4"/>
      <c r="AGN533" s="4"/>
      <c r="AGO533" s="4"/>
      <c r="AGP533" s="4"/>
      <c r="AGQ533" s="4"/>
      <c r="AGR533" s="4"/>
      <c r="AGS533" s="4"/>
      <c r="AGT533" s="4"/>
      <c r="AGU533" s="4"/>
      <c r="AGV533" s="4"/>
      <c r="AGW533" s="4"/>
      <c r="AGX533" s="4"/>
      <c r="AGY533" s="4"/>
      <c r="AGZ533" s="4"/>
      <c r="AHA533" s="4"/>
      <c r="AHB533" s="4"/>
      <c r="AHC533" s="4"/>
      <c r="AHD533" s="4"/>
      <c r="AHE533" s="4"/>
      <c r="AHF533" s="4"/>
      <c r="AHG533" s="4"/>
      <c r="AHH533" s="4"/>
      <c r="AHI533" s="4"/>
      <c r="AHJ533" s="4"/>
      <c r="AHK533" s="4"/>
      <c r="AHL533" s="4"/>
      <c r="AHM533" s="4"/>
      <c r="AHN533" s="4"/>
      <c r="AHO533" s="4"/>
      <c r="AHP533" s="4"/>
      <c r="AHQ533" s="4"/>
      <c r="AHR533" s="4"/>
      <c r="AHS533" s="4"/>
      <c r="AHT533" s="4"/>
      <c r="AHU533" s="4"/>
      <c r="AHV533" s="4"/>
      <c r="AHW533" s="4"/>
      <c r="AHX533" s="4"/>
      <c r="AHY533" s="4"/>
      <c r="AHZ533" s="4"/>
      <c r="AIA533" s="4"/>
      <c r="AIB533" s="4"/>
      <c r="AIC533" s="4"/>
      <c r="AID533" s="4"/>
      <c r="AIE533" s="4"/>
      <c r="AIF533" s="4"/>
      <c r="AIG533" s="4"/>
      <c r="AIH533" s="4"/>
      <c r="AII533" s="4"/>
      <c r="AIJ533" s="4"/>
      <c r="AIK533" s="4"/>
      <c r="AIL533" s="4"/>
      <c r="AIM533" s="4"/>
      <c r="AIN533" s="4"/>
      <c r="AIO533" s="4"/>
      <c r="AIP533" s="4"/>
      <c r="AIQ533" s="4"/>
      <c r="AIR533" s="4"/>
      <c r="AIS533" s="4"/>
      <c r="AIT533" s="4"/>
      <c r="AIU533" s="4"/>
      <c r="AIV533" s="4"/>
      <c r="AIW533" s="4"/>
      <c r="AIX533" s="4"/>
      <c r="AIY533" s="4"/>
      <c r="AIZ533" s="4"/>
      <c r="AJA533" s="4"/>
      <c r="AJB533" s="4"/>
      <c r="AJC533" s="4"/>
      <c r="AJD533" s="4"/>
      <c r="AJE533" s="4"/>
      <c r="AJF533" s="4"/>
      <c r="AJG533" s="4"/>
      <c r="AJH533" s="4"/>
      <c r="AJI533" s="4"/>
      <c r="AJJ533" s="4"/>
      <c r="AJK533" s="4"/>
      <c r="AJL533" s="4"/>
      <c r="AJM533" s="4"/>
      <c r="AJN533" s="4"/>
      <c r="AJO533" s="4"/>
      <c r="AJP533" s="4"/>
      <c r="AJQ533" s="4"/>
      <c r="AJR533" s="4"/>
      <c r="AJS533" s="4"/>
      <c r="AJT533" s="4"/>
      <c r="AJU533" s="4"/>
      <c r="AJV533" s="4"/>
      <c r="AJW533" s="4"/>
      <c r="AJX533" s="4"/>
      <c r="AJY533" s="4"/>
      <c r="AJZ533" s="4"/>
      <c r="AKA533" s="4"/>
      <c r="AKB533" s="4"/>
      <c r="AKC533" s="4"/>
      <c r="AKD533" s="4"/>
      <c r="AKE533" s="4"/>
      <c r="AKF533" s="4"/>
      <c r="AKG533" s="4"/>
      <c r="AKH533" s="4"/>
      <c r="AKI533" s="4"/>
      <c r="AKJ533" s="4"/>
      <c r="AKK533" s="4"/>
      <c r="AKL533" s="4"/>
      <c r="AKM533" s="4"/>
      <c r="AKN533" s="4"/>
      <c r="AKO533" s="4"/>
      <c r="AKP533" s="4"/>
      <c r="AKQ533" s="4"/>
      <c r="AKR533" s="4"/>
      <c r="AKS533" s="4"/>
      <c r="AKT533" s="4"/>
      <c r="AKU533" s="4"/>
      <c r="AKV533" s="4"/>
      <c r="AKW533" s="4"/>
      <c r="AKX533" s="4"/>
      <c r="AKY533" s="4"/>
      <c r="AKZ533" s="4"/>
      <c r="ALA533" s="4"/>
      <c r="ALB533" s="4"/>
      <c r="ALC533" s="4"/>
      <c r="ALD533" s="4"/>
      <c r="ALE533" s="4"/>
      <c r="ALF533" s="4"/>
      <c r="ALG533" s="4"/>
      <c r="ALH533" s="4"/>
      <c r="ALI533" s="4"/>
      <c r="ALJ533" s="4"/>
      <c r="ALK533" s="4"/>
      <c r="ALL533" s="4"/>
      <c r="ALM533" s="4"/>
      <c r="ALN533" s="4"/>
      <c r="ALO533" s="4"/>
      <c r="ALP533" s="4"/>
      <c r="ALQ533" s="4"/>
      <c r="ALR533" s="4"/>
      <c r="ALS533" s="4"/>
      <c r="ALT533" s="4"/>
      <c r="ALU533" s="4"/>
      <c r="ALV533" s="4"/>
      <c r="ALW533" s="4"/>
      <c r="ALX533" s="4"/>
      <c r="ALY533" s="4"/>
      <c r="ALZ533" s="4"/>
      <c r="AMA533" s="4"/>
      <c r="AMB533" s="4"/>
      <c r="AMC533" s="4"/>
      <c r="AMD533" s="4"/>
      <c r="AME533" s="4"/>
      <c r="AMF533" s="4"/>
      <c r="AMG533" s="4"/>
      <c r="AMH533" s="4"/>
      <c r="AMI533" s="4"/>
      <c r="AMJ533" s="4"/>
      <c r="AMK533" s="4"/>
      <c r="AML533" s="4"/>
      <c r="AMM533" s="4"/>
      <c r="AMN533" s="4"/>
      <c r="AMO533" s="4"/>
      <c r="AMP533" s="4"/>
      <c r="AMQ533" s="4"/>
      <c r="AMR533" s="4"/>
      <c r="AMS533" s="4"/>
      <c r="AMT533" s="4"/>
      <c r="AMU533" s="4"/>
      <c r="AMV533" s="4"/>
      <c r="AMW533" s="4"/>
      <c r="AMX533" s="4"/>
      <c r="AMY533" s="4"/>
      <c r="AMZ533" s="4"/>
      <c r="ANA533" s="4"/>
      <c r="ANB533" s="4"/>
      <c r="ANC533" s="4"/>
      <c r="AND533" s="4"/>
      <c r="ANE533" s="4"/>
      <c r="ANF533" s="4"/>
      <c r="ANG533" s="4"/>
      <c r="ANH533" s="4"/>
      <c r="ANI533" s="4"/>
      <c r="ANJ533" s="4"/>
      <c r="ANK533" s="4"/>
      <c r="ANL533" s="4"/>
      <c r="ANM533" s="4"/>
      <c r="ANN533" s="4"/>
      <c r="ANO533" s="4"/>
      <c r="ANP533" s="4"/>
      <c r="ANQ533" s="4"/>
      <c r="ANR533" s="4"/>
      <c r="ANS533" s="4"/>
      <c r="ANT533" s="4"/>
      <c r="ANU533" s="4"/>
      <c r="ANV533" s="4"/>
      <c r="ANW533" s="4"/>
      <c r="ANX533" s="4"/>
      <c r="ANY533" s="4"/>
      <c r="ANZ533" s="4"/>
      <c r="AOA533" s="4"/>
      <c r="AOB533" s="4"/>
      <c r="AOC533" s="4"/>
    </row>
    <row r="534" spans="6:1069" x14ac:dyDescent="0.35">
      <c r="F534" s="4"/>
      <c r="H534" s="4"/>
      <c r="I534" s="4"/>
      <c r="J534" s="4"/>
      <c r="L534" s="4"/>
      <c r="M534" s="4"/>
      <c r="AJ534" s="4"/>
      <c r="AL534" s="4"/>
      <c r="AQ534" s="4"/>
      <c r="AR534" s="4"/>
      <c r="AS534" s="4"/>
      <c r="AT534" s="4"/>
      <c r="AU534" s="4"/>
      <c r="AV534" s="4"/>
      <c r="AW534" s="4"/>
      <c r="AX534" s="33"/>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c r="TO534" s="4"/>
      <c r="TP534" s="4"/>
      <c r="TQ534" s="4"/>
      <c r="TR534" s="4"/>
      <c r="TS534" s="4"/>
      <c r="TT534" s="4"/>
      <c r="TU534" s="4"/>
      <c r="TV534" s="4"/>
      <c r="TW534" s="4"/>
      <c r="TX534" s="4"/>
      <c r="TY534" s="4"/>
      <c r="TZ534" s="4"/>
      <c r="UA534" s="4"/>
      <c r="UB534" s="4"/>
      <c r="UC534" s="4"/>
      <c r="UD534" s="4"/>
      <c r="UE534" s="4"/>
      <c r="UF534" s="4"/>
      <c r="UG534" s="4"/>
      <c r="UH534" s="4"/>
      <c r="UI534" s="4"/>
      <c r="UJ534" s="4"/>
      <c r="UK534" s="4"/>
      <c r="UL534" s="4"/>
      <c r="UM534" s="4"/>
      <c r="UN534" s="4"/>
      <c r="UO534" s="4"/>
      <c r="UP534" s="4"/>
      <c r="UQ534" s="4"/>
      <c r="UR534" s="4"/>
      <c r="US534" s="4"/>
      <c r="UT534" s="4"/>
      <c r="UU534" s="4"/>
      <c r="UV534" s="4"/>
      <c r="UW534" s="4"/>
      <c r="UX534" s="4"/>
      <c r="UY534" s="4"/>
      <c r="UZ534" s="4"/>
      <c r="VA534" s="4"/>
      <c r="VB534" s="4"/>
      <c r="VC534" s="4"/>
      <c r="VD534" s="4"/>
      <c r="VE534" s="4"/>
      <c r="VF534" s="4"/>
      <c r="VG534" s="4"/>
      <c r="VH534" s="4"/>
      <c r="VI534" s="4"/>
      <c r="VJ534" s="4"/>
      <c r="VK534" s="4"/>
      <c r="VL534" s="4"/>
      <c r="VM534" s="4"/>
      <c r="VN534" s="4"/>
      <c r="VO534" s="4"/>
      <c r="VP534" s="4"/>
      <c r="VQ534" s="4"/>
      <c r="VR534" s="4"/>
      <c r="VS534" s="4"/>
      <c r="VT534" s="4"/>
      <c r="VU534" s="4"/>
      <c r="VV534" s="4"/>
      <c r="VW534" s="4"/>
      <c r="VX534" s="4"/>
      <c r="VY534" s="4"/>
      <c r="VZ534" s="4"/>
      <c r="WA534" s="4"/>
      <c r="WB534" s="4"/>
      <c r="WC534" s="4"/>
      <c r="WD534" s="4"/>
      <c r="WE534" s="4"/>
      <c r="WF534" s="4"/>
      <c r="WG534" s="4"/>
      <c r="WH534" s="4"/>
      <c r="WI534" s="4"/>
      <c r="WJ534" s="4"/>
      <c r="WK534" s="4"/>
      <c r="WL534" s="4"/>
      <c r="WM534" s="4"/>
      <c r="WN534" s="4"/>
      <c r="WO534" s="4"/>
      <c r="WP534" s="4"/>
      <c r="WQ534" s="4"/>
      <c r="WR534" s="4"/>
      <c r="WS534" s="4"/>
      <c r="WT534" s="4"/>
      <c r="WU534" s="4"/>
      <c r="WV534" s="4"/>
      <c r="WW534" s="4"/>
      <c r="WX534" s="4"/>
      <c r="WY534" s="4"/>
      <c r="WZ534" s="4"/>
      <c r="XA534" s="4"/>
      <c r="XB534" s="4"/>
      <c r="XC534" s="4"/>
      <c r="XD534" s="4"/>
      <c r="XE534" s="4"/>
      <c r="XF534" s="4"/>
      <c r="XG534" s="4"/>
      <c r="XH534" s="4"/>
      <c r="XI534" s="4"/>
      <c r="XJ534" s="4"/>
      <c r="XK534" s="4"/>
      <c r="XL534" s="4"/>
      <c r="XM534" s="4"/>
      <c r="XN534" s="4"/>
      <c r="XO534" s="4"/>
      <c r="XP534" s="4"/>
      <c r="XQ534" s="4"/>
      <c r="XR534" s="4"/>
      <c r="XS534" s="4"/>
      <c r="XT534" s="4"/>
      <c r="XU534" s="4"/>
      <c r="XV534" s="4"/>
      <c r="XW534" s="4"/>
      <c r="XX534" s="4"/>
      <c r="XY534" s="4"/>
      <c r="XZ534" s="4"/>
      <c r="YA534" s="4"/>
      <c r="YB534" s="4"/>
      <c r="YC534" s="4"/>
      <c r="YD534" s="4"/>
      <c r="YE534" s="4"/>
      <c r="YF534" s="4"/>
      <c r="YG534" s="4"/>
      <c r="YH534" s="4"/>
      <c r="YI534" s="4"/>
      <c r="YJ534" s="4"/>
      <c r="YK534" s="4"/>
      <c r="YL534" s="4"/>
      <c r="YM534" s="4"/>
      <c r="YN534" s="4"/>
      <c r="YO534" s="4"/>
      <c r="YP534" s="4"/>
      <c r="YQ534" s="4"/>
      <c r="YR534" s="4"/>
      <c r="YS534" s="4"/>
      <c r="YT534" s="4"/>
      <c r="YU534" s="4"/>
      <c r="YV534" s="4"/>
      <c r="YW534" s="4"/>
      <c r="YX534" s="4"/>
      <c r="YY534" s="4"/>
      <c r="YZ534" s="4"/>
      <c r="ZA534" s="4"/>
      <c r="ZB534" s="4"/>
      <c r="ZC534" s="4"/>
      <c r="ZD534" s="4"/>
      <c r="ZE534" s="4"/>
      <c r="ZF534" s="4"/>
      <c r="ZG534" s="4"/>
      <c r="ZH534" s="4"/>
      <c r="ZI534" s="4"/>
      <c r="ZJ534" s="4"/>
      <c r="ZK534" s="4"/>
      <c r="ZL534" s="4"/>
      <c r="ZM534" s="4"/>
      <c r="ZN534" s="4"/>
      <c r="ZO534" s="4"/>
      <c r="ZP534" s="4"/>
      <c r="ZQ534" s="4"/>
      <c r="ZR534" s="4"/>
      <c r="ZS534" s="4"/>
      <c r="ZT534" s="4"/>
      <c r="ZU534" s="4"/>
      <c r="ZV534" s="4"/>
      <c r="ZW534" s="4"/>
      <c r="ZX534" s="4"/>
      <c r="ZY534" s="4"/>
      <c r="ZZ534" s="4"/>
      <c r="AAA534" s="4"/>
      <c r="AAB534" s="4"/>
      <c r="AAC534" s="4"/>
      <c r="AAD534" s="4"/>
      <c r="AAE534" s="4"/>
      <c r="AAF534" s="4"/>
      <c r="AAG534" s="4"/>
      <c r="AAH534" s="4"/>
      <c r="AAI534" s="4"/>
      <c r="AAJ534" s="4"/>
      <c r="AAK534" s="4"/>
      <c r="AAL534" s="4"/>
      <c r="AAM534" s="4"/>
      <c r="AAN534" s="4"/>
      <c r="AAO534" s="4"/>
      <c r="AAP534" s="4"/>
      <c r="AAQ534" s="4"/>
      <c r="AAR534" s="4"/>
      <c r="AAS534" s="4"/>
      <c r="AAT534" s="4"/>
      <c r="AAU534" s="4"/>
      <c r="AAV534" s="4"/>
      <c r="AAW534" s="4"/>
      <c r="AAX534" s="4"/>
      <c r="AAY534" s="4"/>
      <c r="AAZ534" s="4"/>
      <c r="ABA534" s="4"/>
      <c r="ABB534" s="4"/>
      <c r="ABC534" s="4"/>
      <c r="ABD534" s="4"/>
      <c r="ABE534" s="4"/>
      <c r="ABF534" s="4"/>
      <c r="ABG534" s="4"/>
      <c r="ABH534" s="4"/>
      <c r="ABI534" s="4"/>
      <c r="ABJ534" s="4"/>
      <c r="ABK534" s="4"/>
      <c r="ABL534" s="4"/>
      <c r="ABM534" s="4"/>
      <c r="ABN534" s="4"/>
      <c r="ABO534" s="4"/>
      <c r="ABP534" s="4"/>
      <c r="ABQ534" s="4"/>
      <c r="ABR534" s="4"/>
      <c r="ABS534" s="4"/>
      <c r="ABT534" s="4"/>
      <c r="ABU534" s="4"/>
      <c r="ABV534" s="4"/>
      <c r="ABW534" s="4"/>
      <c r="ABX534" s="4"/>
      <c r="ABY534" s="4"/>
      <c r="ABZ534" s="4"/>
      <c r="ACA534" s="4"/>
      <c r="ACB534" s="4"/>
      <c r="ACC534" s="4"/>
      <c r="ACD534" s="4"/>
      <c r="ACE534" s="4"/>
      <c r="ACF534" s="4"/>
      <c r="ACG534" s="4"/>
      <c r="ACH534" s="4"/>
      <c r="ACI534" s="4"/>
      <c r="ACJ534" s="4"/>
      <c r="ACK534" s="4"/>
      <c r="ACL534" s="4"/>
      <c r="ACM534" s="4"/>
      <c r="ACN534" s="4"/>
      <c r="ACO534" s="4"/>
      <c r="ACP534" s="4"/>
      <c r="ACQ534" s="4"/>
      <c r="ACR534" s="4"/>
      <c r="ACS534" s="4"/>
      <c r="ACT534" s="4"/>
      <c r="ACU534" s="4"/>
      <c r="ACV534" s="4"/>
      <c r="ACW534" s="4"/>
      <c r="ACX534" s="4"/>
      <c r="ACY534" s="4"/>
      <c r="ACZ534" s="4"/>
      <c r="ADA534" s="4"/>
      <c r="ADB534" s="4"/>
      <c r="ADC534" s="4"/>
      <c r="ADD534" s="4"/>
      <c r="ADE534" s="4"/>
      <c r="ADF534" s="4"/>
      <c r="ADG534" s="4"/>
      <c r="ADH534" s="4"/>
      <c r="ADI534" s="4"/>
      <c r="ADJ534" s="4"/>
      <c r="ADK534" s="4"/>
      <c r="ADL534" s="4"/>
      <c r="ADM534" s="4"/>
      <c r="ADN534" s="4"/>
      <c r="ADO534" s="4"/>
      <c r="ADP534" s="4"/>
      <c r="ADQ534" s="4"/>
      <c r="ADR534" s="4"/>
      <c r="ADS534" s="4"/>
      <c r="ADT534" s="4"/>
      <c r="ADU534" s="4"/>
      <c r="ADV534" s="4"/>
      <c r="ADW534" s="4"/>
      <c r="ADX534" s="4"/>
      <c r="ADY534" s="4"/>
      <c r="ADZ534" s="4"/>
      <c r="AEA534" s="4"/>
      <c r="AEB534" s="4"/>
      <c r="AEC534" s="4"/>
      <c r="AED534" s="4"/>
      <c r="AEE534" s="4"/>
      <c r="AEF534" s="4"/>
      <c r="AEG534" s="4"/>
      <c r="AEH534" s="4"/>
      <c r="AEI534" s="4"/>
      <c r="AEJ534" s="4"/>
      <c r="AEK534" s="4"/>
      <c r="AEL534" s="4"/>
      <c r="AEM534" s="4"/>
      <c r="AEN534" s="4"/>
      <c r="AEO534" s="4"/>
      <c r="AEP534" s="4"/>
      <c r="AEQ534" s="4"/>
      <c r="AER534" s="4"/>
      <c r="AES534" s="4"/>
      <c r="AET534" s="4"/>
      <c r="AEU534" s="4"/>
      <c r="AEV534" s="4"/>
      <c r="AEW534" s="4"/>
      <c r="AEX534" s="4"/>
      <c r="AEY534" s="4"/>
      <c r="AEZ534" s="4"/>
      <c r="AFA534" s="4"/>
      <c r="AFB534" s="4"/>
      <c r="AFC534" s="4"/>
      <c r="AFD534" s="4"/>
      <c r="AFE534" s="4"/>
      <c r="AFF534" s="4"/>
      <c r="AFG534" s="4"/>
      <c r="AFH534" s="4"/>
      <c r="AFI534" s="4"/>
      <c r="AFJ534" s="4"/>
      <c r="AFK534" s="4"/>
      <c r="AFL534" s="4"/>
      <c r="AFM534" s="4"/>
      <c r="AFN534" s="4"/>
      <c r="AFO534" s="4"/>
      <c r="AFP534" s="4"/>
      <c r="AFQ534" s="4"/>
      <c r="AFR534" s="4"/>
      <c r="AFS534" s="4"/>
      <c r="AFT534" s="4"/>
      <c r="AFU534" s="4"/>
      <c r="AFV534" s="4"/>
      <c r="AFW534" s="4"/>
      <c r="AFX534" s="4"/>
      <c r="AFY534" s="4"/>
      <c r="AFZ534" s="4"/>
      <c r="AGA534" s="4"/>
      <c r="AGB534" s="4"/>
      <c r="AGC534" s="4"/>
      <c r="AGD534" s="4"/>
      <c r="AGE534" s="4"/>
      <c r="AGF534" s="4"/>
      <c r="AGG534" s="4"/>
      <c r="AGH534" s="4"/>
      <c r="AGI534" s="4"/>
      <c r="AGJ534" s="4"/>
      <c r="AGK534" s="4"/>
      <c r="AGL534" s="4"/>
      <c r="AGM534" s="4"/>
      <c r="AGN534" s="4"/>
      <c r="AGO534" s="4"/>
      <c r="AGP534" s="4"/>
      <c r="AGQ534" s="4"/>
      <c r="AGR534" s="4"/>
      <c r="AGS534" s="4"/>
      <c r="AGT534" s="4"/>
      <c r="AGU534" s="4"/>
      <c r="AGV534" s="4"/>
      <c r="AGW534" s="4"/>
      <c r="AGX534" s="4"/>
      <c r="AGY534" s="4"/>
      <c r="AGZ534" s="4"/>
      <c r="AHA534" s="4"/>
      <c r="AHB534" s="4"/>
      <c r="AHC534" s="4"/>
      <c r="AHD534" s="4"/>
      <c r="AHE534" s="4"/>
      <c r="AHF534" s="4"/>
      <c r="AHG534" s="4"/>
      <c r="AHH534" s="4"/>
      <c r="AHI534" s="4"/>
      <c r="AHJ534" s="4"/>
      <c r="AHK534" s="4"/>
      <c r="AHL534" s="4"/>
      <c r="AHM534" s="4"/>
      <c r="AHN534" s="4"/>
      <c r="AHO534" s="4"/>
      <c r="AHP534" s="4"/>
      <c r="AHQ534" s="4"/>
      <c r="AHR534" s="4"/>
      <c r="AHS534" s="4"/>
      <c r="AHT534" s="4"/>
      <c r="AHU534" s="4"/>
      <c r="AHV534" s="4"/>
      <c r="AHW534" s="4"/>
      <c r="AHX534" s="4"/>
      <c r="AHY534" s="4"/>
      <c r="AHZ534" s="4"/>
      <c r="AIA534" s="4"/>
      <c r="AIB534" s="4"/>
      <c r="AIC534" s="4"/>
      <c r="AID534" s="4"/>
      <c r="AIE534" s="4"/>
      <c r="AIF534" s="4"/>
      <c r="AIG534" s="4"/>
      <c r="AIH534" s="4"/>
      <c r="AII534" s="4"/>
      <c r="AIJ534" s="4"/>
      <c r="AIK534" s="4"/>
      <c r="AIL534" s="4"/>
      <c r="AIM534" s="4"/>
      <c r="AIN534" s="4"/>
      <c r="AIO534" s="4"/>
      <c r="AIP534" s="4"/>
      <c r="AIQ534" s="4"/>
      <c r="AIR534" s="4"/>
      <c r="AIS534" s="4"/>
      <c r="AIT534" s="4"/>
      <c r="AIU534" s="4"/>
      <c r="AIV534" s="4"/>
      <c r="AIW534" s="4"/>
      <c r="AIX534" s="4"/>
      <c r="AIY534" s="4"/>
      <c r="AIZ534" s="4"/>
      <c r="AJA534" s="4"/>
      <c r="AJB534" s="4"/>
      <c r="AJC534" s="4"/>
      <c r="AJD534" s="4"/>
      <c r="AJE534" s="4"/>
      <c r="AJF534" s="4"/>
      <c r="AJG534" s="4"/>
      <c r="AJH534" s="4"/>
      <c r="AJI534" s="4"/>
      <c r="AJJ534" s="4"/>
      <c r="AJK534" s="4"/>
      <c r="AJL534" s="4"/>
      <c r="AJM534" s="4"/>
      <c r="AJN534" s="4"/>
      <c r="AJO534" s="4"/>
      <c r="AJP534" s="4"/>
      <c r="AJQ534" s="4"/>
      <c r="AJR534" s="4"/>
      <c r="AJS534" s="4"/>
      <c r="AJT534" s="4"/>
      <c r="AJU534" s="4"/>
      <c r="AJV534" s="4"/>
      <c r="AJW534" s="4"/>
      <c r="AJX534" s="4"/>
      <c r="AJY534" s="4"/>
      <c r="AJZ534" s="4"/>
      <c r="AKA534" s="4"/>
      <c r="AKB534" s="4"/>
      <c r="AKC534" s="4"/>
      <c r="AKD534" s="4"/>
      <c r="AKE534" s="4"/>
      <c r="AKF534" s="4"/>
      <c r="AKG534" s="4"/>
      <c r="AKH534" s="4"/>
      <c r="AKI534" s="4"/>
      <c r="AKJ534" s="4"/>
      <c r="AKK534" s="4"/>
      <c r="AKL534" s="4"/>
      <c r="AKM534" s="4"/>
      <c r="AKN534" s="4"/>
      <c r="AKO534" s="4"/>
      <c r="AKP534" s="4"/>
      <c r="AKQ534" s="4"/>
      <c r="AKR534" s="4"/>
      <c r="AKS534" s="4"/>
      <c r="AKT534" s="4"/>
      <c r="AKU534" s="4"/>
      <c r="AKV534" s="4"/>
      <c r="AKW534" s="4"/>
      <c r="AKX534" s="4"/>
      <c r="AKY534" s="4"/>
      <c r="AKZ534" s="4"/>
      <c r="ALA534" s="4"/>
      <c r="ALB534" s="4"/>
      <c r="ALC534" s="4"/>
      <c r="ALD534" s="4"/>
      <c r="ALE534" s="4"/>
      <c r="ALF534" s="4"/>
      <c r="ALG534" s="4"/>
      <c r="ALH534" s="4"/>
      <c r="ALI534" s="4"/>
      <c r="ALJ534" s="4"/>
      <c r="ALK534" s="4"/>
      <c r="ALL534" s="4"/>
      <c r="ALM534" s="4"/>
      <c r="ALN534" s="4"/>
      <c r="ALO534" s="4"/>
      <c r="ALP534" s="4"/>
      <c r="ALQ534" s="4"/>
      <c r="ALR534" s="4"/>
      <c r="ALS534" s="4"/>
      <c r="ALT534" s="4"/>
      <c r="ALU534" s="4"/>
      <c r="ALV534" s="4"/>
      <c r="ALW534" s="4"/>
      <c r="ALX534" s="4"/>
      <c r="ALY534" s="4"/>
      <c r="ALZ534" s="4"/>
      <c r="AMA534" s="4"/>
      <c r="AMB534" s="4"/>
      <c r="AMC534" s="4"/>
      <c r="AMD534" s="4"/>
      <c r="AME534" s="4"/>
      <c r="AMF534" s="4"/>
      <c r="AMG534" s="4"/>
      <c r="AMH534" s="4"/>
      <c r="AMI534" s="4"/>
      <c r="AMJ534" s="4"/>
      <c r="AMK534" s="4"/>
      <c r="AML534" s="4"/>
      <c r="AMM534" s="4"/>
      <c r="AMN534" s="4"/>
      <c r="AMO534" s="4"/>
      <c r="AMP534" s="4"/>
      <c r="AMQ534" s="4"/>
      <c r="AMR534" s="4"/>
      <c r="AMS534" s="4"/>
      <c r="AMT534" s="4"/>
      <c r="AMU534" s="4"/>
      <c r="AMV534" s="4"/>
      <c r="AMW534" s="4"/>
      <c r="AMX534" s="4"/>
      <c r="AMY534" s="4"/>
      <c r="AMZ534" s="4"/>
      <c r="ANA534" s="4"/>
      <c r="ANB534" s="4"/>
      <c r="ANC534" s="4"/>
      <c r="AND534" s="4"/>
      <c r="ANE534" s="4"/>
      <c r="ANF534" s="4"/>
      <c r="ANG534" s="4"/>
      <c r="ANH534" s="4"/>
      <c r="ANI534" s="4"/>
      <c r="ANJ534" s="4"/>
      <c r="ANK534" s="4"/>
      <c r="ANL534" s="4"/>
      <c r="ANM534" s="4"/>
      <c r="ANN534" s="4"/>
      <c r="ANO534" s="4"/>
      <c r="ANP534" s="4"/>
      <c r="ANQ534" s="4"/>
      <c r="ANR534" s="4"/>
      <c r="ANS534" s="4"/>
      <c r="ANT534" s="4"/>
      <c r="ANU534" s="4"/>
      <c r="ANV534" s="4"/>
      <c r="ANW534" s="4"/>
      <c r="ANX534" s="4"/>
      <c r="ANY534" s="4"/>
      <c r="ANZ534" s="4"/>
      <c r="AOA534" s="4"/>
      <c r="AOB534" s="4"/>
      <c r="AOC534" s="4"/>
    </row>
    <row r="535" spans="6:1069" x14ac:dyDescent="0.35">
      <c r="F535" s="4"/>
      <c r="H535" s="4"/>
      <c r="I535" s="4"/>
      <c r="J535" s="4"/>
      <c r="L535" s="4"/>
      <c r="M535" s="4"/>
      <c r="AJ535" s="4"/>
      <c r="AL535" s="4"/>
      <c r="AQ535" s="4"/>
      <c r="AR535" s="4"/>
      <c r="AS535" s="4"/>
      <c r="AT535" s="4"/>
      <c r="AU535" s="4"/>
      <c r="AV535" s="4"/>
      <c r="AW535" s="4"/>
      <c r="AX535" s="33"/>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c r="TO535" s="4"/>
      <c r="TP535" s="4"/>
      <c r="TQ535" s="4"/>
      <c r="TR535" s="4"/>
      <c r="TS535" s="4"/>
      <c r="TT535" s="4"/>
      <c r="TU535" s="4"/>
      <c r="TV535" s="4"/>
      <c r="TW535" s="4"/>
      <c r="TX535" s="4"/>
      <c r="TY535" s="4"/>
      <c r="TZ535" s="4"/>
      <c r="UA535" s="4"/>
      <c r="UB535" s="4"/>
      <c r="UC535" s="4"/>
      <c r="UD535" s="4"/>
      <c r="UE535" s="4"/>
      <c r="UF535" s="4"/>
      <c r="UG535" s="4"/>
      <c r="UH535" s="4"/>
      <c r="UI535" s="4"/>
      <c r="UJ535" s="4"/>
      <c r="UK535" s="4"/>
      <c r="UL535" s="4"/>
      <c r="UM535" s="4"/>
      <c r="UN535" s="4"/>
      <c r="UO535" s="4"/>
      <c r="UP535" s="4"/>
      <c r="UQ535" s="4"/>
      <c r="UR535" s="4"/>
      <c r="US535" s="4"/>
      <c r="UT535" s="4"/>
      <c r="UU535" s="4"/>
      <c r="UV535" s="4"/>
      <c r="UW535" s="4"/>
      <c r="UX535" s="4"/>
      <c r="UY535" s="4"/>
      <c r="UZ535" s="4"/>
      <c r="VA535" s="4"/>
      <c r="VB535" s="4"/>
      <c r="VC535" s="4"/>
      <c r="VD535" s="4"/>
      <c r="VE535" s="4"/>
      <c r="VF535" s="4"/>
      <c r="VG535" s="4"/>
      <c r="VH535" s="4"/>
      <c r="VI535" s="4"/>
      <c r="VJ535" s="4"/>
      <c r="VK535" s="4"/>
      <c r="VL535" s="4"/>
      <c r="VM535" s="4"/>
      <c r="VN535" s="4"/>
      <c r="VO535" s="4"/>
      <c r="VP535" s="4"/>
      <c r="VQ535" s="4"/>
      <c r="VR535" s="4"/>
      <c r="VS535" s="4"/>
      <c r="VT535" s="4"/>
      <c r="VU535" s="4"/>
      <c r="VV535" s="4"/>
      <c r="VW535" s="4"/>
      <c r="VX535" s="4"/>
      <c r="VY535" s="4"/>
      <c r="VZ535" s="4"/>
      <c r="WA535" s="4"/>
      <c r="WB535" s="4"/>
      <c r="WC535" s="4"/>
      <c r="WD535" s="4"/>
      <c r="WE535" s="4"/>
      <c r="WF535" s="4"/>
      <c r="WG535" s="4"/>
      <c r="WH535" s="4"/>
      <c r="WI535" s="4"/>
      <c r="WJ535" s="4"/>
      <c r="WK535" s="4"/>
      <c r="WL535" s="4"/>
      <c r="WM535" s="4"/>
      <c r="WN535" s="4"/>
      <c r="WO535" s="4"/>
      <c r="WP535" s="4"/>
      <c r="WQ535" s="4"/>
      <c r="WR535" s="4"/>
      <c r="WS535" s="4"/>
      <c r="WT535" s="4"/>
      <c r="WU535" s="4"/>
      <c r="WV535" s="4"/>
      <c r="WW535" s="4"/>
      <c r="WX535" s="4"/>
      <c r="WY535" s="4"/>
      <c r="WZ535" s="4"/>
      <c r="XA535" s="4"/>
      <c r="XB535" s="4"/>
      <c r="XC535" s="4"/>
      <c r="XD535" s="4"/>
      <c r="XE535" s="4"/>
      <c r="XF535" s="4"/>
      <c r="XG535" s="4"/>
      <c r="XH535" s="4"/>
      <c r="XI535" s="4"/>
      <c r="XJ535" s="4"/>
      <c r="XK535" s="4"/>
      <c r="XL535" s="4"/>
      <c r="XM535" s="4"/>
      <c r="XN535" s="4"/>
      <c r="XO535" s="4"/>
      <c r="XP535" s="4"/>
      <c r="XQ535" s="4"/>
      <c r="XR535" s="4"/>
      <c r="XS535" s="4"/>
      <c r="XT535" s="4"/>
      <c r="XU535" s="4"/>
      <c r="XV535" s="4"/>
      <c r="XW535" s="4"/>
      <c r="XX535" s="4"/>
      <c r="XY535" s="4"/>
      <c r="XZ535" s="4"/>
      <c r="YA535" s="4"/>
      <c r="YB535" s="4"/>
      <c r="YC535" s="4"/>
      <c r="YD535" s="4"/>
      <c r="YE535" s="4"/>
      <c r="YF535" s="4"/>
      <c r="YG535" s="4"/>
      <c r="YH535" s="4"/>
      <c r="YI535" s="4"/>
      <c r="YJ535" s="4"/>
      <c r="YK535" s="4"/>
      <c r="YL535" s="4"/>
      <c r="YM535" s="4"/>
      <c r="YN535" s="4"/>
      <c r="YO535" s="4"/>
      <c r="YP535" s="4"/>
      <c r="YQ535" s="4"/>
      <c r="YR535" s="4"/>
      <c r="YS535" s="4"/>
      <c r="YT535" s="4"/>
      <c r="YU535" s="4"/>
      <c r="YV535" s="4"/>
      <c r="YW535" s="4"/>
      <c r="YX535" s="4"/>
      <c r="YY535" s="4"/>
      <c r="YZ535" s="4"/>
      <c r="ZA535" s="4"/>
      <c r="ZB535" s="4"/>
      <c r="ZC535" s="4"/>
      <c r="ZD535" s="4"/>
      <c r="ZE535" s="4"/>
      <c r="ZF535" s="4"/>
      <c r="ZG535" s="4"/>
      <c r="ZH535" s="4"/>
      <c r="ZI535" s="4"/>
      <c r="ZJ535" s="4"/>
      <c r="ZK535" s="4"/>
      <c r="ZL535" s="4"/>
      <c r="ZM535" s="4"/>
      <c r="ZN535" s="4"/>
      <c r="ZO535" s="4"/>
      <c r="ZP535" s="4"/>
      <c r="ZQ535" s="4"/>
      <c r="ZR535" s="4"/>
      <c r="ZS535" s="4"/>
      <c r="ZT535" s="4"/>
      <c r="ZU535" s="4"/>
      <c r="ZV535" s="4"/>
      <c r="ZW535" s="4"/>
      <c r="ZX535" s="4"/>
      <c r="ZY535" s="4"/>
      <c r="ZZ535" s="4"/>
      <c r="AAA535" s="4"/>
      <c r="AAB535" s="4"/>
      <c r="AAC535" s="4"/>
      <c r="AAD535" s="4"/>
      <c r="AAE535" s="4"/>
      <c r="AAF535" s="4"/>
      <c r="AAG535" s="4"/>
      <c r="AAH535" s="4"/>
      <c r="AAI535" s="4"/>
      <c r="AAJ535" s="4"/>
      <c r="AAK535" s="4"/>
      <c r="AAL535" s="4"/>
      <c r="AAM535" s="4"/>
      <c r="AAN535" s="4"/>
      <c r="AAO535" s="4"/>
      <c r="AAP535" s="4"/>
      <c r="AAQ535" s="4"/>
      <c r="AAR535" s="4"/>
      <c r="AAS535" s="4"/>
      <c r="AAT535" s="4"/>
      <c r="AAU535" s="4"/>
      <c r="AAV535" s="4"/>
      <c r="AAW535" s="4"/>
      <c r="AAX535" s="4"/>
      <c r="AAY535" s="4"/>
      <c r="AAZ535" s="4"/>
      <c r="ABA535" s="4"/>
      <c r="ABB535" s="4"/>
      <c r="ABC535" s="4"/>
      <c r="ABD535" s="4"/>
      <c r="ABE535" s="4"/>
      <c r="ABF535" s="4"/>
      <c r="ABG535" s="4"/>
      <c r="ABH535" s="4"/>
      <c r="ABI535" s="4"/>
      <c r="ABJ535" s="4"/>
      <c r="ABK535" s="4"/>
      <c r="ABL535" s="4"/>
      <c r="ABM535" s="4"/>
      <c r="ABN535" s="4"/>
      <c r="ABO535" s="4"/>
      <c r="ABP535" s="4"/>
      <c r="ABQ535" s="4"/>
      <c r="ABR535" s="4"/>
      <c r="ABS535" s="4"/>
      <c r="ABT535" s="4"/>
      <c r="ABU535" s="4"/>
      <c r="ABV535" s="4"/>
      <c r="ABW535" s="4"/>
      <c r="ABX535" s="4"/>
      <c r="ABY535" s="4"/>
      <c r="ABZ535" s="4"/>
      <c r="ACA535" s="4"/>
      <c r="ACB535" s="4"/>
      <c r="ACC535" s="4"/>
      <c r="ACD535" s="4"/>
      <c r="ACE535" s="4"/>
      <c r="ACF535" s="4"/>
      <c r="ACG535" s="4"/>
      <c r="ACH535" s="4"/>
      <c r="ACI535" s="4"/>
      <c r="ACJ535" s="4"/>
      <c r="ACK535" s="4"/>
      <c r="ACL535" s="4"/>
      <c r="ACM535" s="4"/>
      <c r="ACN535" s="4"/>
      <c r="ACO535" s="4"/>
      <c r="ACP535" s="4"/>
      <c r="ACQ535" s="4"/>
      <c r="ACR535" s="4"/>
      <c r="ACS535" s="4"/>
      <c r="ACT535" s="4"/>
      <c r="ACU535" s="4"/>
      <c r="ACV535" s="4"/>
      <c r="ACW535" s="4"/>
      <c r="ACX535" s="4"/>
      <c r="ACY535" s="4"/>
      <c r="ACZ535" s="4"/>
      <c r="ADA535" s="4"/>
      <c r="ADB535" s="4"/>
      <c r="ADC535" s="4"/>
      <c r="ADD535" s="4"/>
      <c r="ADE535" s="4"/>
      <c r="ADF535" s="4"/>
      <c r="ADG535" s="4"/>
      <c r="ADH535" s="4"/>
      <c r="ADI535" s="4"/>
      <c r="ADJ535" s="4"/>
      <c r="ADK535" s="4"/>
      <c r="ADL535" s="4"/>
      <c r="ADM535" s="4"/>
      <c r="ADN535" s="4"/>
      <c r="ADO535" s="4"/>
      <c r="ADP535" s="4"/>
      <c r="ADQ535" s="4"/>
      <c r="ADR535" s="4"/>
      <c r="ADS535" s="4"/>
      <c r="ADT535" s="4"/>
      <c r="ADU535" s="4"/>
      <c r="ADV535" s="4"/>
      <c r="ADW535" s="4"/>
      <c r="ADX535" s="4"/>
      <c r="ADY535" s="4"/>
      <c r="ADZ535" s="4"/>
      <c r="AEA535" s="4"/>
      <c r="AEB535" s="4"/>
      <c r="AEC535" s="4"/>
      <c r="AED535" s="4"/>
      <c r="AEE535" s="4"/>
      <c r="AEF535" s="4"/>
      <c r="AEG535" s="4"/>
      <c r="AEH535" s="4"/>
      <c r="AEI535" s="4"/>
      <c r="AEJ535" s="4"/>
      <c r="AEK535" s="4"/>
      <c r="AEL535" s="4"/>
      <c r="AEM535" s="4"/>
      <c r="AEN535" s="4"/>
      <c r="AEO535" s="4"/>
      <c r="AEP535" s="4"/>
      <c r="AEQ535" s="4"/>
      <c r="AER535" s="4"/>
      <c r="AES535" s="4"/>
      <c r="AET535" s="4"/>
      <c r="AEU535" s="4"/>
      <c r="AEV535" s="4"/>
      <c r="AEW535" s="4"/>
      <c r="AEX535" s="4"/>
      <c r="AEY535" s="4"/>
      <c r="AEZ535" s="4"/>
      <c r="AFA535" s="4"/>
      <c r="AFB535" s="4"/>
      <c r="AFC535" s="4"/>
      <c r="AFD535" s="4"/>
      <c r="AFE535" s="4"/>
      <c r="AFF535" s="4"/>
      <c r="AFG535" s="4"/>
      <c r="AFH535" s="4"/>
      <c r="AFI535" s="4"/>
      <c r="AFJ535" s="4"/>
      <c r="AFK535" s="4"/>
      <c r="AFL535" s="4"/>
      <c r="AFM535" s="4"/>
      <c r="AFN535" s="4"/>
      <c r="AFO535" s="4"/>
      <c r="AFP535" s="4"/>
      <c r="AFQ535" s="4"/>
      <c r="AFR535" s="4"/>
      <c r="AFS535" s="4"/>
      <c r="AFT535" s="4"/>
      <c r="AFU535" s="4"/>
      <c r="AFV535" s="4"/>
      <c r="AFW535" s="4"/>
      <c r="AFX535" s="4"/>
      <c r="AFY535" s="4"/>
      <c r="AFZ535" s="4"/>
      <c r="AGA535" s="4"/>
      <c r="AGB535" s="4"/>
      <c r="AGC535" s="4"/>
      <c r="AGD535" s="4"/>
      <c r="AGE535" s="4"/>
      <c r="AGF535" s="4"/>
      <c r="AGG535" s="4"/>
      <c r="AGH535" s="4"/>
      <c r="AGI535" s="4"/>
      <c r="AGJ535" s="4"/>
      <c r="AGK535" s="4"/>
      <c r="AGL535" s="4"/>
      <c r="AGM535" s="4"/>
      <c r="AGN535" s="4"/>
      <c r="AGO535" s="4"/>
      <c r="AGP535" s="4"/>
      <c r="AGQ535" s="4"/>
      <c r="AGR535" s="4"/>
      <c r="AGS535" s="4"/>
      <c r="AGT535" s="4"/>
      <c r="AGU535" s="4"/>
      <c r="AGV535" s="4"/>
      <c r="AGW535" s="4"/>
      <c r="AGX535" s="4"/>
      <c r="AGY535" s="4"/>
      <c r="AGZ535" s="4"/>
      <c r="AHA535" s="4"/>
      <c r="AHB535" s="4"/>
      <c r="AHC535" s="4"/>
      <c r="AHD535" s="4"/>
      <c r="AHE535" s="4"/>
      <c r="AHF535" s="4"/>
      <c r="AHG535" s="4"/>
      <c r="AHH535" s="4"/>
      <c r="AHI535" s="4"/>
      <c r="AHJ535" s="4"/>
      <c r="AHK535" s="4"/>
      <c r="AHL535" s="4"/>
      <c r="AHM535" s="4"/>
      <c r="AHN535" s="4"/>
      <c r="AHO535" s="4"/>
      <c r="AHP535" s="4"/>
      <c r="AHQ535" s="4"/>
      <c r="AHR535" s="4"/>
      <c r="AHS535" s="4"/>
      <c r="AHT535" s="4"/>
      <c r="AHU535" s="4"/>
      <c r="AHV535" s="4"/>
      <c r="AHW535" s="4"/>
      <c r="AHX535" s="4"/>
      <c r="AHY535" s="4"/>
      <c r="AHZ535" s="4"/>
      <c r="AIA535" s="4"/>
      <c r="AIB535" s="4"/>
      <c r="AIC535" s="4"/>
      <c r="AID535" s="4"/>
      <c r="AIE535" s="4"/>
      <c r="AIF535" s="4"/>
      <c r="AIG535" s="4"/>
      <c r="AIH535" s="4"/>
      <c r="AII535" s="4"/>
      <c r="AIJ535" s="4"/>
      <c r="AIK535" s="4"/>
      <c r="AIL535" s="4"/>
      <c r="AIM535" s="4"/>
      <c r="AIN535" s="4"/>
      <c r="AIO535" s="4"/>
      <c r="AIP535" s="4"/>
      <c r="AIQ535" s="4"/>
      <c r="AIR535" s="4"/>
      <c r="AIS535" s="4"/>
      <c r="AIT535" s="4"/>
      <c r="AIU535" s="4"/>
      <c r="AIV535" s="4"/>
      <c r="AIW535" s="4"/>
      <c r="AIX535" s="4"/>
      <c r="AIY535" s="4"/>
      <c r="AIZ535" s="4"/>
      <c r="AJA535" s="4"/>
      <c r="AJB535" s="4"/>
      <c r="AJC535" s="4"/>
      <c r="AJD535" s="4"/>
      <c r="AJE535" s="4"/>
      <c r="AJF535" s="4"/>
      <c r="AJG535" s="4"/>
      <c r="AJH535" s="4"/>
      <c r="AJI535" s="4"/>
      <c r="AJJ535" s="4"/>
      <c r="AJK535" s="4"/>
      <c r="AJL535" s="4"/>
      <c r="AJM535" s="4"/>
      <c r="AJN535" s="4"/>
      <c r="AJO535" s="4"/>
      <c r="AJP535" s="4"/>
      <c r="AJQ535" s="4"/>
      <c r="AJR535" s="4"/>
      <c r="AJS535" s="4"/>
      <c r="AJT535" s="4"/>
      <c r="AJU535" s="4"/>
      <c r="AJV535" s="4"/>
      <c r="AJW535" s="4"/>
      <c r="AJX535" s="4"/>
      <c r="AJY535" s="4"/>
      <c r="AJZ535" s="4"/>
      <c r="AKA535" s="4"/>
      <c r="AKB535" s="4"/>
      <c r="AKC535" s="4"/>
      <c r="AKD535" s="4"/>
      <c r="AKE535" s="4"/>
      <c r="AKF535" s="4"/>
      <c r="AKG535" s="4"/>
      <c r="AKH535" s="4"/>
      <c r="AKI535" s="4"/>
      <c r="AKJ535" s="4"/>
      <c r="AKK535" s="4"/>
      <c r="AKL535" s="4"/>
      <c r="AKM535" s="4"/>
      <c r="AKN535" s="4"/>
      <c r="AKO535" s="4"/>
      <c r="AKP535" s="4"/>
      <c r="AKQ535" s="4"/>
      <c r="AKR535" s="4"/>
      <c r="AKS535" s="4"/>
      <c r="AKT535" s="4"/>
      <c r="AKU535" s="4"/>
      <c r="AKV535" s="4"/>
      <c r="AKW535" s="4"/>
      <c r="AKX535" s="4"/>
      <c r="AKY535" s="4"/>
      <c r="AKZ535" s="4"/>
      <c r="ALA535" s="4"/>
      <c r="ALB535" s="4"/>
      <c r="ALC535" s="4"/>
      <c r="ALD535" s="4"/>
      <c r="ALE535" s="4"/>
      <c r="ALF535" s="4"/>
      <c r="ALG535" s="4"/>
      <c r="ALH535" s="4"/>
      <c r="ALI535" s="4"/>
      <c r="ALJ535" s="4"/>
      <c r="ALK535" s="4"/>
      <c r="ALL535" s="4"/>
      <c r="ALM535" s="4"/>
      <c r="ALN535" s="4"/>
      <c r="ALO535" s="4"/>
      <c r="ALP535" s="4"/>
      <c r="ALQ535" s="4"/>
      <c r="ALR535" s="4"/>
      <c r="ALS535" s="4"/>
      <c r="ALT535" s="4"/>
      <c r="ALU535" s="4"/>
      <c r="ALV535" s="4"/>
      <c r="ALW535" s="4"/>
      <c r="ALX535" s="4"/>
      <c r="ALY535" s="4"/>
      <c r="ALZ535" s="4"/>
      <c r="AMA535" s="4"/>
      <c r="AMB535" s="4"/>
      <c r="AMC535" s="4"/>
      <c r="AMD535" s="4"/>
      <c r="AME535" s="4"/>
      <c r="AMF535" s="4"/>
      <c r="AMG535" s="4"/>
      <c r="AMH535" s="4"/>
      <c r="AMI535" s="4"/>
      <c r="AMJ535" s="4"/>
      <c r="AMK535" s="4"/>
      <c r="AML535" s="4"/>
      <c r="AMM535" s="4"/>
      <c r="AMN535" s="4"/>
      <c r="AMO535" s="4"/>
      <c r="AMP535" s="4"/>
      <c r="AMQ535" s="4"/>
      <c r="AMR535" s="4"/>
      <c r="AMS535" s="4"/>
      <c r="AMT535" s="4"/>
      <c r="AMU535" s="4"/>
      <c r="AMV535" s="4"/>
      <c r="AMW535" s="4"/>
      <c r="AMX535" s="4"/>
      <c r="AMY535" s="4"/>
      <c r="AMZ535" s="4"/>
      <c r="ANA535" s="4"/>
      <c r="ANB535" s="4"/>
      <c r="ANC535" s="4"/>
      <c r="AND535" s="4"/>
      <c r="ANE535" s="4"/>
      <c r="ANF535" s="4"/>
      <c r="ANG535" s="4"/>
      <c r="ANH535" s="4"/>
      <c r="ANI535" s="4"/>
      <c r="ANJ535" s="4"/>
      <c r="ANK535" s="4"/>
      <c r="ANL535" s="4"/>
      <c r="ANM535" s="4"/>
      <c r="ANN535" s="4"/>
      <c r="ANO535" s="4"/>
      <c r="ANP535" s="4"/>
      <c r="ANQ535" s="4"/>
      <c r="ANR535" s="4"/>
      <c r="ANS535" s="4"/>
      <c r="ANT535" s="4"/>
      <c r="ANU535" s="4"/>
      <c r="ANV535" s="4"/>
      <c r="ANW535" s="4"/>
      <c r="ANX535" s="4"/>
      <c r="ANY535" s="4"/>
      <c r="ANZ535" s="4"/>
      <c r="AOA535" s="4"/>
      <c r="AOB535" s="4"/>
      <c r="AOC535" s="4"/>
    </row>
    <row r="536" spans="6:1069" x14ac:dyDescent="0.35">
      <c r="F536" s="4"/>
      <c r="H536" s="4"/>
      <c r="I536" s="4"/>
      <c r="J536" s="4"/>
      <c r="L536" s="4"/>
      <c r="M536" s="4"/>
      <c r="AJ536" s="4"/>
      <c r="AL536" s="4"/>
      <c r="AQ536" s="4"/>
      <c r="AR536" s="4"/>
      <c r="AS536" s="4"/>
      <c r="AT536" s="4"/>
      <c r="AU536" s="4"/>
      <c r="AV536" s="4"/>
      <c r="AW536" s="4"/>
      <c r="AX536" s="33"/>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c r="TO536" s="4"/>
      <c r="TP536" s="4"/>
      <c r="TQ536" s="4"/>
      <c r="TR536" s="4"/>
      <c r="TS536" s="4"/>
      <c r="TT536" s="4"/>
      <c r="TU536" s="4"/>
      <c r="TV536" s="4"/>
      <c r="TW536" s="4"/>
      <c r="TX536" s="4"/>
      <c r="TY536" s="4"/>
      <c r="TZ536" s="4"/>
      <c r="UA536" s="4"/>
      <c r="UB536" s="4"/>
      <c r="UC536" s="4"/>
      <c r="UD536" s="4"/>
      <c r="UE536" s="4"/>
      <c r="UF536" s="4"/>
      <c r="UG536" s="4"/>
      <c r="UH536" s="4"/>
      <c r="UI536" s="4"/>
      <c r="UJ536" s="4"/>
      <c r="UK536" s="4"/>
      <c r="UL536" s="4"/>
      <c r="UM536" s="4"/>
      <c r="UN536" s="4"/>
      <c r="UO536" s="4"/>
      <c r="UP536" s="4"/>
      <c r="UQ536" s="4"/>
      <c r="UR536" s="4"/>
      <c r="US536" s="4"/>
      <c r="UT536" s="4"/>
      <c r="UU536" s="4"/>
      <c r="UV536" s="4"/>
      <c r="UW536" s="4"/>
      <c r="UX536" s="4"/>
      <c r="UY536" s="4"/>
      <c r="UZ536" s="4"/>
      <c r="VA536" s="4"/>
      <c r="VB536" s="4"/>
      <c r="VC536" s="4"/>
      <c r="VD536" s="4"/>
      <c r="VE536" s="4"/>
      <c r="VF536" s="4"/>
      <c r="VG536" s="4"/>
      <c r="VH536" s="4"/>
      <c r="VI536" s="4"/>
      <c r="VJ536" s="4"/>
      <c r="VK536" s="4"/>
      <c r="VL536" s="4"/>
      <c r="VM536" s="4"/>
      <c r="VN536" s="4"/>
      <c r="VO536" s="4"/>
      <c r="VP536" s="4"/>
      <c r="VQ536" s="4"/>
      <c r="VR536" s="4"/>
      <c r="VS536" s="4"/>
      <c r="VT536" s="4"/>
      <c r="VU536" s="4"/>
      <c r="VV536" s="4"/>
      <c r="VW536" s="4"/>
      <c r="VX536" s="4"/>
      <c r="VY536" s="4"/>
      <c r="VZ536" s="4"/>
      <c r="WA536" s="4"/>
      <c r="WB536" s="4"/>
      <c r="WC536" s="4"/>
      <c r="WD536" s="4"/>
      <c r="WE536" s="4"/>
      <c r="WF536" s="4"/>
      <c r="WG536" s="4"/>
      <c r="WH536" s="4"/>
      <c r="WI536" s="4"/>
      <c r="WJ536" s="4"/>
      <c r="WK536" s="4"/>
      <c r="WL536" s="4"/>
      <c r="WM536" s="4"/>
      <c r="WN536" s="4"/>
      <c r="WO536" s="4"/>
      <c r="WP536" s="4"/>
      <c r="WQ536" s="4"/>
      <c r="WR536" s="4"/>
      <c r="WS536" s="4"/>
      <c r="WT536" s="4"/>
      <c r="WU536" s="4"/>
      <c r="WV536" s="4"/>
      <c r="WW536" s="4"/>
      <c r="WX536" s="4"/>
      <c r="WY536" s="4"/>
      <c r="WZ536" s="4"/>
      <c r="XA536" s="4"/>
      <c r="XB536" s="4"/>
      <c r="XC536" s="4"/>
      <c r="XD536" s="4"/>
      <c r="XE536" s="4"/>
      <c r="XF536" s="4"/>
      <c r="XG536" s="4"/>
      <c r="XH536" s="4"/>
      <c r="XI536" s="4"/>
      <c r="XJ536" s="4"/>
      <c r="XK536" s="4"/>
      <c r="XL536" s="4"/>
      <c r="XM536" s="4"/>
      <c r="XN536" s="4"/>
      <c r="XO536" s="4"/>
      <c r="XP536" s="4"/>
      <c r="XQ536" s="4"/>
      <c r="XR536" s="4"/>
      <c r="XS536" s="4"/>
      <c r="XT536" s="4"/>
      <c r="XU536" s="4"/>
      <c r="XV536" s="4"/>
      <c r="XW536" s="4"/>
      <c r="XX536" s="4"/>
      <c r="XY536" s="4"/>
      <c r="XZ536" s="4"/>
      <c r="YA536" s="4"/>
      <c r="YB536" s="4"/>
      <c r="YC536" s="4"/>
      <c r="YD536" s="4"/>
      <c r="YE536" s="4"/>
      <c r="YF536" s="4"/>
      <c r="YG536" s="4"/>
      <c r="YH536" s="4"/>
      <c r="YI536" s="4"/>
      <c r="YJ536" s="4"/>
      <c r="YK536" s="4"/>
      <c r="YL536" s="4"/>
      <c r="YM536" s="4"/>
      <c r="YN536" s="4"/>
      <c r="YO536" s="4"/>
      <c r="YP536" s="4"/>
      <c r="YQ536" s="4"/>
      <c r="YR536" s="4"/>
      <c r="YS536" s="4"/>
      <c r="YT536" s="4"/>
      <c r="YU536" s="4"/>
      <c r="YV536" s="4"/>
      <c r="YW536" s="4"/>
      <c r="YX536" s="4"/>
      <c r="YY536" s="4"/>
      <c r="YZ536" s="4"/>
      <c r="ZA536" s="4"/>
      <c r="ZB536" s="4"/>
      <c r="ZC536" s="4"/>
      <c r="ZD536" s="4"/>
      <c r="ZE536" s="4"/>
      <c r="ZF536" s="4"/>
      <c r="ZG536" s="4"/>
      <c r="ZH536" s="4"/>
      <c r="ZI536" s="4"/>
      <c r="ZJ536" s="4"/>
      <c r="ZK536" s="4"/>
      <c r="ZL536" s="4"/>
      <c r="ZM536" s="4"/>
      <c r="ZN536" s="4"/>
      <c r="ZO536" s="4"/>
      <c r="ZP536" s="4"/>
      <c r="ZQ536" s="4"/>
      <c r="ZR536" s="4"/>
      <c r="ZS536" s="4"/>
      <c r="ZT536" s="4"/>
      <c r="ZU536" s="4"/>
      <c r="ZV536" s="4"/>
      <c r="ZW536" s="4"/>
      <c r="ZX536" s="4"/>
      <c r="ZY536" s="4"/>
      <c r="ZZ536" s="4"/>
      <c r="AAA536" s="4"/>
      <c r="AAB536" s="4"/>
      <c r="AAC536" s="4"/>
      <c r="AAD536" s="4"/>
      <c r="AAE536" s="4"/>
      <c r="AAF536" s="4"/>
      <c r="AAG536" s="4"/>
      <c r="AAH536" s="4"/>
      <c r="AAI536" s="4"/>
      <c r="AAJ536" s="4"/>
      <c r="AAK536" s="4"/>
      <c r="AAL536" s="4"/>
      <c r="AAM536" s="4"/>
      <c r="AAN536" s="4"/>
      <c r="AAO536" s="4"/>
      <c r="AAP536" s="4"/>
      <c r="AAQ536" s="4"/>
      <c r="AAR536" s="4"/>
      <c r="AAS536" s="4"/>
      <c r="AAT536" s="4"/>
      <c r="AAU536" s="4"/>
      <c r="AAV536" s="4"/>
      <c r="AAW536" s="4"/>
      <c r="AAX536" s="4"/>
      <c r="AAY536" s="4"/>
      <c r="AAZ536" s="4"/>
      <c r="ABA536" s="4"/>
      <c r="ABB536" s="4"/>
      <c r="ABC536" s="4"/>
      <c r="ABD536" s="4"/>
      <c r="ABE536" s="4"/>
      <c r="ABF536" s="4"/>
      <c r="ABG536" s="4"/>
      <c r="ABH536" s="4"/>
      <c r="ABI536" s="4"/>
      <c r="ABJ536" s="4"/>
      <c r="ABK536" s="4"/>
      <c r="ABL536" s="4"/>
      <c r="ABM536" s="4"/>
      <c r="ABN536" s="4"/>
      <c r="ABO536" s="4"/>
      <c r="ABP536" s="4"/>
      <c r="ABQ536" s="4"/>
      <c r="ABR536" s="4"/>
      <c r="ABS536" s="4"/>
      <c r="ABT536" s="4"/>
      <c r="ABU536" s="4"/>
      <c r="ABV536" s="4"/>
      <c r="ABW536" s="4"/>
      <c r="ABX536" s="4"/>
      <c r="ABY536" s="4"/>
      <c r="ABZ536" s="4"/>
      <c r="ACA536" s="4"/>
      <c r="ACB536" s="4"/>
      <c r="ACC536" s="4"/>
      <c r="ACD536" s="4"/>
      <c r="ACE536" s="4"/>
      <c r="ACF536" s="4"/>
      <c r="ACG536" s="4"/>
      <c r="ACH536" s="4"/>
      <c r="ACI536" s="4"/>
      <c r="ACJ536" s="4"/>
      <c r="ACK536" s="4"/>
      <c r="ACL536" s="4"/>
      <c r="ACM536" s="4"/>
      <c r="ACN536" s="4"/>
      <c r="ACO536" s="4"/>
      <c r="ACP536" s="4"/>
      <c r="ACQ536" s="4"/>
      <c r="ACR536" s="4"/>
      <c r="ACS536" s="4"/>
      <c r="ACT536" s="4"/>
      <c r="ACU536" s="4"/>
      <c r="ACV536" s="4"/>
      <c r="ACW536" s="4"/>
      <c r="ACX536" s="4"/>
      <c r="ACY536" s="4"/>
      <c r="ACZ536" s="4"/>
      <c r="ADA536" s="4"/>
      <c r="ADB536" s="4"/>
      <c r="ADC536" s="4"/>
      <c r="ADD536" s="4"/>
      <c r="ADE536" s="4"/>
      <c r="ADF536" s="4"/>
      <c r="ADG536" s="4"/>
      <c r="ADH536" s="4"/>
      <c r="ADI536" s="4"/>
      <c r="ADJ536" s="4"/>
      <c r="ADK536" s="4"/>
      <c r="ADL536" s="4"/>
      <c r="ADM536" s="4"/>
      <c r="ADN536" s="4"/>
      <c r="ADO536" s="4"/>
      <c r="ADP536" s="4"/>
      <c r="ADQ536" s="4"/>
      <c r="ADR536" s="4"/>
      <c r="ADS536" s="4"/>
      <c r="ADT536" s="4"/>
      <c r="ADU536" s="4"/>
      <c r="ADV536" s="4"/>
      <c r="ADW536" s="4"/>
      <c r="ADX536" s="4"/>
      <c r="ADY536" s="4"/>
      <c r="ADZ536" s="4"/>
      <c r="AEA536" s="4"/>
      <c r="AEB536" s="4"/>
      <c r="AEC536" s="4"/>
      <c r="AED536" s="4"/>
      <c r="AEE536" s="4"/>
      <c r="AEF536" s="4"/>
      <c r="AEG536" s="4"/>
      <c r="AEH536" s="4"/>
      <c r="AEI536" s="4"/>
      <c r="AEJ536" s="4"/>
      <c r="AEK536" s="4"/>
      <c r="AEL536" s="4"/>
      <c r="AEM536" s="4"/>
      <c r="AEN536" s="4"/>
      <c r="AEO536" s="4"/>
      <c r="AEP536" s="4"/>
      <c r="AEQ536" s="4"/>
      <c r="AER536" s="4"/>
      <c r="AES536" s="4"/>
      <c r="AET536" s="4"/>
      <c r="AEU536" s="4"/>
      <c r="AEV536" s="4"/>
      <c r="AEW536" s="4"/>
      <c r="AEX536" s="4"/>
      <c r="AEY536" s="4"/>
      <c r="AEZ536" s="4"/>
      <c r="AFA536" s="4"/>
      <c r="AFB536" s="4"/>
      <c r="AFC536" s="4"/>
      <c r="AFD536" s="4"/>
      <c r="AFE536" s="4"/>
      <c r="AFF536" s="4"/>
      <c r="AFG536" s="4"/>
      <c r="AFH536" s="4"/>
      <c r="AFI536" s="4"/>
      <c r="AFJ536" s="4"/>
      <c r="AFK536" s="4"/>
      <c r="AFL536" s="4"/>
      <c r="AFM536" s="4"/>
      <c r="AFN536" s="4"/>
      <c r="AFO536" s="4"/>
      <c r="AFP536" s="4"/>
      <c r="AFQ536" s="4"/>
      <c r="AFR536" s="4"/>
      <c r="AFS536" s="4"/>
      <c r="AFT536" s="4"/>
      <c r="AFU536" s="4"/>
      <c r="AFV536" s="4"/>
      <c r="AFW536" s="4"/>
      <c r="AFX536" s="4"/>
      <c r="AFY536" s="4"/>
      <c r="AFZ536" s="4"/>
      <c r="AGA536" s="4"/>
      <c r="AGB536" s="4"/>
      <c r="AGC536" s="4"/>
      <c r="AGD536" s="4"/>
      <c r="AGE536" s="4"/>
      <c r="AGF536" s="4"/>
      <c r="AGG536" s="4"/>
      <c r="AGH536" s="4"/>
      <c r="AGI536" s="4"/>
      <c r="AGJ536" s="4"/>
      <c r="AGK536" s="4"/>
      <c r="AGL536" s="4"/>
      <c r="AGM536" s="4"/>
      <c r="AGN536" s="4"/>
      <c r="AGO536" s="4"/>
      <c r="AGP536" s="4"/>
      <c r="AGQ536" s="4"/>
      <c r="AGR536" s="4"/>
      <c r="AGS536" s="4"/>
      <c r="AGT536" s="4"/>
      <c r="AGU536" s="4"/>
      <c r="AGV536" s="4"/>
      <c r="AGW536" s="4"/>
      <c r="AGX536" s="4"/>
      <c r="AGY536" s="4"/>
      <c r="AGZ536" s="4"/>
      <c r="AHA536" s="4"/>
      <c r="AHB536" s="4"/>
      <c r="AHC536" s="4"/>
      <c r="AHD536" s="4"/>
      <c r="AHE536" s="4"/>
      <c r="AHF536" s="4"/>
      <c r="AHG536" s="4"/>
      <c r="AHH536" s="4"/>
      <c r="AHI536" s="4"/>
      <c r="AHJ536" s="4"/>
      <c r="AHK536" s="4"/>
      <c r="AHL536" s="4"/>
      <c r="AHM536" s="4"/>
      <c r="AHN536" s="4"/>
      <c r="AHO536" s="4"/>
      <c r="AHP536" s="4"/>
      <c r="AHQ536" s="4"/>
      <c r="AHR536" s="4"/>
      <c r="AHS536" s="4"/>
      <c r="AHT536" s="4"/>
      <c r="AHU536" s="4"/>
      <c r="AHV536" s="4"/>
      <c r="AHW536" s="4"/>
      <c r="AHX536" s="4"/>
      <c r="AHY536" s="4"/>
      <c r="AHZ536" s="4"/>
      <c r="AIA536" s="4"/>
      <c r="AIB536" s="4"/>
      <c r="AIC536" s="4"/>
      <c r="AID536" s="4"/>
      <c r="AIE536" s="4"/>
      <c r="AIF536" s="4"/>
      <c r="AIG536" s="4"/>
      <c r="AIH536" s="4"/>
      <c r="AII536" s="4"/>
      <c r="AIJ536" s="4"/>
      <c r="AIK536" s="4"/>
      <c r="AIL536" s="4"/>
      <c r="AIM536" s="4"/>
      <c r="AIN536" s="4"/>
      <c r="AIO536" s="4"/>
      <c r="AIP536" s="4"/>
      <c r="AIQ536" s="4"/>
      <c r="AIR536" s="4"/>
      <c r="AIS536" s="4"/>
      <c r="AIT536" s="4"/>
      <c r="AIU536" s="4"/>
      <c r="AIV536" s="4"/>
      <c r="AIW536" s="4"/>
      <c r="AIX536" s="4"/>
      <c r="AIY536" s="4"/>
      <c r="AIZ536" s="4"/>
      <c r="AJA536" s="4"/>
      <c r="AJB536" s="4"/>
      <c r="AJC536" s="4"/>
      <c r="AJD536" s="4"/>
      <c r="AJE536" s="4"/>
      <c r="AJF536" s="4"/>
      <c r="AJG536" s="4"/>
      <c r="AJH536" s="4"/>
      <c r="AJI536" s="4"/>
      <c r="AJJ536" s="4"/>
      <c r="AJK536" s="4"/>
      <c r="AJL536" s="4"/>
      <c r="AJM536" s="4"/>
      <c r="AJN536" s="4"/>
      <c r="AJO536" s="4"/>
      <c r="AJP536" s="4"/>
      <c r="AJQ536" s="4"/>
      <c r="AJR536" s="4"/>
      <c r="AJS536" s="4"/>
      <c r="AJT536" s="4"/>
      <c r="AJU536" s="4"/>
      <c r="AJV536" s="4"/>
      <c r="AJW536" s="4"/>
      <c r="AJX536" s="4"/>
      <c r="AJY536" s="4"/>
      <c r="AJZ536" s="4"/>
      <c r="AKA536" s="4"/>
      <c r="AKB536" s="4"/>
      <c r="AKC536" s="4"/>
      <c r="AKD536" s="4"/>
      <c r="AKE536" s="4"/>
      <c r="AKF536" s="4"/>
      <c r="AKG536" s="4"/>
      <c r="AKH536" s="4"/>
      <c r="AKI536" s="4"/>
      <c r="AKJ536" s="4"/>
      <c r="AKK536" s="4"/>
      <c r="AKL536" s="4"/>
      <c r="AKM536" s="4"/>
      <c r="AKN536" s="4"/>
      <c r="AKO536" s="4"/>
      <c r="AKP536" s="4"/>
      <c r="AKQ536" s="4"/>
      <c r="AKR536" s="4"/>
      <c r="AKS536" s="4"/>
      <c r="AKT536" s="4"/>
      <c r="AKU536" s="4"/>
      <c r="AKV536" s="4"/>
      <c r="AKW536" s="4"/>
      <c r="AKX536" s="4"/>
      <c r="AKY536" s="4"/>
      <c r="AKZ536" s="4"/>
      <c r="ALA536" s="4"/>
      <c r="ALB536" s="4"/>
      <c r="ALC536" s="4"/>
      <c r="ALD536" s="4"/>
      <c r="ALE536" s="4"/>
      <c r="ALF536" s="4"/>
      <c r="ALG536" s="4"/>
      <c r="ALH536" s="4"/>
      <c r="ALI536" s="4"/>
      <c r="ALJ536" s="4"/>
      <c r="ALK536" s="4"/>
      <c r="ALL536" s="4"/>
      <c r="ALM536" s="4"/>
      <c r="ALN536" s="4"/>
      <c r="ALO536" s="4"/>
      <c r="ALP536" s="4"/>
      <c r="ALQ536" s="4"/>
      <c r="ALR536" s="4"/>
      <c r="ALS536" s="4"/>
      <c r="ALT536" s="4"/>
      <c r="ALU536" s="4"/>
      <c r="ALV536" s="4"/>
      <c r="ALW536" s="4"/>
      <c r="ALX536" s="4"/>
      <c r="ALY536" s="4"/>
      <c r="ALZ536" s="4"/>
      <c r="AMA536" s="4"/>
      <c r="AMB536" s="4"/>
      <c r="AMC536" s="4"/>
      <c r="AMD536" s="4"/>
      <c r="AME536" s="4"/>
      <c r="AMF536" s="4"/>
      <c r="AMG536" s="4"/>
      <c r="AMH536" s="4"/>
      <c r="AMI536" s="4"/>
      <c r="AMJ536" s="4"/>
      <c r="AMK536" s="4"/>
      <c r="AML536" s="4"/>
      <c r="AMM536" s="4"/>
      <c r="AMN536" s="4"/>
      <c r="AMO536" s="4"/>
      <c r="AMP536" s="4"/>
      <c r="AMQ536" s="4"/>
      <c r="AMR536" s="4"/>
      <c r="AMS536" s="4"/>
      <c r="AMT536" s="4"/>
      <c r="AMU536" s="4"/>
      <c r="AMV536" s="4"/>
      <c r="AMW536" s="4"/>
      <c r="AMX536" s="4"/>
      <c r="AMY536" s="4"/>
      <c r="AMZ536" s="4"/>
      <c r="ANA536" s="4"/>
      <c r="ANB536" s="4"/>
      <c r="ANC536" s="4"/>
      <c r="AND536" s="4"/>
      <c r="ANE536" s="4"/>
      <c r="ANF536" s="4"/>
      <c r="ANG536" s="4"/>
      <c r="ANH536" s="4"/>
      <c r="ANI536" s="4"/>
      <c r="ANJ536" s="4"/>
      <c r="ANK536" s="4"/>
      <c r="ANL536" s="4"/>
      <c r="ANM536" s="4"/>
      <c r="ANN536" s="4"/>
      <c r="ANO536" s="4"/>
      <c r="ANP536" s="4"/>
      <c r="ANQ536" s="4"/>
      <c r="ANR536" s="4"/>
      <c r="ANS536" s="4"/>
      <c r="ANT536" s="4"/>
      <c r="ANU536" s="4"/>
      <c r="ANV536" s="4"/>
      <c r="ANW536" s="4"/>
      <c r="ANX536" s="4"/>
      <c r="ANY536" s="4"/>
      <c r="ANZ536" s="4"/>
      <c r="AOA536" s="4"/>
      <c r="AOB536" s="4"/>
      <c r="AOC536" s="4"/>
    </row>
    <row r="537" spans="6:1069" x14ac:dyDescent="0.35">
      <c r="F537" s="4"/>
      <c r="H537" s="4"/>
      <c r="I537" s="4"/>
      <c r="J537" s="4"/>
      <c r="L537" s="4"/>
      <c r="M537" s="4"/>
      <c r="AJ537" s="4"/>
      <c r="AL537" s="4"/>
      <c r="AQ537" s="4"/>
      <c r="AR537" s="4"/>
      <c r="AS537" s="4"/>
      <c r="AT537" s="4"/>
      <c r="AU537" s="4"/>
      <c r="AV537" s="4"/>
      <c r="AW537" s="4"/>
      <c r="AX537" s="33"/>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c r="TO537" s="4"/>
      <c r="TP537" s="4"/>
      <c r="TQ537" s="4"/>
      <c r="TR537" s="4"/>
      <c r="TS537" s="4"/>
      <c r="TT537" s="4"/>
      <c r="TU537" s="4"/>
      <c r="TV537" s="4"/>
      <c r="TW537" s="4"/>
      <c r="TX537" s="4"/>
      <c r="TY537" s="4"/>
      <c r="TZ537" s="4"/>
      <c r="UA537" s="4"/>
      <c r="UB537" s="4"/>
      <c r="UC537" s="4"/>
      <c r="UD537" s="4"/>
      <c r="UE537" s="4"/>
      <c r="UF537" s="4"/>
      <c r="UG537" s="4"/>
      <c r="UH537" s="4"/>
      <c r="UI537" s="4"/>
      <c r="UJ537" s="4"/>
      <c r="UK537" s="4"/>
      <c r="UL537" s="4"/>
      <c r="UM537" s="4"/>
      <c r="UN537" s="4"/>
      <c r="UO537" s="4"/>
      <c r="UP537" s="4"/>
      <c r="UQ537" s="4"/>
      <c r="UR537" s="4"/>
      <c r="US537" s="4"/>
      <c r="UT537" s="4"/>
      <c r="UU537" s="4"/>
      <c r="UV537" s="4"/>
      <c r="UW537" s="4"/>
      <c r="UX537" s="4"/>
      <c r="UY537" s="4"/>
      <c r="UZ537" s="4"/>
      <c r="VA537" s="4"/>
      <c r="VB537" s="4"/>
      <c r="VC537" s="4"/>
      <c r="VD537" s="4"/>
      <c r="VE537" s="4"/>
      <c r="VF537" s="4"/>
      <c r="VG537" s="4"/>
      <c r="VH537" s="4"/>
      <c r="VI537" s="4"/>
      <c r="VJ537" s="4"/>
      <c r="VK537" s="4"/>
      <c r="VL537" s="4"/>
      <c r="VM537" s="4"/>
      <c r="VN537" s="4"/>
      <c r="VO537" s="4"/>
      <c r="VP537" s="4"/>
      <c r="VQ537" s="4"/>
      <c r="VR537" s="4"/>
      <c r="VS537" s="4"/>
      <c r="VT537" s="4"/>
      <c r="VU537" s="4"/>
      <c r="VV537" s="4"/>
      <c r="VW537" s="4"/>
      <c r="VX537" s="4"/>
      <c r="VY537" s="4"/>
      <c r="VZ537" s="4"/>
      <c r="WA537" s="4"/>
      <c r="WB537" s="4"/>
      <c r="WC537" s="4"/>
      <c r="WD537" s="4"/>
      <c r="WE537" s="4"/>
      <c r="WF537" s="4"/>
      <c r="WG537" s="4"/>
      <c r="WH537" s="4"/>
      <c r="WI537" s="4"/>
      <c r="WJ537" s="4"/>
      <c r="WK537" s="4"/>
      <c r="WL537" s="4"/>
      <c r="WM537" s="4"/>
      <c r="WN537" s="4"/>
      <c r="WO537" s="4"/>
      <c r="WP537" s="4"/>
      <c r="WQ537" s="4"/>
      <c r="WR537" s="4"/>
      <c r="WS537" s="4"/>
      <c r="WT537" s="4"/>
      <c r="WU537" s="4"/>
      <c r="WV537" s="4"/>
      <c r="WW537" s="4"/>
      <c r="WX537" s="4"/>
      <c r="WY537" s="4"/>
      <c r="WZ537" s="4"/>
      <c r="XA537" s="4"/>
      <c r="XB537" s="4"/>
      <c r="XC537" s="4"/>
      <c r="XD537" s="4"/>
      <c r="XE537" s="4"/>
      <c r="XF537" s="4"/>
      <c r="XG537" s="4"/>
      <c r="XH537" s="4"/>
      <c r="XI537" s="4"/>
      <c r="XJ537" s="4"/>
      <c r="XK537" s="4"/>
      <c r="XL537" s="4"/>
      <c r="XM537" s="4"/>
      <c r="XN537" s="4"/>
      <c r="XO537" s="4"/>
      <c r="XP537" s="4"/>
      <c r="XQ537" s="4"/>
      <c r="XR537" s="4"/>
      <c r="XS537" s="4"/>
      <c r="XT537" s="4"/>
      <c r="XU537" s="4"/>
      <c r="XV537" s="4"/>
      <c r="XW537" s="4"/>
      <c r="XX537" s="4"/>
      <c r="XY537" s="4"/>
      <c r="XZ537" s="4"/>
      <c r="YA537" s="4"/>
      <c r="YB537" s="4"/>
      <c r="YC537" s="4"/>
      <c r="YD537" s="4"/>
      <c r="YE537" s="4"/>
      <c r="YF537" s="4"/>
      <c r="YG537" s="4"/>
      <c r="YH537" s="4"/>
      <c r="YI537" s="4"/>
      <c r="YJ537" s="4"/>
      <c r="YK537" s="4"/>
      <c r="YL537" s="4"/>
      <c r="YM537" s="4"/>
      <c r="YN537" s="4"/>
      <c r="YO537" s="4"/>
      <c r="YP537" s="4"/>
      <c r="YQ537" s="4"/>
      <c r="YR537" s="4"/>
      <c r="YS537" s="4"/>
      <c r="YT537" s="4"/>
      <c r="YU537" s="4"/>
      <c r="YV537" s="4"/>
      <c r="YW537" s="4"/>
      <c r="YX537" s="4"/>
      <c r="YY537" s="4"/>
      <c r="YZ537" s="4"/>
      <c r="ZA537" s="4"/>
      <c r="ZB537" s="4"/>
      <c r="ZC537" s="4"/>
      <c r="ZD537" s="4"/>
      <c r="ZE537" s="4"/>
      <c r="ZF537" s="4"/>
      <c r="ZG537" s="4"/>
      <c r="ZH537" s="4"/>
      <c r="ZI537" s="4"/>
      <c r="ZJ537" s="4"/>
      <c r="ZK537" s="4"/>
      <c r="ZL537" s="4"/>
      <c r="ZM537" s="4"/>
      <c r="ZN537" s="4"/>
      <c r="ZO537" s="4"/>
      <c r="ZP537" s="4"/>
      <c r="ZQ537" s="4"/>
      <c r="ZR537" s="4"/>
      <c r="ZS537" s="4"/>
      <c r="ZT537" s="4"/>
      <c r="ZU537" s="4"/>
      <c r="ZV537" s="4"/>
      <c r="ZW537" s="4"/>
      <c r="ZX537" s="4"/>
      <c r="ZY537" s="4"/>
      <c r="ZZ537" s="4"/>
      <c r="AAA537" s="4"/>
      <c r="AAB537" s="4"/>
      <c r="AAC537" s="4"/>
      <c r="AAD537" s="4"/>
      <c r="AAE537" s="4"/>
      <c r="AAF537" s="4"/>
      <c r="AAG537" s="4"/>
      <c r="AAH537" s="4"/>
      <c r="AAI537" s="4"/>
      <c r="AAJ537" s="4"/>
      <c r="AAK537" s="4"/>
      <c r="AAL537" s="4"/>
      <c r="AAM537" s="4"/>
      <c r="AAN537" s="4"/>
      <c r="AAO537" s="4"/>
      <c r="AAP537" s="4"/>
      <c r="AAQ537" s="4"/>
      <c r="AAR537" s="4"/>
      <c r="AAS537" s="4"/>
      <c r="AAT537" s="4"/>
      <c r="AAU537" s="4"/>
      <c r="AAV537" s="4"/>
      <c r="AAW537" s="4"/>
      <c r="AAX537" s="4"/>
      <c r="AAY537" s="4"/>
      <c r="AAZ537" s="4"/>
      <c r="ABA537" s="4"/>
      <c r="ABB537" s="4"/>
      <c r="ABC537" s="4"/>
      <c r="ABD537" s="4"/>
      <c r="ABE537" s="4"/>
      <c r="ABF537" s="4"/>
      <c r="ABG537" s="4"/>
      <c r="ABH537" s="4"/>
      <c r="ABI537" s="4"/>
      <c r="ABJ537" s="4"/>
      <c r="ABK537" s="4"/>
      <c r="ABL537" s="4"/>
      <c r="ABM537" s="4"/>
      <c r="ABN537" s="4"/>
      <c r="ABO537" s="4"/>
      <c r="ABP537" s="4"/>
      <c r="ABQ537" s="4"/>
      <c r="ABR537" s="4"/>
      <c r="ABS537" s="4"/>
      <c r="ABT537" s="4"/>
      <c r="ABU537" s="4"/>
      <c r="ABV537" s="4"/>
      <c r="ABW537" s="4"/>
      <c r="ABX537" s="4"/>
      <c r="ABY537" s="4"/>
      <c r="ABZ537" s="4"/>
      <c r="ACA537" s="4"/>
      <c r="ACB537" s="4"/>
      <c r="ACC537" s="4"/>
      <c r="ACD537" s="4"/>
      <c r="ACE537" s="4"/>
      <c r="ACF537" s="4"/>
      <c r="ACG537" s="4"/>
      <c r="ACH537" s="4"/>
      <c r="ACI537" s="4"/>
      <c r="ACJ537" s="4"/>
      <c r="ACK537" s="4"/>
      <c r="ACL537" s="4"/>
      <c r="ACM537" s="4"/>
      <c r="ACN537" s="4"/>
      <c r="ACO537" s="4"/>
      <c r="ACP537" s="4"/>
      <c r="ACQ537" s="4"/>
      <c r="ACR537" s="4"/>
      <c r="ACS537" s="4"/>
      <c r="ACT537" s="4"/>
      <c r="ACU537" s="4"/>
      <c r="ACV537" s="4"/>
      <c r="ACW537" s="4"/>
      <c r="ACX537" s="4"/>
      <c r="ACY537" s="4"/>
      <c r="ACZ537" s="4"/>
      <c r="ADA537" s="4"/>
      <c r="ADB537" s="4"/>
      <c r="ADC537" s="4"/>
      <c r="ADD537" s="4"/>
      <c r="ADE537" s="4"/>
      <c r="ADF537" s="4"/>
      <c r="ADG537" s="4"/>
      <c r="ADH537" s="4"/>
      <c r="ADI537" s="4"/>
      <c r="ADJ537" s="4"/>
      <c r="ADK537" s="4"/>
      <c r="ADL537" s="4"/>
      <c r="ADM537" s="4"/>
      <c r="ADN537" s="4"/>
      <c r="ADO537" s="4"/>
      <c r="ADP537" s="4"/>
      <c r="ADQ537" s="4"/>
      <c r="ADR537" s="4"/>
      <c r="ADS537" s="4"/>
      <c r="ADT537" s="4"/>
      <c r="ADU537" s="4"/>
      <c r="ADV537" s="4"/>
      <c r="ADW537" s="4"/>
      <c r="ADX537" s="4"/>
      <c r="ADY537" s="4"/>
      <c r="ADZ537" s="4"/>
      <c r="AEA537" s="4"/>
      <c r="AEB537" s="4"/>
      <c r="AEC537" s="4"/>
      <c r="AED537" s="4"/>
      <c r="AEE537" s="4"/>
      <c r="AEF537" s="4"/>
      <c r="AEG537" s="4"/>
      <c r="AEH537" s="4"/>
      <c r="AEI537" s="4"/>
      <c r="AEJ537" s="4"/>
      <c r="AEK537" s="4"/>
      <c r="AEL537" s="4"/>
      <c r="AEM537" s="4"/>
      <c r="AEN537" s="4"/>
      <c r="AEO537" s="4"/>
      <c r="AEP537" s="4"/>
      <c r="AEQ537" s="4"/>
      <c r="AER537" s="4"/>
      <c r="AES537" s="4"/>
      <c r="AET537" s="4"/>
      <c r="AEU537" s="4"/>
      <c r="AEV537" s="4"/>
      <c r="AEW537" s="4"/>
      <c r="AEX537" s="4"/>
      <c r="AEY537" s="4"/>
      <c r="AEZ537" s="4"/>
      <c r="AFA537" s="4"/>
      <c r="AFB537" s="4"/>
      <c r="AFC537" s="4"/>
      <c r="AFD537" s="4"/>
      <c r="AFE537" s="4"/>
      <c r="AFF537" s="4"/>
      <c r="AFG537" s="4"/>
      <c r="AFH537" s="4"/>
      <c r="AFI537" s="4"/>
      <c r="AFJ537" s="4"/>
      <c r="AFK537" s="4"/>
      <c r="AFL537" s="4"/>
      <c r="AFM537" s="4"/>
      <c r="AFN537" s="4"/>
      <c r="AFO537" s="4"/>
      <c r="AFP537" s="4"/>
      <c r="AFQ537" s="4"/>
      <c r="AFR537" s="4"/>
      <c r="AFS537" s="4"/>
      <c r="AFT537" s="4"/>
      <c r="AFU537" s="4"/>
      <c r="AFV537" s="4"/>
      <c r="AFW537" s="4"/>
      <c r="AFX537" s="4"/>
      <c r="AFY537" s="4"/>
      <c r="AFZ537" s="4"/>
      <c r="AGA537" s="4"/>
      <c r="AGB537" s="4"/>
      <c r="AGC537" s="4"/>
      <c r="AGD537" s="4"/>
      <c r="AGE537" s="4"/>
      <c r="AGF537" s="4"/>
      <c r="AGG537" s="4"/>
      <c r="AGH537" s="4"/>
      <c r="AGI537" s="4"/>
      <c r="AGJ537" s="4"/>
      <c r="AGK537" s="4"/>
      <c r="AGL537" s="4"/>
      <c r="AGM537" s="4"/>
      <c r="AGN537" s="4"/>
      <c r="AGO537" s="4"/>
      <c r="AGP537" s="4"/>
      <c r="AGQ537" s="4"/>
      <c r="AGR537" s="4"/>
      <c r="AGS537" s="4"/>
      <c r="AGT537" s="4"/>
      <c r="AGU537" s="4"/>
      <c r="AGV537" s="4"/>
      <c r="AGW537" s="4"/>
      <c r="AGX537" s="4"/>
      <c r="AGY537" s="4"/>
      <c r="AGZ537" s="4"/>
      <c r="AHA537" s="4"/>
      <c r="AHB537" s="4"/>
      <c r="AHC537" s="4"/>
      <c r="AHD537" s="4"/>
      <c r="AHE537" s="4"/>
      <c r="AHF537" s="4"/>
      <c r="AHG537" s="4"/>
      <c r="AHH537" s="4"/>
      <c r="AHI537" s="4"/>
      <c r="AHJ537" s="4"/>
      <c r="AHK537" s="4"/>
      <c r="AHL537" s="4"/>
      <c r="AHM537" s="4"/>
      <c r="AHN537" s="4"/>
      <c r="AHO537" s="4"/>
      <c r="AHP537" s="4"/>
      <c r="AHQ537" s="4"/>
      <c r="AHR537" s="4"/>
      <c r="AHS537" s="4"/>
      <c r="AHT537" s="4"/>
      <c r="AHU537" s="4"/>
      <c r="AHV537" s="4"/>
      <c r="AHW537" s="4"/>
      <c r="AHX537" s="4"/>
      <c r="AHY537" s="4"/>
      <c r="AHZ537" s="4"/>
      <c r="AIA537" s="4"/>
      <c r="AIB537" s="4"/>
      <c r="AIC537" s="4"/>
      <c r="AID537" s="4"/>
      <c r="AIE537" s="4"/>
      <c r="AIF537" s="4"/>
      <c r="AIG537" s="4"/>
      <c r="AIH537" s="4"/>
      <c r="AII537" s="4"/>
      <c r="AIJ537" s="4"/>
      <c r="AIK537" s="4"/>
      <c r="AIL537" s="4"/>
      <c r="AIM537" s="4"/>
      <c r="AIN537" s="4"/>
      <c r="AIO537" s="4"/>
      <c r="AIP537" s="4"/>
      <c r="AIQ537" s="4"/>
      <c r="AIR537" s="4"/>
      <c r="AIS537" s="4"/>
      <c r="AIT537" s="4"/>
      <c r="AIU537" s="4"/>
      <c r="AIV537" s="4"/>
      <c r="AIW537" s="4"/>
      <c r="AIX537" s="4"/>
      <c r="AIY537" s="4"/>
      <c r="AIZ537" s="4"/>
      <c r="AJA537" s="4"/>
      <c r="AJB537" s="4"/>
      <c r="AJC537" s="4"/>
      <c r="AJD537" s="4"/>
      <c r="AJE537" s="4"/>
      <c r="AJF537" s="4"/>
      <c r="AJG537" s="4"/>
      <c r="AJH537" s="4"/>
      <c r="AJI537" s="4"/>
      <c r="AJJ537" s="4"/>
      <c r="AJK537" s="4"/>
      <c r="AJL537" s="4"/>
      <c r="AJM537" s="4"/>
      <c r="AJN537" s="4"/>
      <c r="AJO537" s="4"/>
      <c r="AJP537" s="4"/>
      <c r="AJQ537" s="4"/>
      <c r="AJR537" s="4"/>
      <c r="AJS537" s="4"/>
      <c r="AJT537" s="4"/>
      <c r="AJU537" s="4"/>
      <c r="AJV537" s="4"/>
      <c r="AJW537" s="4"/>
      <c r="AJX537" s="4"/>
      <c r="AJY537" s="4"/>
      <c r="AJZ537" s="4"/>
      <c r="AKA537" s="4"/>
      <c r="AKB537" s="4"/>
      <c r="AKC537" s="4"/>
      <c r="AKD537" s="4"/>
      <c r="AKE537" s="4"/>
      <c r="AKF537" s="4"/>
      <c r="AKG537" s="4"/>
      <c r="AKH537" s="4"/>
      <c r="AKI537" s="4"/>
      <c r="AKJ537" s="4"/>
      <c r="AKK537" s="4"/>
      <c r="AKL537" s="4"/>
      <c r="AKM537" s="4"/>
      <c r="AKN537" s="4"/>
      <c r="AKO537" s="4"/>
      <c r="AKP537" s="4"/>
      <c r="AKQ537" s="4"/>
      <c r="AKR537" s="4"/>
      <c r="AKS537" s="4"/>
      <c r="AKT537" s="4"/>
      <c r="AKU537" s="4"/>
      <c r="AKV537" s="4"/>
      <c r="AKW537" s="4"/>
      <c r="AKX537" s="4"/>
      <c r="AKY537" s="4"/>
      <c r="AKZ537" s="4"/>
      <c r="ALA537" s="4"/>
      <c r="ALB537" s="4"/>
      <c r="ALC537" s="4"/>
      <c r="ALD537" s="4"/>
      <c r="ALE537" s="4"/>
      <c r="ALF537" s="4"/>
      <c r="ALG537" s="4"/>
      <c r="ALH537" s="4"/>
      <c r="ALI537" s="4"/>
      <c r="ALJ537" s="4"/>
      <c r="ALK537" s="4"/>
      <c r="ALL537" s="4"/>
      <c r="ALM537" s="4"/>
      <c r="ALN537" s="4"/>
      <c r="ALO537" s="4"/>
      <c r="ALP537" s="4"/>
      <c r="ALQ537" s="4"/>
      <c r="ALR537" s="4"/>
      <c r="ALS537" s="4"/>
      <c r="ALT537" s="4"/>
      <c r="ALU537" s="4"/>
      <c r="ALV537" s="4"/>
      <c r="ALW537" s="4"/>
      <c r="ALX537" s="4"/>
      <c r="ALY537" s="4"/>
      <c r="ALZ537" s="4"/>
      <c r="AMA537" s="4"/>
      <c r="AMB537" s="4"/>
      <c r="AMC537" s="4"/>
      <c r="AMD537" s="4"/>
      <c r="AME537" s="4"/>
      <c r="AMF537" s="4"/>
      <c r="AMG537" s="4"/>
      <c r="AMH537" s="4"/>
      <c r="AMI537" s="4"/>
      <c r="AMJ537" s="4"/>
      <c r="AMK537" s="4"/>
      <c r="AML537" s="4"/>
      <c r="AMM537" s="4"/>
      <c r="AMN537" s="4"/>
      <c r="AMO537" s="4"/>
      <c r="AMP537" s="4"/>
      <c r="AMQ537" s="4"/>
      <c r="AMR537" s="4"/>
      <c r="AMS537" s="4"/>
      <c r="AMT537" s="4"/>
      <c r="AMU537" s="4"/>
      <c r="AMV537" s="4"/>
      <c r="AMW537" s="4"/>
      <c r="AMX537" s="4"/>
      <c r="AMY537" s="4"/>
      <c r="AMZ537" s="4"/>
      <c r="ANA537" s="4"/>
      <c r="ANB537" s="4"/>
      <c r="ANC537" s="4"/>
      <c r="AND537" s="4"/>
      <c r="ANE537" s="4"/>
      <c r="ANF537" s="4"/>
      <c r="ANG537" s="4"/>
      <c r="ANH537" s="4"/>
      <c r="ANI537" s="4"/>
      <c r="ANJ537" s="4"/>
      <c r="ANK537" s="4"/>
      <c r="ANL537" s="4"/>
      <c r="ANM537" s="4"/>
      <c r="ANN537" s="4"/>
      <c r="ANO537" s="4"/>
      <c r="ANP537" s="4"/>
      <c r="ANQ537" s="4"/>
      <c r="ANR537" s="4"/>
      <c r="ANS537" s="4"/>
      <c r="ANT537" s="4"/>
      <c r="ANU537" s="4"/>
      <c r="ANV537" s="4"/>
      <c r="ANW537" s="4"/>
      <c r="ANX537" s="4"/>
      <c r="ANY537" s="4"/>
      <c r="ANZ537" s="4"/>
      <c r="AOA537" s="4"/>
      <c r="AOB537" s="4"/>
      <c r="AOC537" s="4"/>
    </row>
    <row r="538" spans="6:1069" x14ac:dyDescent="0.35">
      <c r="F538" s="4"/>
      <c r="H538" s="4"/>
      <c r="I538" s="4"/>
      <c r="J538" s="4"/>
      <c r="L538" s="4"/>
      <c r="M538" s="4"/>
      <c r="AJ538" s="4"/>
      <c r="AL538" s="4"/>
      <c r="AQ538" s="4"/>
      <c r="AR538" s="4"/>
      <c r="AS538" s="4"/>
      <c r="AT538" s="4"/>
      <c r="AU538" s="4"/>
      <c r="AV538" s="4"/>
      <c r="AW538" s="4"/>
      <c r="AX538" s="33"/>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c r="TO538" s="4"/>
      <c r="TP538" s="4"/>
      <c r="TQ538" s="4"/>
      <c r="TR538" s="4"/>
      <c r="TS538" s="4"/>
      <c r="TT538" s="4"/>
      <c r="TU538" s="4"/>
      <c r="TV538" s="4"/>
      <c r="TW538" s="4"/>
      <c r="TX538" s="4"/>
      <c r="TY538" s="4"/>
      <c r="TZ538" s="4"/>
      <c r="UA538" s="4"/>
      <c r="UB538" s="4"/>
      <c r="UC538" s="4"/>
      <c r="UD538" s="4"/>
      <c r="UE538" s="4"/>
      <c r="UF538" s="4"/>
      <c r="UG538" s="4"/>
      <c r="UH538" s="4"/>
      <c r="UI538" s="4"/>
      <c r="UJ538" s="4"/>
      <c r="UK538" s="4"/>
      <c r="UL538" s="4"/>
      <c r="UM538" s="4"/>
      <c r="UN538" s="4"/>
      <c r="UO538" s="4"/>
      <c r="UP538" s="4"/>
      <c r="UQ538" s="4"/>
      <c r="UR538" s="4"/>
      <c r="US538" s="4"/>
      <c r="UT538" s="4"/>
      <c r="UU538" s="4"/>
      <c r="UV538" s="4"/>
      <c r="UW538" s="4"/>
      <c r="UX538" s="4"/>
      <c r="UY538" s="4"/>
      <c r="UZ538" s="4"/>
      <c r="VA538" s="4"/>
      <c r="VB538" s="4"/>
      <c r="VC538" s="4"/>
      <c r="VD538" s="4"/>
      <c r="VE538" s="4"/>
      <c r="VF538" s="4"/>
      <c r="VG538" s="4"/>
      <c r="VH538" s="4"/>
      <c r="VI538" s="4"/>
      <c r="VJ538" s="4"/>
      <c r="VK538" s="4"/>
      <c r="VL538" s="4"/>
      <c r="VM538" s="4"/>
      <c r="VN538" s="4"/>
      <c r="VO538" s="4"/>
      <c r="VP538" s="4"/>
      <c r="VQ538" s="4"/>
      <c r="VR538" s="4"/>
      <c r="VS538" s="4"/>
      <c r="VT538" s="4"/>
      <c r="VU538" s="4"/>
      <c r="VV538" s="4"/>
      <c r="VW538" s="4"/>
      <c r="VX538" s="4"/>
      <c r="VY538" s="4"/>
      <c r="VZ538" s="4"/>
      <c r="WA538" s="4"/>
      <c r="WB538" s="4"/>
      <c r="WC538" s="4"/>
      <c r="WD538" s="4"/>
      <c r="WE538" s="4"/>
      <c r="WF538" s="4"/>
      <c r="WG538" s="4"/>
      <c r="WH538" s="4"/>
      <c r="WI538" s="4"/>
      <c r="WJ538" s="4"/>
      <c r="WK538" s="4"/>
      <c r="WL538" s="4"/>
      <c r="WM538" s="4"/>
      <c r="WN538" s="4"/>
      <c r="WO538" s="4"/>
      <c r="WP538" s="4"/>
      <c r="WQ538" s="4"/>
      <c r="WR538" s="4"/>
      <c r="WS538" s="4"/>
      <c r="WT538" s="4"/>
      <c r="WU538" s="4"/>
      <c r="WV538" s="4"/>
      <c r="WW538" s="4"/>
      <c r="WX538" s="4"/>
      <c r="WY538" s="4"/>
      <c r="WZ538" s="4"/>
      <c r="XA538" s="4"/>
      <c r="XB538" s="4"/>
      <c r="XC538" s="4"/>
      <c r="XD538" s="4"/>
      <c r="XE538" s="4"/>
      <c r="XF538" s="4"/>
      <c r="XG538" s="4"/>
      <c r="XH538" s="4"/>
      <c r="XI538" s="4"/>
      <c r="XJ538" s="4"/>
      <c r="XK538" s="4"/>
      <c r="XL538" s="4"/>
      <c r="XM538" s="4"/>
      <c r="XN538" s="4"/>
      <c r="XO538" s="4"/>
      <c r="XP538" s="4"/>
      <c r="XQ538" s="4"/>
      <c r="XR538" s="4"/>
      <c r="XS538" s="4"/>
      <c r="XT538" s="4"/>
      <c r="XU538" s="4"/>
      <c r="XV538" s="4"/>
      <c r="XW538" s="4"/>
      <c r="XX538" s="4"/>
      <c r="XY538" s="4"/>
      <c r="XZ538" s="4"/>
      <c r="YA538" s="4"/>
      <c r="YB538" s="4"/>
      <c r="YC538" s="4"/>
      <c r="YD538" s="4"/>
      <c r="YE538" s="4"/>
      <c r="YF538" s="4"/>
      <c r="YG538" s="4"/>
      <c r="YH538" s="4"/>
      <c r="YI538" s="4"/>
      <c r="YJ538" s="4"/>
      <c r="YK538" s="4"/>
      <c r="YL538" s="4"/>
      <c r="YM538" s="4"/>
      <c r="YN538" s="4"/>
      <c r="YO538" s="4"/>
      <c r="YP538" s="4"/>
      <c r="YQ538" s="4"/>
      <c r="YR538" s="4"/>
      <c r="YS538" s="4"/>
      <c r="YT538" s="4"/>
      <c r="YU538" s="4"/>
      <c r="YV538" s="4"/>
      <c r="YW538" s="4"/>
      <c r="YX538" s="4"/>
      <c r="YY538" s="4"/>
      <c r="YZ538" s="4"/>
      <c r="ZA538" s="4"/>
      <c r="ZB538" s="4"/>
      <c r="ZC538" s="4"/>
      <c r="ZD538" s="4"/>
      <c r="ZE538" s="4"/>
      <c r="ZF538" s="4"/>
      <c r="ZG538" s="4"/>
      <c r="ZH538" s="4"/>
      <c r="ZI538" s="4"/>
      <c r="ZJ538" s="4"/>
      <c r="ZK538" s="4"/>
      <c r="ZL538" s="4"/>
      <c r="ZM538" s="4"/>
      <c r="ZN538" s="4"/>
      <c r="ZO538" s="4"/>
      <c r="ZP538" s="4"/>
      <c r="ZQ538" s="4"/>
      <c r="ZR538" s="4"/>
      <c r="ZS538" s="4"/>
      <c r="ZT538" s="4"/>
      <c r="ZU538" s="4"/>
      <c r="ZV538" s="4"/>
      <c r="ZW538" s="4"/>
      <c r="ZX538" s="4"/>
      <c r="ZY538" s="4"/>
      <c r="ZZ538" s="4"/>
      <c r="AAA538" s="4"/>
      <c r="AAB538" s="4"/>
      <c r="AAC538" s="4"/>
      <c r="AAD538" s="4"/>
      <c r="AAE538" s="4"/>
      <c r="AAF538" s="4"/>
      <c r="AAG538" s="4"/>
      <c r="AAH538" s="4"/>
      <c r="AAI538" s="4"/>
      <c r="AAJ538" s="4"/>
      <c r="AAK538" s="4"/>
      <c r="AAL538" s="4"/>
      <c r="AAM538" s="4"/>
      <c r="AAN538" s="4"/>
      <c r="AAO538" s="4"/>
      <c r="AAP538" s="4"/>
      <c r="AAQ538" s="4"/>
      <c r="AAR538" s="4"/>
      <c r="AAS538" s="4"/>
      <c r="AAT538" s="4"/>
      <c r="AAU538" s="4"/>
      <c r="AAV538" s="4"/>
      <c r="AAW538" s="4"/>
      <c r="AAX538" s="4"/>
      <c r="AAY538" s="4"/>
      <c r="AAZ538" s="4"/>
      <c r="ABA538" s="4"/>
      <c r="ABB538" s="4"/>
      <c r="ABC538" s="4"/>
      <c r="ABD538" s="4"/>
      <c r="ABE538" s="4"/>
      <c r="ABF538" s="4"/>
      <c r="ABG538" s="4"/>
      <c r="ABH538" s="4"/>
      <c r="ABI538" s="4"/>
      <c r="ABJ538" s="4"/>
      <c r="ABK538" s="4"/>
      <c r="ABL538" s="4"/>
      <c r="ABM538" s="4"/>
      <c r="ABN538" s="4"/>
      <c r="ABO538" s="4"/>
      <c r="ABP538" s="4"/>
      <c r="ABQ538" s="4"/>
      <c r="ABR538" s="4"/>
      <c r="ABS538" s="4"/>
      <c r="ABT538" s="4"/>
      <c r="ABU538" s="4"/>
      <c r="ABV538" s="4"/>
      <c r="ABW538" s="4"/>
      <c r="ABX538" s="4"/>
      <c r="ABY538" s="4"/>
      <c r="ABZ538" s="4"/>
      <c r="ACA538" s="4"/>
      <c r="ACB538" s="4"/>
      <c r="ACC538" s="4"/>
      <c r="ACD538" s="4"/>
      <c r="ACE538" s="4"/>
      <c r="ACF538" s="4"/>
      <c r="ACG538" s="4"/>
      <c r="ACH538" s="4"/>
      <c r="ACI538" s="4"/>
      <c r="ACJ538" s="4"/>
      <c r="ACK538" s="4"/>
      <c r="ACL538" s="4"/>
      <c r="ACM538" s="4"/>
      <c r="ACN538" s="4"/>
      <c r="ACO538" s="4"/>
      <c r="ACP538" s="4"/>
      <c r="ACQ538" s="4"/>
      <c r="ACR538" s="4"/>
      <c r="ACS538" s="4"/>
      <c r="ACT538" s="4"/>
      <c r="ACU538" s="4"/>
      <c r="ACV538" s="4"/>
      <c r="ACW538" s="4"/>
      <c r="ACX538" s="4"/>
      <c r="ACY538" s="4"/>
      <c r="ACZ538" s="4"/>
      <c r="ADA538" s="4"/>
      <c r="ADB538" s="4"/>
      <c r="ADC538" s="4"/>
      <c r="ADD538" s="4"/>
      <c r="ADE538" s="4"/>
      <c r="ADF538" s="4"/>
      <c r="ADG538" s="4"/>
      <c r="ADH538" s="4"/>
      <c r="ADI538" s="4"/>
      <c r="ADJ538" s="4"/>
      <c r="ADK538" s="4"/>
      <c r="ADL538" s="4"/>
      <c r="ADM538" s="4"/>
      <c r="ADN538" s="4"/>
      <c r="ADO538" s="4"/>
      <c r="ADP538" s="4"/>
      <c r="ADQ538" s="4"/>
      <c r="ADR538" s="4"/>
      <c r="ADS538" s="4"/>
      <c r="ADT538" s="4"/>
      <c r="ADU538" s="4"/>
      <c r="ADV538" s="4"/>
      <c r="ADW538" s="4"/>
      <c r="ADX538" s="4"/>
      <c r="ADY538" s="4"/>
      <c r="ADZ538" s="4"/>
      <c r="AEA538" s="4"/>
      <c r="AEB538" s="4"/>
      <c r="AEC538" s="4"/>
      <c r="AED538" s="4"/>
      <c r="AEE538" s="4"/>
      <c r="AEF538" s="4"/>
      <c r="AEG538" s="4"/>
      <c r="AEH538" s="4"/>
      <c r="AEI538" s="4"/>
      <c r="AEJ538" s="4"/>
      <c r="AEK538" s="4"/>
      <c r="AEL538" s="4"/>
      <c r="AEM538" s="4"/>
      <c r="AEN538" s="4"/>
      <c r="AEO538" s="4"/>
      <c r="AEP538" s="4"/>
      <c r="AEQ538" s="4"/>
      <c r="AER538" s="4"/>
      <c r="AES538" s="4"/>
      <c r="AET538" s="4"/>
      <c r="AEU538" s="4"/>
      <c r="AEV538" s="4"/>
      <c r="AEW538" s="4"/>
      <c r="AEX538" s="4"/>
      <c r="AEY538" s="4"/>
      <c r="AEZ538" s="4"/>
      <c r="AFA538" s="4"/>
      <c r="AFB538" s="4"/>
      <c r="AFC538" s="4"/>
      <c r="AFD538" s="4"/>
      <c r="AFE538" s="4"/>
      <c r="AFF538" s="4"/>
      <c r="AFG538" s="4"/>
      <c r="AFH538" s="4"/>
      <c r="AFI538" s="4"/>
      <c r="AFJ538" s="4"/>
      <c r="AFK538" s="4"/>
      <c r="AFL538" s="4"/>
      <c r="AFM538" s="4"/>
      <c r="AFN538" s="4"/>
      <c r="AFO538" s="4"/>
      <c r="AFP538" s="4"/>
      <c r="AFQ538" s="4"/>
      <c r="AFR538" s="4"/>
      <c r="AFS538" s="4"/>
      <c r="AFT538" s="4"/>
      <c r="AFU538" s="4"/>
      <c r="AFV538" s="4"/>
      <c r="AFW538" s="4"/>
      <c r="AFX538" s="4"/>
      <c r="AFY538" s="4"/>
      <c r="AFZ538" s="4"/>
      <c r="AGA538" s="4"/>
      <c r="AGB538" s="4"/>
      <c r="AGC538" s="4"/>
      <c r="AGD538" s="4"/>
      <c r="AGE538" s="4"/>
      <c r="AGF538" s="4"/>
      <c r="AGG538" s="4"/>
      <c r="AGH538" s="4"/>
      <c r="AGI538" s="4"/>
      <c r="AGJ538" s="4"/>
      <c r="AGK538" s="4"/>
      <c r="AGL538" s="4"/>
      <c r="AGM538" s="4"/>
      <c r="AGN538" s="4"/>
      <c r="AGO538" s="4"/>
      <c r="AGP538" s="4"/>
      <c r="AGQ538" s="4"/>
      <c r="AGR538" s="4"/>
      <c r="AGS538" s="4"/>
      <c r="AGT538" s="4"/>
      <c r="AGU538" s="4"/>
      <c r="AGV538" s="4"/>
      <c r="AGW538" s="4"/>
      <c r="AGX538" s="4"/>
      <c r="AGY538" s="4"/>
      <c r="AGZ538" s="4"/>
      <c r="AHA538" s="4"/>
      <c r="AHB538" s="4"/>
      <c r="AHC538" s="4"/>
      <c r="AHD538" s="4"/>
      <c r="AHE538" s="4"/>
      <c r="AHF538" s="4"/>
      <c r="AHG538" s="4"/>
      <c r="AHH538" s="4"/>
      <c r="AHI538" s="4"/>
      <c r="AHJ538" s="4"/>
      <c r="AHK538" s="4"/>
      <c r="AHL538" s="4"/>
      <c r="AHM538" s="4"/>
      <c r="AHN538" s="4"/>
      <c r="AHO538" s="4"/>
      <c r="AHP538" s="4"/>
      <c r="AHQ538" s="4"/>
      <c r="AHR538" s="4"/>
      <c r="AHS538" s="4"/>
      <c r="AHT538" s="4"/>
      <c r="AHU538" s="4"/>
      <c r="AHV538" s="4"/>
      <c r="AHW538" s="4"/>
      <c r="AHX538" s="4"/>
      <c r="AHY538" s="4"/>
      <c r="AHZ538" s="4"/>
      <c r="AIA538" s="4"/>
      <c r="AIB538" s="4"/>
      <c r="AIC538" s="4"/>
      <c r="AID538" s="4"/>
      <c r="AIE538" s="4"/>
      <c r="AIF538" s="4"/>
      <c r="AIG538" s="4"/>
      <c r="AIH538" s="4"/>
      <c r="AII538" s="4"/>
      <c r="AIJ538" s="4"/>
      <c r="AIK538" s="4"/>
      <c r="AIL538" s="4"/>
      <c r="AIM538" s="4"/>
      <c r="AIN538" s="4"/>
      <c r="AIO538" s="4"/>
      <c r="AIP538" s="4"/>
      <c r="AIQ538" s="4"/>
      <c r="AIR538" s="4"/>
      <c r="AIS538" s="4"/>
      <c r="AIT538" s="4"/>
      <c r="AIU538" s="4"/>
      <c r="AIV538" s="4"/>
      <c r="AIW538" s="4"/>
      <c r="AIX538" s="4"/>
      <c r="AIY538" s="4"/>
      <c r="AIZ538" s="4"/>
      <c r="AJA538" s="4"/>
      <c r="AJB538" s="4"/>
      <c r="AJC538" s="4"/>
      <c r="AJD538" s="4"/>
      <c r="AJE538" s="4"/>
      <c r="AJF538" s="4"/>
      <c r="AJG538" s="4"/>
      <c r="AJH538" s="4"/>
      <c r="AJI538" s="4"/>
      <c r="AJJ538" s="4"/>
      <c r="AJK538" s="4"/>
      <c r="AJL538" s="4"/>
      <c r="AJM538" s="4"/>
      <c r="AJN538" s="4"/>
      <c r="AJO538" s="4"/>
      <c r="AJP538" s="4"/>
      <c r="AJQ538" s="4"/>
      <c r="AJR538" s="4"/>
      <c r="AJS538" s="4"/>
      <c r="AJT538" s="4"/>
      <c r="AJU538" s="4"/>
      <c r="AJV538" s="4"/>
      <c r="AJW538" s="4"/>
      <c r="AJX538" s="4"/>
      <c r="AJY538" s="4"/>
      <c r="AJZ538" s="4"/>
      <c r="AKA538" s="4"/>
      <c r="AKB538" s="4"/>
      <c r="AKC538" s="4"/>
      <c r="AKD538" s="4"/>
      <c r="AKE538" s="4"/>
      <c r="AKF538" s="4"/>
      <c r="AKG538" s="4"/>
      <c r="AKH538" s="4"/>
      <c r="AKI538" s="4"/>
      <c r="AKJ538" s="4"/>
      <c r="AKK538" s="4"/>
      <c r="AKL538" s="4"/>
      <c r="AKM538" s="4"/>
      <c r="AKN538" s="4"/>
      <c r="AKO538" s="4"/>
      <c r="AKP538" s="4"/>
      <c r="AKQ538" s="4"/>
      <c r="AKR538" s="4"/>
      <c r="AKS538" s="4"/>
      <c r="AKT538" s="4"/>
      <c r="AKU538" s="4"/>
      <c r="AKV538" s="4"/>
      <c r="AKW538" s="4"/>
      <c r="AKX538" s="4"/>
      <c r="AKY538" s="4"/>
      <c r="AKZ538" s="4"/>
      <c r="ALA538" s="4"/>
      <c r="ALB538" s="4"/>
      <c r="ALC538" s="4"/>
      <c r="ALD538" s="4"/>
      <c r="ALE538" s="4"/>
      <c r="ALF538" s="4"/>
      <c r="ALG538" s="4"/>
      <c r="ALH538" s="4"/>
      <c r="ALI538" s="4"/>
      <c r="ALJ538" s="4"/>
      <c r="ALK538" s="4"/>
      <c r="ALL538" s="4"/>
      <c r="ALM538" s="4"/>
      <c r="ALN538" s="4"/>
      <c r="ALO538" s="4"/>
      <c r="ALP538" s="4"/>
      <c r="ALQ538" s="4"/>
      <c r="ALR538" s="4"/>
      <c r="ALS538" s="4"/>
      <c r="ALT538" s="4"/>
      <c r="ALU538" s="4"/>
      <c r="ALV538" s="4"/>
      <c r="ALW538" s="4"/>
      <c r="ALX538" s="4"/>
      <c r="ALY538" s="4"/>
      <c r="ALZ538" s="4"/>
      <c r="AMA538" s="4"/>
      <c r="AMB538" s="4"/>
      <c r="AMC538" s="4"/>
      <c r="AMD538" s="4"/>
      <c r="AME538" s="4"/>
      <c r="AMF538" s="4"/>
      <c r="AMG538" s="4"/>
      <c r="AMH538" s="4"/>
      <c r="AMI538" s="4"/>
      <c r="AMJ538" s="4"/>
      <c r="AMK538" s="4"/>
      <c r="AML538" s="4"/>
      <c r="AMM538" s="4"/>
      <c r="AMN538" s="4"/>
      <c r="AMO538" s="4"/>
      <c r="AMP538" s="4"/>
      <c r="AMQ538" s="4"/>
      <c r="AMR538" s="4"/>
      <c r="AMS538" s="4"/>
      <c r="AMT538" s="4"/>
      <c r="AMU538" s="4"/>
      <c r="AMV538" s="4"/>
      <c r="AMW538" s="4"/>
      <c r="AMX538" s="4"/>
      <c r="AMY538" s="4"/>
      <c r="AMZ538" s="4"/>
      <c r="ANA538" s="4"/>
      <c r="ANB538" s="4"/>
      <c r="ANC538" s="4"/>
      <c r="AND538" s="4"/>
      <c r="ANE538" s="4"/>
      <c r="ANF538" s="4"/>
      <c r="ANG538" s="4"/>
      <c r="ANH538" s="4"/>
      <c r="ANI538" s="4"/>
      <c r="ANJ538" s="4"/>
      <c r="ANK538" s="4"/>
      <c r="ANL538" s="4"/>
      <c r="ANM538" s="4"/>
      <c r="ANN538" s="4"/>
      <c r="ANO538" s="4"/>
      <c r="ANP538" s="4"/>
      <c r="ANQ538" s="4"/>
      <c r="ANR538" s="4"/>
      <c r="ANS538" s="4"/>
      <c r="ANT538" s="4"/>
      <c r="ANU538" s="4"/>
      <c r="ANV538" s="4"/>
      <c r="ANW538" s="4"/>
      <c r="ANX538" s="4"/>
      <c r="ANY538" s="4"/>
      <c r="ANZ538" s="4"/>
      <c r="AOA538" s="4"/>
      <c r="AOB538" s="4"/>
      <c r="AOC538" s="4"/>
    </row>
    <row r="539" spans="6:1069" x14ac:dyDescent="0.35">
      <c r="F539" s="4"/>
      <c r="H539" s="4"/>
      <c r="I539" s="4"/>
      <c r="J539" s="4"/>
      <c r="L539" s="4"/>
      <c r="M539" s="4"/>
      <c r="AJ539" s="4"/>
      <c r="AL539" s="4"/>
      <c r="AQ539" s="4"/>
      <c r="AR539" s="4"/>
      <c r="AS539" s="4"/>
      <c r="AT539" s="4"/>
      <c r="AU539" s="4"/>
      <c r="AV539" s="4"/>
      <c r="AW539" s="4"/>
      <c r="AX539" s="33"/>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c r="TO539" s="4"/>
      <c r="TP539" s="4"/>
      <c r="TQ539" s="4"/>
      <c r="TR539" s="4"/>
      <c r="TS539" s="4"/>
      <c r="TT539" s="4"/>
      <c r="TU539" s="4"/>
      <c r="TV539" s="4"/>
      <c r="TW539" s="4"/>
      <c r="TX539" s="4"/>
      <c r="TY539" s="4"/>
      <c r="TZ539" s="4"/>
      <c r="UA539" s="4"/>
      <c r="UB539" s="4"/>
      <c r="UC539" s="4"/>
      <c r="UD539" s="4"/>
      <c r="UE539" s="4"/>
      <c r="UF539" s="4"/>
      <c r="UG539" s="4"/>
      <c r="UH539" s="4"/>
      <c r="UI539" s="4"/>
      <c r="UJ539" s="4"/>
      <c r="UK539" s="4"/>
      <c r="UL539" s="4"/>
      <c r="UM539" s="4"/>
      <c r="UN539" s="4"/>
      <c r="UO539" s="4"/>
      <c r="UP539" s="4"/>
      <c r="UQ539" s="4"/>
      <c r="UR539" s="4"/>
      <c r="US539" s="4"/>
      <c r="UT539" s="4"/>
      <c r="UU539" s="4"/>
      <c r="UV539" s="4"/>
      <c r="UW539" s="4"/>
      <c r="UX539" s="4"/>
      <c r="UY539" s="4"/>
      <c r="UZ539" s="4"/>
      <c r="VA539" s="4"/>
      <c r="VB539" s="4"/>
      <c r="VC539" s="4"/>
      <c r="VD539" s="4"/>
      <c r="VE539" s="4"/>
      <c r="VF539" s="4"/>
      <c r="VG539" s="4"/>
      <c r="VH539" s="4"/>
      <c r="VI539" s="4"/>
      <c r="VJ539" s="4"/>
      <c r="VK539" s="4"/>
      <c r="VL539" s="4"/>
      <c r="VM539" s="4"/>
      <c r="VN539" s="4"/>
      <c r="VO539" s="4"/>
      <c r="VP539" s="4"/>
      <c r="VQ539" s="4"/>
      <c r="VR539" s="4"/>
      <c r="VS539" s="4"/>
      <c r="VT539" s="4"/>
      <c r="VU539" s="4"/>
      <c r="VV539" s="4"/>
      <c r="VW539" s="4"/>
      <c r="VX539" s="4"/>
      <c r="VY539" s="4"/>
      <c r="VZ539" s="4"/>
      <c r="WA539" s="4"/>
      <c r="WB539" s="4"/>
      <c r="WC539" s="4"/>
      <c r="WD539" s="4"/>
      <c r="WE539" s="4"/>
      <c r="WF539" s="4"/>
      <c r="WG539" s="4"/>
      <c r="WH539" s="4"/>
      <c r="WI539" s="4"/>
      <c r="WJ539" s="4"/>
      <c r="WK539" s="4"/>
      <c r="WL539" s="4"/>
      <c r="WM539" s="4"/>
      <c r="WN539" s="4"/>
      <c r="WO539" s="4"/>
      <c r="WP539" s="4"/>
      <c r="WQ539" s="4"/>
      <c r="WR539" s="4"/>
      <c r="WS539" s="4"/>
      <c r="WT539" s="4"/>
      <c r="WU539" s="4"/>
      <c r="WV539" s="4"/>
      <c r="WW539" s="4"/>
      <c r="WX539" s="4"/>
      <c r="WY539" s="4"/>
      <c r="WZ539" s="4"/>
      <c r="XA539" s="4"/>
      <c r="XB539" s="4"/>
      <c r="XC539" s="4"/>
      <c r="XD539" s="4"/>
      <c r="XE539" s="4"/>
      <c r="XF539" s="4"/>
      <c r="XG539" s="4"/>
      <c r="XH539" s="4"/>
      <c r="XI539" s="4"/>
      <c r="XJ539" s="4"/>
      <c r="XK539" s="4"/>
      <c r="XL539" s="4"/>
      <c r="XM539" s="4"/>
      <c r="XN539" s="4"/>
      <c r="XO539" s="4"/>
      <c r="XP539" s="4"/>
      <c r="XQ539" s="4"/>
      <c r="XR539" s="4"/>
      <c r="XS539" s="4"/>
      <c r="XT539" s="4"/>
      <c r="XU539" s="4"/>
      <c r="XV539" s="4"/>
      <c r="XW539" s="4"/>
      <c r="XX539" s="4"/>
      <c r="XY539" s="4"/>
      <c r="XZ539" s="4"/>
      <c r="YA539" s="4"/>
      <c r="YB539" s="4"/>
      <c r="YC539" s="4"/>
      <c r="YD539" s="4"/>
      <c r="YE539" s="4"/>
      <c r="YF539" s="4"/>
      <c r="YG539" s="4"/>
      <c r="YH539" s="4"/>
      <c r="YI539" s="4"/>
      <c r="YJ539" s="4"/>
      <c r="YK539" s="4"/>
      <c r="YL539" s="4"/>
      <c r="YM539" s="4"/>
      <c r="YN539" s="4"/>
      <c r="YO539" s="4"/>
      <c r="YP539" s="4"/>
      <c r="YQ539" s="4"/>
      <c r="YR539" s="4"/>
      <c r="YS539" s="4"/>
      <c r="YT539" s="4"/>
      <c r="YU539" s="4"/>
      <c r="YV539" s="4"/>
      <c r="YW539" s="4"/>
      <c r="YX539" s="4"/>
      <c r="YY539" s="4"/>
      <c r="YZ539" s="4"/>
      <c r="ZA539" s="4"/>
      <c r="ZB539" s="4"/>
      <c r="ZC539" s="4"/>
      <c r="ZD539" s="4"/>
      <c r="ZE539" s="4"/>
      <c r="ZF539" s="4"/>
      <c r="ZG539" s="4"/>
      <c r="ZH539" s="4"/>
      <c r="ZI539" s="4"/>
      <c r="ZJ539" s="4"/>
      <c r="ZK539" s="4"/>
      <c r="ZL539" s="4"/>
      <c r="ZM539" s="4"/>
      <c r="ZN539" s="4"/>
      <c r="ZO539" s="4"/>
      <c r="ZP539" s="4"/>
      <c r="ZQ539" s="4"/>
      <c r="ZR539" s="4"/>
      <c r="ZS539" s="4"/>
      <c r="ZT539" s="4"/>
      <c r="ZU539" s="4"/>
      <c r="ZV539" s="4"/>
      <c r="ZW539" s="4"/>
      <c r="ZX539" s="4"/>
      <c r="ZY539" s="4"/>
      <c r="ZZ539" s="4"/>
      <c r="AAA539" s="4"/>
      <c r="AAB539" s="4"/>
      <c r="AAC539" s="4"/>
      <c r="AAD539" s="4"/>
      <c r="AAE539" s="4"/>
      <c r="AAF539" s="4"/>
      <c r="AAG539" s="4"/>
      <c r="AAH539" s="4"/>
      <c r="AAI539" s="4"/>
      <c r="AAJ539" s="4"/>
      <c r="AAK539" s="4"/>
      <c r="AAL539" s="4"/>
      <c r="AAM539" s="4"/>
      <c r="AAN539" s="4"/>
      <c r="AAO539" s="4"/>
      <c r="AAP539" s="4"/>
      <c r="AAQ539" s="4"/>
      <c r="AAR539" s="4"/>
      <c r="AAS539" s="4"/>
      <c r="AAT539" s="4"/>
      <c r="AAU539" s="4"/>
      <c r="AAV539" s="4"/>
      <c r="AAW539" s="4"/>
      <c r="AAX539" s="4"/>
      <c r="AAY539" s="4"/>
      <c r="AAZ539" s="4"/>
      <c r="ABA539" s="4"/>
      <c r="ABB539" s="4"/>
      <c r="ABC539" s="4"/>
      <c r="ABD539" s="4"/>
      <c r="ABE539" s="4"/>
      <c r="ABF539" s="4"/>
      <c r="ABG539" s="4"/>
      <c r="ABH539" s="4"/>
      <c r="ABI539" s="4"/>
      <c r="ABJ539" s="4"/>
      <c r="ABK539" s="4"/>
      <c r="ABL539" s="4"/>
      <c r="ABM539" s="4"/>
      <c r="ABN539" s="4"/>
      <c r="ABO539" s="4"/>
      <c r="ABP539" s="4"/>
      <c r="ABQ539" s="4"/>
      <c r="ABR539" s="4"/>
      <c r="ABS539" s="4"/>
      <c r="ABT539" s="4"/>
      <c r="ABU539" s="4"/>
      <c r="ABV539" s="4"/>
      <c r="ABW539" s="4"/>
      <c r="ABX539" s="4"/>
      <c r="ABY539" s="4"/>
      <c r="ABZ539" s="4"/>
      <c r="ACA539" s="4"/>
      <c r="ACB539" s="4"/>
      <c r="ACC539" s="4"/>
      <c r="ACD539" s="4"/>
      <c r="ACE539" s="4"/>
      <c r="ACF539" s="4"/>
      <c r="ACG539" s="4"/>
      <c r="ACH539" s="4"/>
      <c r="ACI539" s="4"/>
      <c r="ACJ539" s="4"/>
      <c r="ACK539" s="4"/>
      <c r="ACL539" s="4"/>
      <c r="ACM539" s="4"/>
      <c r="ACN539" s="4"/>
      <c r="ACO539" s="4"/>
      <c r="ACP539" s="4"/>
      <c r="ACQ539" s="4"/>
      <c r="ACR539" s="4"/>
      <c r="ACS539" s="4"/>
      <c r="ACT539" s="4"/>
      <c r="ACU539" s="4"/>
      <c r="ACV539" s="4"/>
      <c r="ACW539" s="4"/>
      <c r="ACX539" s="4"/>
      <c r="ACY539" s="4"/>
      <c r="ACZ539" s="4"/>
      <c r="ADA539" s="4"/>
      <c r="ADB539" s="4"/>
      <c r="ADC539" s="4"/>
      <c r="ADD539" s="4"/>
      <c r="ADE539" s="4"/>
      <c r="ADF539" s="4"/>
      <c r="ADG539" s="4"/>
      <c r="ADH539" s="4"/>
      <c r="ADI539" s="4"/>
      <c r="ADJ539" s="4"/>
      <c r="ADK539" s="4"/>
      <c r="ADL539" s="4"/>
      <c r="ADM539" s="4"/>
      <c r="ADN539" s="4"/>
      <c r="ADO539" s="4"/>
      <c r="ADP539" s="4"/>
      <c r="ADQ539" s="4"/>
      <c r="ADR539" s="4"/>
      <c r="ADS539" s="4"/>
      <c r="ADT539" s="4"/>
      <c r="ADU539" s="4"/>
      <c r="ADV539" s="4"/>
      <c r="ADW539" s="4"/>
      <c r="ADX539" s="4"/>
      <c r="ADY539" s="4"/>
      <c r="ADZ539" s="4"/>
      <c r="AEA539" s="4"/>
      <c r="AEB539" s="4"/>
      <c r="AEC539" s="4"/>
      <c r="AED539" s="4"/>
      <c r="AEE539" s="4"/>
      <c r="AEF539" s="4"/>
      <c r="AEG539" s="4"/>
      <c r="AEH539" s="4"/>
      <c r="AEI539" s="4"/>
      <c r="AEJ539" s="4"/>
      <c r="AEK539" s="4"/>
      <c r="AEL539" s="4"/>
      <c r="AEM539" s="4"/>
      <c r="AEN539" s="4"/>
      <c r="AEO539" s="4"/>
      <c r="AEP539" s="4"/>
      <c r="AEQ539" s="4"/>
      <c r="AER539" s="4"/>
      <c r="AES539" s="4"/>
      <c r="AET539" s="4"/>
      <c r="AEU539" s="4"/>
      <c r="AEV539" s="4"/>
      <c r="AEW539" s="4"/>
      <c r="AEX539" s="4"/>
      <c r="AEY539" s="4"/>
      <c r="AEZ539" s="4"/>
      <c r="AFA539" s="4"/>
      <c r="AFB539" s="4"/>
      <c r="AFC539" s="4"/>
      <c r="AFD539" s="4"/>
      <c r="AFE539" s="4"/>
      <c r="AFF539" s="4"/>
      <c r="AFG539" s="4"/>
      <c r="AFH539" s="4"/>
      <c r="AFI539" s="4"/>
      <c r="AFJ539" s="4"/>
      <c r="AFK539" s="4"/>
      <c r="AFL539" s="4"/>
      <c r="AFM539" s="4"/>
      <c r="AFN539" s="4"/>
      <c r="AFO539" s="4"/>
      <c r="AFP539" s="4"/>
      <c r="AFQ539" s="4"/>
      <c r="AFR539" s="4"/>
      <c r="AFS539" s="4"/>
      <c r="AFT539" s="4"/>
      <c r="AFU539" s="4"/>
      <c r="AFV539" s="4"/>
      <c r="AFW539" s="4"/>
      <c r="AFX539" s="4"/>
      <c r="AFY539" s="4"/>
      <c r="AFZ539" s="4"/>
      <c r="AGA539" s="4"/>
      <c r="AGB539" s="4"/>
      <c r="AGC539" s="4"/>
      <c r="AGD539" s="4"/>
      <c r="AGE539" s="4"/>
      <c r="AGF539" s="4"/>
      <c r="AGG539" s="4"/>
      <c r="AGH539" s="4"/>
      <c r="AGI539" s="4"/>
      <c r="AGJ539" s="4"/>
      <c r="AGK539" s="4"/>
      <c r="AGL539" s="4"/>
      <c r="AGM539" s="4"/>
      <c r="AGN539" s="4"/>
      <c r="AGO539" s="4"/>
      <c r="AGP539" s="4"/>
      <c r="AGQ539" s="4"/>
      <c r="AGR539" s="4"/>
      <c r="AGS539" s="4"/>
      <c r="AGT539" s="4"/>
      <c r="AGU539" s="4"/>
      <c r="AGV539" s="4"/>
      <c r="AGW539" s="4"/>
      <c r="AGX539" s="4"/>
      <c r="AGY539" s="4"/>
      <c r="AGZ539" s="4"/>
      <c r="AHA539" s="4"/>
      <c r="AHB539" s="4"/>
      <c r="AHC539" s="4"/>
      <c r="AHD539" s="4"/>
      <c r="AHE539" s="4"/>
      <c r="AHF539" s="4"/>
      <c r="AHG539" s="4"/>
      <c r="AHH539" s="4"/>
      <c r="AHI539" s="4"/>
      <c r="AHJ539" s="4"/>
      <c r="AHK539" s="4"/>
      <c r="AHL539" s="4"/>
      <c r="AHM539" s="4"/>
      <c r="AHN539" s="4"/>
      <c r="AHO539" s="4"/>
      <c r="AHP539" s="4"/>
      <c r="AHQ539" s="4"/>
      <c r="AHR539" s="4"/>
      <c r="AHS539" s="4"/>
      <c r="AHT539" s="4"/>
      <c r="AHU539" s="4"/>
      <c r="AHV539" s="4"/>
      <c r="AHW539" s="4"/>
      <c r="AHX539" s="4"/>
      <c r="AHY539" s="4"/>
      <c r="AHZ539" s="4"/>
      <c r="AIA539" s="4"/>
      <c r="AIB539" s="4"/>
      <c r="AIC539" s="4"/>
      <c r="AID539" s="4"/>
      <c r="AIE539" s="4"/>
      <c r="AIF539" s="4"/>
      <c r="AIG539" s="4"/>
      <c r="AIH539" s="4"/>
      <c r="AII539" s="4"/>
      <c r="AIJ539" s="4"/>
      <c r="AIK539" s="4"/>
      <c r="AIL539" s="4"/>
      <c r="AIM539" s="4"/>
      <c r="AIN539" s="4"/>
      <c r="AIO539" s="4"/>
      <c r="AIP539" s="4"/>
      <c r="AIQ539" s="4"/>
      <c r="AIR539" s="4"/>
      <c r="AIS539" s="4"/>
      <c r="AIT539" s="4"/>
      <c r="AIU539" s="4"/>
      <c r="AIV539" s="4"/>
      <c r="AIW539" s="4"/>
      <c r="AIX539" s="4"/>
      <c r="AIY539" s="4"/>
      <c r="AIZ539" s="4"/>
      <c r="AJA539" s="4"/>
      <c r="AJB539" s="4"/>
      <c r="AJC539" s="4"/>
      <c r="AJD539" s="4"/>
      <c r="AJE539" s="4"/>
      <c r="AJF539" s="4"/>
      <c r="AJG539" s="4"/>
      <c r="AJH539" s="4"/>
      <c r="AJI539" s="4"/>
      <c r="AJJ539" s="4"/>
      <c r="AJK539" s="4"/>
      <c r="AJL539" s="4"/>
      <c r="AJM539" s="4"/>
      <c r="AJN539" s="4"/>
      <c r="AJO539" s="4"/>
      <c r="AJP539" s="4"/>
      <c r="AJQ539" s="4"/>
      <c r="AJR539" s="4"/>
      <c r="AJS539" s="4"/>
      <c r="AJT539" s="4"/>
      <c r="AJU539" s="4"/>
      <c r="AJV539" s="4"/>
      <c r="AJW539" s="4"/>
      <c r="AJX539" s="4"/>
      <c r="AJY539" s="4"/>
      <c r="AJZ539" s="4"/>
      <c r="AKA539" s="4"/>
      <c r="AKB539" s="4"/>
      <c r="AKC539" s="4"/>
      <c r="AKD539" s="4"/>
      <c r="AKE539" s="4"/>
      <c r="AKF539" s="4"/>
      <c r="AKG539" s="4"/>
      <c r="AKH539" s="4"/>
      <c r="AKI539" s="4"/>
      <c r="AKJ539" s="4"/>
      <c r="AKK539" s="4"/>
      <c r="AKL539" s="4"/>
      <c r="AKM539" s="4"/>
      <c r="AKN539" s="4"/>
      <c r="AKO539" s="4"/>
      <c r="AKP539" s="4"/>
      <c r="AKQ539" s="4"/>
      <c r="AKR539" s="4"/>
      <c r="AKS539" s="4"/>
      <c r="AKT539" s="4"/>
      <c r="AKU539" s="4"/>
      <c r="AKV539" s="4"/>
      <c r="AKW539" s="4"/>
      <c r="AKX539" s="4"/>
      <c r="AKY539" s="4"/>
      <c r="AKZ539" s="4"/>
      <c r="ALA539" s="4"/>
      <c r="ALB539" s="4"/>
      <c r="ALC539" s="4"/>
      <c r="ALD539" s="4"/>
      <c r="ALE539" s="4"/>
      <c r="ALF539" s="4"/>
      <c r="ALG539" s="4"/>
      <c r="ALH539" s="4"/>
      <c r="ALI539" s="4"/>
      <c r="ALJ539" s="4"/>
      <c r="ALK539" s="4"/>
      <c r="ALL539" s="4"/>
      <c r="ALM539" s="4"/>
      <c r="ALN539" s="4"/>
      <c r="ALO539" s="4"/>
      <c r="ALP539" s="4"/>
      <c r="ALQ539" s="4"/>
      <c r="ALR539" s="4"/>
      <c r="ALS539" s="4"/>
      <c r="ALT539" s="4"/>
      <c r="ALU539" s="4"/>
      <c r="ALV539" s="4"/>
      <c r="ALW539" s="4"/>
      <c r="ALX539" s="4"/>
      <c r="ALY539" s="4"/>
      <c r="ALZ539" s="4"/>
      <c r="AMA539" s="4"/>
      <c r="AMB539" s="4"/>
      <c r="AMC539" s="4"/>
      <c r="AMD539" s="4"/>
      <c r="AME539" s="4"/>
      <c r="AMF539" s="4"/>
      <c r="AMG539" s="4"/>
      <c r="AMH539" s="4"/>
      <c r="AMI539" s="4"/>
      <c r="AMJ539" s="4"/>
      <c r="AMK539" s="4"/>
      <c r="AML539" s="4"/>
      <c r="AMM539" s="4"/>
      <c r="AMN539" s="4"/>
      <c r="AMO539" s="4"/>
      <c r="AMP539" s="4"/>
      <c r="AMQ539" s="4"/>
      <c r="AMR539" s="4"/>
      <c r="AMS539" s="4"/>
      <c r="AMT539" s="4"/>
      <c r="AMU539" s="4"/>
      <c r="AMV539" s="4"/>
      <c r="AMW539" s="4"/>
      <c r="AMX539" s="4"/>
      <c r="AMY539" s="4"/>
      <c r="AMZ539" s="4"/>
      <c r="ANA539" s="4"/>
      <c r="ANB539" s="4"/>
      <c r="ANC539" s="4"/>
      <c r="AND539" s="4"/>
      <c r="ANE539" s="4"/>
      <c r="ANF539" s="4"/>
      <c r="ANG539" s="4"/>
      <c r="ANH539" s="4"/>
      <c r="ANI539" s="4"/>
      <c r="ANJ539" s="4"/>
      <c r="ANK539" s="4"/>
      <c r="ANL539" s="4"/>
      <c r="ANM539" s="4"/>
      <c r="ANN539" s="4"/>
      <c r="ANO539" s="4"/>
      <c r="ANP539" s="4"/>
      <c r="ANQ539" s="4"/>
      <c r="ANR539" s="4"/>
      <c r="ANS539" s="4"/>
      <c r="ANT539" s="4"/>
      <c r="ANU539" s="4"/>
      <c r="ANV539" s="4"/>
      <c r="ANW539" s="4"/>
      <c r="ANX539" s="4"/>
      <c r="ANY539" s="4"/>
      <c r="ANZ539" s="4"/>
      <c r="AOA539" s="4"/>
      <c r="AOB539" s="4"/>
      <c r="AOC539" s="4"/>
    </row>
    <row r="540" spans="6:1069" x14ac:dyDescent="0.35">
      <c r="F540" s="4"/>
      <c r="H540" s="4"/>
      <c r="I540" s="4"/>
      <c r="J540" s="4"/>
      <c r="L540" s="4"/>
      <c r="M540" s="4"/>
      <c r="AJ540" s="4"/>
      <c r="AL540" s="4"/>
      <c r="AQ540" s="4"/>
      <c r="AR540" s="4"/>
      <c r="AS540" s="4"/>
      <c r="AT540" s="4"/>
      <c r="AU540" s="4"/>
      <c r="AV540" s="4"/>
      <c r="AW540" s="4"/>
      <c r="AX540" s="33"/>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c r="TO540" s="4"/>
      <c r="TP540" s="4"/>
      <c r="TQ540" s="4"/>
      <c r="TR540" s="4"/>
      <c r="TS540" s="4"/>
      <c r="TT540" s="4"/>
      <c r="TU540" s="4"/>
      <c r="TV540" s="4"/>
      <c r="TW540" s="4"/>
      <c r="TX540" s="4"/>
      <c r="TY540" s="4"/>
      <c r="TZ540" s="4"/>
      <c r="UA540" s="4"/>
      <c r="UB540" s="4"/>
      <c r="UC540" s="4"/>
      <c r="UD540" s="4"/>
      <c r="UE540" s="4"/>
      <c r="UF540" s="4"/>
      <c r="UG540" s="4"/>
      <c r="UH540" s="4"/>
      <c r="UI540" s="4"/>
      <c r="UJ540" s="4"/>
      <c r="UK540" s="4"/>
      <c r="UL540" s="4"/>
      <c r="UM540" s="4"/>
      <c r="UN540" s="4"/>
      <c r="UO540" s="4"/>
      <c r="UP540" s="4"/>
      <c r="UQ540" s="4"/>
      <c r="UR540" s="4"/>
      <c r="US540" s="4"/>
      <c r="UT540" s="4"/>
      <c r="UU540" s="4"/>
      <c r="UV540" s="4"/>
      <c r="UW540" s="4"/>
      <c r="UX540" s="4"/>
      <c r="UY540" s="4"/>
      <c r="UZ540" s="4"/>
      <c r="VA540" s="4"/>
      <c r="VB540" s="4"/>
      <c r="VC540" s="4"/>
      <c r="VD540" s="4"/>
      <c r="VE540" s="4"/>
      <c r="VF540" s="4"/>
      <c r="VG540" s="4"/>
      <c r="VH540" s="4"/>
      <c r="VI540" s="4"/>
      <c r="VJ540" s="4"/>
      <c r="VK540" s="4"/>
      <c r="VL540" s="4"/>
      <c r="VM540" s="4"/>
      <c r="VN540" s="4"/>
      <c r="VO540" s="4"/>
      <c r="VP540" s="4"/>
      <c r="VQ540" s="4"/>
      <c r="VR540" s="4"/>
      <c r="VS540" s="4"/>
      <c r="VT540" s="4"/>
      <c r="VU540" s="4"/>
      <c r="VV540" s="4"/>
      <c r="VW540" s="4"/>
      <c r="VX540" s="4"/>
      <c r="VY540" s="4"/>
      <c r="VZ540" s="4"/>
      <c r="WA540" s="4"/>
      <c r="WB540" s="4"/>
      <c r="WC540" s="4"/>
      <c r="WD540" s="4"/>
      <c r="WE540" s="4"/>
      <c r="WF540" s="4"/>
      <c r="WG540" s="4"/>
      <c r="WH540" s="4"/>
      <c r="WI540" s="4"/>
      <c r="WJ540" s="4"/>
      <c r="WK540" s="4"/>
      <c r="WL540" s="4"/>
      <c r="WM540" s="4"/>
      <c r="WN540" s="4"/>
      <c r="WO540" s="4"/>
      <c r="WP540" s="4"/>
      <c r="WQ540" s="4"/>
      <c r="WR540" s="4"/>
      <c r="WS540" s="4"/>
      <c r="WT540" s="4"/>
      <c r="WU540" s="4"/>
      <c r="WV540" s="4"/>
      <c r="WW540" s="4"/>
      <c r="WX540" s="4"/>
      <c r="WY540" s="4"/>
      <c r="WZ540" s="4"/>
      <c r="XA540" s="4"/>
      <c r="XB540" s="4"/>
      <c r="XC540" s="4"/>
      <c r="XD540" s="4"/>
      <c r="XE540" s="4"/>
      <c r="XF540" s="4"/>
      <c r="XG540" s="4"/>
      <c r="XH540" s="4"/>
      <c r="XI540" s="4"/>
      <c r="XJ540" s="4"/>
      <c r="XK540" s="4"/>
      <c r="XL540" s="4"/>
      <c r="XM540" s="4"/>
      <c r="XN540" s="4"/>
      <c r="XO540" s="4"/>
      <c r="XP540" s="4"/>
      <c r="XQ540" s="4"/>
      <c r="XR540" s="4"/>
      <c r="XS540" s="4"/>
      <c r="XT540" s="4"/>
      <c r="XU540" s="4"/>
      <c r="XV540" s="4"/>
      <c r="XW540" s="4"/>
      <c r="XX540" s="4"/>
      <c r="XY540" s="4"/>
      <c r="XZ540" s="4"/>
      <c r="YA540" s="4"/>
      <c r="YB540" s="4"/>
      <c r="YC540" s="4"/>
      <c r="YD540" s="4"/>
      <c r="YE540" s="4"/>
      <c r="YF540" s="4"/>
      <c r="YG540" s="4"/>
      <c r="YH540" s="4"/>
      <c r="YI540" s="4"/>
      <c r="YJ540" s="4"/>
      <c r="YK540" s="4"/>
      <c r="YL540" s="4"/>
      <c r="YM540" s="4"/>
      <c r="YN540" s="4"/>
      <c r="YO540" s="4"/>
      <c r="YP540" s="4"/>
      <c r="YQ540" s="4"/>
      <c r="YR540" s="4"/>
      <c r="YS540" s="4"/>
      <c r="YT540" s="4"/>
      <c r="YU540" s="4"/>
      <c r="YV540" s="4"/>
      <c r="YW540" s="4"/>
      <c r="YX540" s="4"/>
      <c r="YY540" s="4"/>
      <c r="YZ540" s="4"/>
      <c r="ZA540" s="4"/>
      <c r="ZB540" s="4"/>
      <c r="ZC540" s="4"/>
      <c r="ZD540" s="4"/>
      <c r="ZE540" s="4"/>
      <c r="ZF540" s="4"/>
      <c r="ZG540" s="4"/>
      <c r="ZH540" s="4"/>
      <c r="ZI540" s="4"/>
      <c r="ZJ540" s="4"/>
      <c r="ZK540" s="4"/>
      <c r="ZL540" s="4"/>
      <c r="ZM540" s="4"/>
      <c r="ZN540" s="4"/>
      <c r="ZO540" s="4"/>
      <c r="ZP540" s="4"/>
      <c r="ZQ540" s="4"/>
      <c r="ZR540" s="4"/>
      <c r="ZS540" s="4"/>
      <c r="ZT540" s="4"/>
      <c r="ZU540" s="4"/>
      <c r="ZV540" s="4"/>
      <c r="ZW540" s="4"/>
      <c r="ZX540" s="4"/>
      <c r="ZY540" s="4"/>
      <c r="ZZ540" s="4"/>
      <c r="AAA540" s="4"/>
      <c r="AAB540" s="4"/>
      <c r="AAC540" s="4"/>
      <c r="AAD540" s="4"/>
      <c r="AAE540" s="4"/>
      <c r="AAF540" s="4"/>
      <c r="AAG540" s="4"/>
      <c r="AAH540" s="4"/>
      <c r="AAI540" s="4"/>
      <c r="AAJ540" s="4"/>
      <c r="AAK540" s="4"/>
      <c r="AAL540" s="4"/>
      <c r="AAM540" s="4"/>
      <c r="AAN540" s="4"/>
      <c r="AAO540" s="4"/>
      <c r="AAP540" s="4"/>
      <c r="AAQ540" s="4"/>
      <c r="AAR540" s="4"/>
      <c r="AAS540" s="4"/>
      <c r="AAT540" s="4"/>
      <c r="AAU540" s="4"/>
      <c r="AAV540" s="4"/>
      <c r="AAW540" s="4"/>
      <c r="AAX540" s="4"/>
      <c r="AAY540" s="4"/>
      <c r="AAZ540" s="4"/>
      <c r="ABA540" s="4"/>
      <c r="ABB540" s="4"/>
      <c r="ABC540" s="4"/>
      <c r="ABD540" s="4"/>
      <c r="ABE540" s="4"/>
      <c r="ABF540" s="4"/>
      <c r="ABG540" s="4"/>
      <c r="ABH540" s="4"/>
      <c r="ABI540" s="4"/>
      <c r="ABJ540" s="4"/>
      <c r="ABK540" s="4"/>
      <c r="ABL540" s="4"/>
      <c r="ABM540" s="4"/>
      <c r="ABN540" s="4"/>
      <c r="ABO540" s="4"/>
      <c r="ABP540" s="4"/>
      <c r="ABQ540" s="4"/>
      <c r="ABR540" s="4"/>
      <c r="ABS540" s="4"/>
      <c r="ABT540" s="4"/>
      <c r="ABU540" s="4"/>
      <c r="ABV540" s="4"/>
      <c r="ABW540" s="4"/>
      <c r="ABX540" s="4"/>
      <c r="ABY540" s="4"/>
      <c r="ABZ540" s="4"/>
      <c r="ACA540" s="4"/>
      <c r="ACB540" s="4"/>
      <c r="ACC540" s="4"/>
      <c r="ACD540" s="4"/>
      <c r="ACE540" s="4"/>
      <c r="ACF540" s="4"/>
      <c r="ACG540" s="4"/>
      <c r="ACH540" s="4"/>
      <c r="ACI540" s="4"/>
      <c r="ACJ540" s="4"/>
      <c r="ACK540" s="4"/>
      <c r="ACL540" s="4"/>
      <c r="ACM540" s="4"/>
      <c r="ACN540" s="4"/>
      <c r="ACO540" s="4"/>
      <c r="ACP540" s="4"/>
      <c r="ACQ540" s="4"/>
      <c r="ACR540" s="4"/>
      <c r="ACS540" s="4"/>
      <c r="ACT540" s="4"/>
      <c r="ACU540" s="4"/>
      <c r="ACV540" s="4"/>
      <c r="ACW540" s="4"/>
      <c r="ACX540" s="4"/>
      <c r="ACY540" s="4"/>
      <c r="ACZ540" s="4"/>
      <c r="ADA540" s="4"/>
      <c r="ADB540" s="4"/>
      <c r="ADC540" s="4"/>
      <c r="ADD540" s="4"/>
      <c r="ADE540" s="4"/>
      <c r="ADF540" s="4"/>
      <c r="ADG540" s="4"/>
      <c r="ADH540" s="4"/>
      <c r="ADI540" s="4"/>
      <c r="ADJ540" s="4"/>
      <c r="ADK540" s="4"/>
      <c r="ADL540" s="4"/>
      <c r="ADM540" s="4"/>
      <c r="ADN540" s="4"/>
      <c r="ADO540" s="4"/>
      <c r="ADP540" s="4"/>
      <c r="ADQ540" s="4"/>
      <c r="ADR540" s="4"/>
      <c r="ADS540" s="4"/>
      <c r="ADT540" s="4"/>
      <c r="ADU540" s="4"/>
      <c r="ADV540" s="4"/>
      <c r="ADW540" s="4"/>
      <c r="ADX540" s="4"/>
      <c r="ADY540" s="4"/>
      <c r="ADZ540" s="4"/>
      <c r="AEA540" s="4"/>
      <c r="AEB540" s="4"/>
      <c r="AEC540" s="4"/>
      <c r="AED540" s="4"/>
      <c r="AEE540" s="4"/>
      <c r="AEF540" s="4"/>
      <c r="AEG540" s="4"/>
      <c r="AEH540" s="4"/>
      <c r="AEI540" s="4"/>
      <c r="AEJ540" s="4"/>
      <c r="AEK540" s="4"/>
      <c r="AEL540" s="4"/>
      <c r="AEM540" s="4"/>
      <c r="AEN540" s="4"/>
      <c r="AEO540" s="4"/>
      <c r="AEP540" s="4"/>
      <c r="AEQ540" s="4"/>
      <c r="AER540" s="4"/>
      <c r="AES540" s="4"/>
      <c r="AET540" s="4"/>
      <c r="AEU540" s="4"/>
      <c r="AEV540" s="4"/>
      <c r="AEW540" s="4"/>
      <c r="AEX540" s="4"/>
      <c r="AEY540" s="4"/>
      <c r="AEZ540" s="4"/>
      <c r="AFA540" s="4"/>
      <c r="AFB540" s="4"/>
      <c r="AFC540" s="4"/>
      <c r="AFD540" s="4"/>
      <c r="AFE540" s="4"/>
      <c r="AFF540" s="4"/>
      <c r="AFG540" s="4"/>
      <c r="AFH540" s="4"/>
      <c r="AFI540" s="4"/>
      <c r="AFJ540" s="4"/>
      <c r="AFK540" s="4"/>
      <c r="AFL540" s="4"/>
      <c r="AFM540" s="4"/>
      <c r="AFN540" s="4"/>
      <c r="AFO540" s="4"/>
      <c r="AFP540" s="4"/>
      <c r="AFQ540" s="4"/>
      <c r="AFR540" s="4"/>
      <c r="AFS540" s="4"/>
      <c r="AFT540" s="4"/>
      <c r="AFU540" s="4"/>
      <c r="AFV540" s="4"/>
      <c r="AFW540" s="4"/>
      <c r="AFX540" s="4"/>
      <c r="AFY540" s="4"/>
      <c r="AFZ540" s="4"/>
      <c r="AGA540" s="4"/>
      <c r="AGB540" s="4"/>
      <c r="AGC540" s="4"/>
      <c r="AGD540" s="4"/>
      <c r="AGE540" s="4"/>
      <c r="AGF540" s="4"/>
      <c r="AGG540" s="4"/>
      <c r="AGH540" s="4"/>
      <c r="AGI540" s="4"/>
      <c r="AGJ540" s="4"/>
      <c r="AGK540" s="4"/>
      <c r="AGL540" s="4"/>
      <c r="AGM540" s="4"/>
      <c r="AGN540" s="4"/>
      <c r="AGO540" s="4"/>
      <c r="AGP540" s="4"/>
      <c r="AGQ540" s="4"/>
      <c r="AGR540" s="4"/>
      <c r="AGS540" s="4"/>
      <c r="AGT540" s="4"/>
      <c r="AGU540" s="4"/>
      <c r="AGV540" s="4"/>
      <c r="AGW540" s="4"/>
      <c r="AGX540" s="4"/>
      <c r="AGY540" s="4"/>
      <c r="AGZ540" s="4"/>
      <c r="AHA540" s="4"/>
      <c r="AHB540" s="4"/>
      <c r="AHC540" s="4"/>
      <c r="AHD540" s="4"/>
      <c r="AHE540" s="4"/>
      <c r="AHF540" s="4"/>
      <c r="AHG540" s="4"/>
      <c r="AHH540" s="4"/>
      <c r="AHI540" s="4"/>
      <c r="AHJ540" s="4"/>
      <c r="AHK540" s="4"/>
      <c r="AHL540" s="4"/>
      <c r="AHM540" s="4"/>
      <c r="AHN540" s="4"/>
      <c r="AHO540" s="4"/>
      <c r="AHP540" s="4"/>
      <c r="AHQ540" s="4"/>
      <c r="AHR540" s="4"/>
      <c r="AHS540" s="4"/>
      <c r="AHT540" s="4"/>
      <c r="AHU540" s="4"/>
      <c r="AHV540" s="4"/>
      <c r="AHW540" s="4"/>
      <c r="AHX540" s="4"/>
      <c r="AHY540" s="4"/>
      <c r="AHZ540" s="4"/>
      <c r="AIA540" s="4"/>
      <c r="AIB540" s="4"/>
      <c r="AIC540" s="4"/>
      <c r="AID540" s="4"/>
      <c r="AIE540" s="4"/>
      <c r="AIF540" s="4"/>
      <c r="AIG540" s="4"/>
      <c r="AIH540" s="4"/>
      <c r="AII540" s="4"/>
      <c r="AIJ540" s="4"/>
      <c r="AIK540" s="4"/>
      <c r="AIL540" s="4"/>
      <c r="AIM540" s="4"/>
      <c r="AIN540" s="4"/>
      <c r="AIO540" s="4"/>
      <c r="AIP540" s="4"/>
      <c r="AIQ540" s="4"/>
      <c r="AIR540" s="4"/>
      <c r="AIS540" s="4"/>
      <c r="AIT540" s="4"/>
      <c r="AIU540" s="4"/>
      <c r="AIV540" s="4"/>
      <c r="AIW540" s="4"/>
      <c r="AIX540" s="4"/>
      <c r="AIY540" s="4"/>
      <c r="AIZ540" s="4"/>
      <c r="AJA540" s="4"/>
      <c r="AJB540" s="4"/>
      <c r="AJC540" s="4"/>
      <c r="AJD540" s="4"/>
      <c r="AJE540" s="4"/>
      <c r="AJF540" s="4"/>
      <c r="AJG540" s="4"/>
      <c r="AJH540" s="4"/>
      <c r="AJI540" s="4"/>
      <c r="AJJ540" s="4"/>
      <c r="AJK540" s="4"/>
      <c r="AJL540" s="4"/>
      <c r="AJM540" s="4"/>
      <c r="AJN540" s="4"/>
      <c r="AJO540" s="4"/>
      <c r="AJP540" s="4"/>
      <c r="AJQ540" s="4"/>
      <c r="AJR540" s="4"/>
      <c r="AJS540" s="4"/>
      <c r="AJT540" s="4"/>
      <c r="AJU540" s="4"/>
      <c r="AJV540" s="4"/>
      <c r="AJW540" s="4"/>
      <c r="AJX540" s="4"/>
      <c r="AJY540" s="4"/>
      <c r="AJZ540" s="4"/>
      <c r="AKA540" s="4"/>
      <c r="AKB540" s="4"/>
      <c r="AKC540" s="4"/>
      <c r="AKD540" s="4"/>
      <c r="AKE540" s="4"/>
      <c r="AKF540" s="4"/>
      <c r="AKG540" s="4"/>
      <c r="AKH540" s="4"/>
      <c r="AKI540" s="4"/>
      <c r="AKJ540" s="4"/>
      <c r="AKK540" s="4"/>
      <c r="AKL540" s="4"/>
      <c r="AKM540" s="4"/>
      <c r="AKN540" s="4"/>
      <c r="AKO540" s="4"/>
      <c r="AKP540" s="4"/>
      <c r="AKQ540" s="4"/>
      <c r="AKR540" s="4"/>
      <c r="AKS540" s="4"/>
      <c r="AKT540" s="4"/>
      <c r="AKU540" s="4"/>
      <c r="AKV540" s="4"/>
      <c r="AKW540" s="4"/>
      <c r="AKX540" s="4"/>
      <c r="AKY540" s="4"/>
      <c r="AKZ540" s="4"/>
      <c r="ALA540" s="4"/>
      <c r="ALB540" s="4"/>
      <c r="ALC540" s="4"/>
      <c r="ALD540" s="4"/>
      <c r="ALE540" s="4"/>
      <c r="ALF540" s="4"/>
      <c r="ALG540" s="4"/>
      <c r="ALH540" s="4"/>
      <c r="ALI540" s="4"/>
      <c r="ALJ540" s="4"/>
      <c r="ALK540" s="4"/>
      <c r="ALL540" s="4"/>
      <c r="ALM540" s="4"/>
      <c r="ALN540" s="4"/>
      <c r="ALO540" s="4"/>
      <c r="ALP540" s="4"/>
      <c r="ALQ540" s="4"/>
      <c r="ALR540" s="4"/>
      <c r="ALS540" s="4"/>
      <c r="ALT540" s="4"/>
      <c r="ALU540" s="4"/>
      <c r="ALV540" s="4"/>
      <c r="ALW540" s="4"/>
      <c r="ALX540" s="4"/>
      <c r="ALY540" s="4"/>
      <c r="ALZ540" s="4"/>
      <c r="AMA540" s="4"/>
      <c r="AMB540" s="4"/>
      <c r="AMC540" s="4"/>
      <c r="AMD540" s="4"/>
      <c r="AME540" s="4"/>
      <c r="AMF540" s="4"/>
      <c r="AMG540" s="4"/>
      <c r="AMH540" s="4"/>
      <c r="AMI540" s="4"/>
      <c r="AMJ540" s="4"/>
      <c r="AMK540" s="4"/>
      <c r="AML540" s="4"/>
      <c r="AMM540" s="4"/>
      <c r="AMN540" s="4"/>
      <c r="AMO540" s="4"/>
      <c r="AMP540" s="4"/>
      <c r="AMQ540" s="4"/>
      <c r="AMR540" s="4"/>
      <c r="AMS540" s="4"/>
      <c r="AMT540" s="4"/>
      <c r="AMU540" s="4"/>
      <c r="AMV540" s="4"/>
      <c r="AMW540" s="4"/>
      <c r="AMX540" s="4"/>
      <c r="AMY540" s="4"/>
      <c r="AMZ540" s="4"/>
      <c r="ANA540" s="4"/>
      <c r="ANB540" s="4"/>
      <c r="ANC540" s="4"/>
      <c r="AND540" s="4"/>
      <c r="ANE540" s="4"/>
      <c r="ANF540" s="4"/>
      <c r="ANG540" s="4"/>
      <c r="ANH540" s="4"/>
      <c r="ANI540" s="4"/>
      <c r="ANJ540" s="4"/>
      <c r="ANK540" s="4"/>
      <c r="ANL540" s="4"/>
      <c r="ANM540" s="4"/>
      <c r="ANN540" s="4"/>
      <c r="ANO540" s="4"/>
      <c r="ANP540" s="4"/>
      <c r="ANQ540" s="4"/>
      <c r="ANR540" s="4"/>
      <c r="ANS540" s="4"/>
      <c r="ANT540" s="4"/>
      <c r="ANU540" s="4"/>
      <c r="ANV540" s="4"/>
      <c r="ANW540" s="4"/>
      <c r="ANX540" s="4"/>
      <c r="ANY540" s="4"/>
      <c r="ANZ540" s="4"/>
      <c r="AOA540" s="4"/>
      <c r="AOB540" s="4"/>
      <c r="AOC540" s="4"/>
    </row>
    <row r="541" spans="6:1069" x14ac:dyDescent="0.35">
      <c r="F541" s="4"/>
      <c r="H541" s="4"/>
      <c r="I541" s="4"/>
      <c r="J541" s="4"/>
      <c r="L541" s="4"/>
      <c r="M541" s="4"/>
      <c r="AJ541" s="4"/>
      <c r="AL541" s="4"/>
      <c r="AQ541" s="4"/>
      <c r="AR541" s="4"/>
      <c r="AS541" s="4"/>
      <c r="AT541" s="4"/>
      <c r="AU541" s="4"/>
      <c r="AV541" s="4"/>
      <c r="AW541" s="4"/>
      <c r="AX541" s="33"/>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c r="TO541" s="4"/>
      <c r="TP541" s="4"/>
      <c r="TQ541" s="4"/>
      <c r="TR541" s="4"/>
      <c r="TS541" s="4"/>
      <c r="TT541" s="4"/>
      <c r="TU541" s="4"/>
      <c r="TV541" s="4"/>
      <c r="TW541" s="4"/>
      <c r="TX541" s="4"/>
      <c r="TY541" s="4"/>
      <c r="TZ541" s="4"/>
      <c r="UA541" s="4"/>
      <c r="UB541" s="4"/>
      <c r="UC541" s="4"/>
      <c r="UD541" s="4"/>
      <c r="UE541" s="4"/>
      <c r="UF541" s="4"/>
      <c r="UG541" s="4"/>
      <c r="UH541" s="4"/>
      <c r="UI541" s="4"/>
      <c r="UJ541" s="4"/>
      <c r="UK541" s="4"/>
      <c r="UL541" s="4"/>
      <c r="UM541" s="4"/>
      <c r="UN541" s="4"/>
      <c r="UO541" s="4"/>
      <c r="UP541" s="4"/>
      <c r="UQ541" s="4"/>
      <c r="UR541" s="4"/>
      <c r="US541" s="4"/>
      <c r="UT541" s="4"/>
      <c r="UU541" s="4"/>
      <c r="UV541" s="4"/>
      <c r="UW541" s="4"/>
      <c r="UX541" s="4"/>
      <c r="UY541" s="4"/>
      <c r="UZ541" s="4"/>
      <c r="VA541" s="4"/>
      <c r="VB541" s="4"/>
      <c r="VC541" s="4"/>
      <c r="VD541" s="4"/>
      <c r="VE541" s="4"/>
      <c r="VF541" s="4"/>
      <c r="VG541" s="4"/>
      <c r="VH541" s="4"/>
      <c r="VI541" s="4"/>
      <c r="VJ541" s="4"/>
      <c r="VK541" s="4"/>
      <c r="VL541" s="4"/>
      <c r="VM541" s="4"/>
      <c r="VN541" s="4"/>
      <c r="VO541" s="4"/>
      <c r="VP541" s="4"/>
      <c r="VQ541" s="4"/>
      <c r="VR541" s="4"/>
      <c r="VS541" s="4"/>
      <c r="VT541" s="4"/>
      <c r="VU541" s="4"/>
      <c r="VV541" s="4"/>
      <c r="VW541" s="4"/>
      <c r="VX541" s="4"/>
      <c r="VY541" s="4"/>
      <c r="VZ541" s="4"/>
      <c r="WA541" s="4"/>
      <c r="WB541" s="4"/>
      <c r="WC541" s="4"/>
      <c r="WD541" s="4"/>
      <c r="WE541" s="4"/>
      <c r="WF541" s="4"/>
      <c r="WG541" s="4"/>
      <c r="WH541" s="4"/>
      <c r="WI541" s="4"/>
      <c r="WJ541" s="4"/>
      <c r="WK541" s="4"/>
      <c r="WL541" s="4"/>
      <c r="WM541" s="4"/>
      <c r="WN541" s="4"/>
      <c r="WO541" s="4"/>
      <c r="WP541" s="4"/>
      <c r="WQ541" s="4"/>
      <c r="WR541" s="4"/>
      <c r="WS541" s="4"/>
      <c r="WT541" s="4"/>
      <c r="WU541" s="4"/>
      <c r="WV541" s="4"/>
      <c r="WW541" s="4"/>
      <c r="WX541" s="4"/>
      <c r="WY541" s="4"/>
      <c r="WZ541" s="4"/>
      <c r="XA541" s="4"/>
      <c r="XB541" s="4"/>
      <c r="XC541" s="4"/>
      <c r="XD541" s="4"/>
      <c r="XE541" s="4"/>
      <c r="XF541" s="4"/>
      <c r="XG541" s="4"/>
      <c r="XH541" s="4"/>
      <c r="XI541" s="4"/>
      <c r="XJ541" s="4"/>
      <c r="XK541" s="4"/>
      <c r="XL541" s="4"/>
      <c r="XM541" s="4"/>
      <c r="XN541" s="4"/>
      <c r="XO541" s="4"/>
      <c r="XP541" s="4"/>
      <c r="XQ541" s="4"/>
      <c r="XR541" s="4"/>
      <c r="XS541" s="4"/>
      <c r="XT541" s="4"/>
      <c r="XU541" s="4"/>
      <c r="XV541" s="4"/>
      <c r="XW541" s="4"/>
      <c r="XX541" s="4"/>
      <c r="XY541" s="4"/>
      <c r="XZ541" s="4"/>
      <c r="YA541" s="4"/>
      <c r="YB541" s="4"/>
      <c r="YC541" s="4"/>
      <c r="YD541" s="4"/>
      <c r="YE541" s="4"/>
      <c r="YF541" s="4"/>
      <c r="YG541" s="4"/>
      <c r="YH541" s="4"/>
      <c r="YI541" s="4"/>
      <c r="YJ541" s="4"/>
      <c r="YK541" s="4"/>
      <c r="YL541" s="4"/>
      <c r="YM541" s="4"/>
      <c r="YN541" s="4"/>
      <c r="YO541" s="4"/>
      <c r="YP541" s="4"/>
      <c r="YQ541" s="4"/>
      <c r="YR541" s="4"/>
      <c r="YS541" s="4"/>
      <c r="YT541" s="4"/>
      <c r="YU541" s="4"/>
      <c r="YV541" s="4"/>
      <c r="YW541" s="4"/>
      <c r="YX541" s="4"/>
      <c r="YY541" s="4"/>
      <c r="YZ541" s="4"/>
      <c r="ZA541" s="4"/>
      <c r="ZB541" s="4"/>
      <c r="ZC541" s="4"/>
      <c r="ZD541" s="4"/>
      <c r="ZE541" s="4"/>
      <c r="ZF541" s="4"/>
      <c r="ZG541" s="4"/>
      <c r="ZH541" s="4"/>
      <c r="ZI541" s="4"/>
      <c r="ZJ541" s="4"/>
      <c r="ZK541" s="4"/>
      <c r="ZL541" s="4"/>
      <c r="ZM541" s="4"/>
      <c r="ZN541" s="4"/>
      <c r="ZO541" s="4"/>
      <c r="ZP541" s="4"/>
      <c r="ZQ541" s="4"/>
      <c r="ZR541" s="4"/>
      <c r="ZS541" s="4"/>
      <c r="ZT541" s="4"/>
      <c r="ZU541" s="4"/>
      <c r="ZV541" s="4"/>
      <c r="ZW541" s="4"/>
      <c r="ZX541" s="4"/>
      <c r="ZY541" s="4"/>
      <c r="ZZ541" s="4"/>
      <c r="AAA541" s="4"/>
      <c r="AAB541" s="4"/>
      <c r="AAC541" s="4"/>
      <c r="AAD541" s="4"/>
      <c r="AAE541" s="4"/>
      <c r="AAF541" s="4"/>
      <c r="AAG541" s="4"/>
      <c r="AAH541" s="4"/>
      <c r="AAI541" s="4"/>
      <c r="AAJ541" s="4"/>
      <c r="AAK541" s="4"/>
      <c r="AAL541" s="4"/>
      <c r="AAM541" s="4"/>
      <c r="AAN541" s="4"/>
      <c r="AAO541" s="4"/>
      <c r="AAP541" s="4"/>
      <c r="AAQ541" s="4"/>
      <c r="AAR541" s="4"/>
      <c r="AAS541" s="4"/>
      <c r="AAT541" s="4"/>
      <c r="AAU541" s="4"/>
      <c r="AAV541" s="4"/>
      <c r="AAW541" s="4"/>
      <c r="AAX541" s="4"/>
      <c r="AAY541" s="4"/>
      <c r="AAZ541" s="4"/>
      <c r="ABA541" s="4"/>
      <c r="ABB541" s="4"/>
      <c r="ABC541" s="4"/>
      <c r="ABD541" s="4"/>
      <c r="ABE541" s="4"/>
      <c r="ABF541" s="4"/>
      <c r="ABG541" s="4"/>
      <c r="ABH541" s="4"/>
      <c r="ABI541" s="4"/>
      <c r="ABJ541" s="4"/>
      <c r="ABK541" s="4"/>
      <c r="ABL541" s="4"/>
      <c r="ABM541" s="4"/>
      <c r="ABN541" s="4"/>
      <c r="ABO541" s="4"/>
      <c r="ABP541" s="4"/>
      <c r="ABQ541" s="4"/>
      <c r="ABR541" s="4"/>
      <c r="ABS541" s="4"/>
      <c r="ABT541" s="4"/>
      <c r="ABU541" s="4"/>
      <c r="ABV541" s="4"/>
      <c r="ABW541" s="4"/>
      <c r="ABX541" s="4"/>
      <c r="ABY541" s="4"/>
      <c r="ABZ541" s="4"/>
      <c r="ACA541" s="4"/>
      <c r="ACB541" s="4"/>
      <c r="ACC541" s="4"/>
      <c r="ACD541" s="4"/>
      <c r="ACE541" s="4"/>
      <c r="ACF541" s="4"/>
      <c r="ACG541" s="4"/>
      <c r="ACH541" s="4"/>
      <c r="ACI541" s="4"/>
      <c r="ACJ541" s="4"/>
      <c r="ACK541" s="4"/>
      <c r="ACL541" s="4"/>
      <c r="ACM541" s="4"/>
      <c r="ACN541" s="4"/>
      <c r="ACO541" s="4"/>
      <c r="ACP541" s="4"/>
      <c r="ACQ541" s="4"/>
      <c r="ACR541" s="4"/>
      <c r="ACS541" s="4"/>
      <c r="ACT541" s="4"/>
      <c r="ACU541" s="4"/>
      <c r="ACV541" s="4"/>
      <c r="ACW541" s="4"/>
      <c r="ACX541" s="4"/>
      <c r="ACY541" s="4"/>
      <c r="ACZ541" s="4"/>
      <c r="ADA541" s="4"/>
      <c r="ADB541" s="4"/>
      <c r="ADC541" s="4"/>
      <c r="ADD541" s="4"/>
      <c r="ADE541" s="4"/>
      <c r="ADF541" s="4"/>
      <c r="ADG541" s="4"/>
      <c r="ADH541" s="4"/>
      <c r="ADI541" s="4"/>
      <c r="ADJ541" s="4"/>
      <c r="ADK541" s="4"/>
      <c r="ADL541" s="4"/>
      <c r="ADM541" s="4"/>
      <c r="ADN541" s="4"/>
      <c r="ADO541" s="4"/>
      <c r="ADP541" s="4"/>
      <c r="ADQ541" s="4"/>
      <c r="ADR541" s="4"/>
      <c r="ADS541" s="4"/>
      <c r="ADT541" s="4"/>
      <c r="ADU541" s="4"/>
      <c r="ADV541" s="4"/>
      <c r="ADW541" s="4"/>
      <c r="ADX541" s="4"/>
      <c r="ADY541" s="4"/>
      <c r="ADZ541" s="4"/>
      <c r="AEA541" s="4"/>
      <c r="AEB541" s="4"/>
      <c r="AEC541" s="4"/>
      <c r="AED541" s="4"/>
      <c r="AEE541" s="4"/>
      <c r="AEF541" s="4"/>
      <c r="AEG541" s="4"/>
      <c r="AEH541" s="4"/>
      <c r="AEI541" s="4"/>
      <c r="AEJ541" s="4"/>
      <c r="AEK541" s="4"/>
      <c r="AEL541" s="4"/>
      <c r="AEM541" s="4"/>
      <c r="AEN541" s="4"/>
      <c r="AEO541" s="4"/>
      <c r="AEP541" s="4"/>
      <c r="AEQ541" s="4"/>
      <c r="AER541" s="4"/>
      <c r="AES541" s="4"/>
      <c r="AET541" s="4"/>
      <c r="AEU541" s="4"/>
      <c r="AEV541" s="4"/>
      <c r="AEW541" s="4"/>
      <c r="AEX541" s="4"/>
      <c r="AEY541" s="4"/>
      <c r="AEZ541" s="4"/>
      <c r="AFA541" s="4"/>
      <c r="AFB541" s="4"/>
      <c r="AFC541" s="4"/>
      <c r="AFD541" s="4"/>
      <c r="AFE541" s="4"/>
      <c r="AFF541" s="4"/>
      <c r="AFG541" s="4"/>
      <c r="AFH541" s="4"/>
      <c r="AFI541" s="4"/>
      <c r="AFJ541" s="4"/>
      <c r="AFK541" s="4"/>
      <c r="AFL541" s="4"/>
      <c r="AFM541" s="4"/>
      <c r="AFN541" s="4"/>
      <c r="AFO541" s="4"/>
      <c r="AFP541" s="4"/>
      <c r="AFQ541" s="4"/>
      <c r="AFR541" s="4"/>
      <c r="AFS541" s="4"/>
      <c r="AFT541" s="4"/>
      <c r="AFU541" s="4"/>
      <c r="AFV541" s="4"/>
      <c r="AFW541" s="4"/>
      <c r="AFX541" s="4"/>
      <c r="AFY541" s="4"/>
      <c r="AFZ541" s="4"/>
      <c r="AGA541" s="4"/>
      <c r="AGB541" s="4"/>
      <c r="AGC541" s="4"/>
      <c r="AGD541" s="4"/>
      <c r="AGE541" s="4"/>
      <c r="AGF541" s="4"/>
      <c r="AGG541" s="4"/>
      <c r="AGH541" s="4"/>
      <c r="AGI541" s="4"/>
      <c r="AGJ541" s="4"/>
      <c r="AGK541" s="4"/>
      <c r="AGL541" s="4"/>
      <c r="AGM541" s="4"/>
      <c r="AGN541" s="4"/>
      <c r="AGO541" s="4"/>
      <c r="AGP541" s="4"/>
      <c r="AGQ541" s="4"/>
      <c r="AGR541" s="4"/>
      <c r="AGS541" s="4"/>
      <c r="AGT541" s="4"/>
      <c r="AGU541" s="4"/>
      <c r="AGV541" s="4"/>
      <c r="AGW541" s="4"/>
      <c r="AGX541" s="4"/>
      <c r="AGY541" s="4"/>
      <c r="AGZ541" s="4"/>
      <c r="AHA541" s="4"/>
      <c r="AHB541" s="4"/>
      <c r="AHC541" s="4"/>
      <c r="AHD541" s="4"/>
      <c r="AHE541" s="4"/>
      <c r="AHF541" s="4"/>
      <c r="AHG541" s="4"/>
      <c r="AHH541" s="4"/>
      <c r="AHI541" s="4"/>
      <c r="AHJ541" s="4"/>
      <c r="AHK541" s="4"/>
      <c r="AHL541" s="4"/>
      <c r="AHM541" s="4"/>
      <c r="AHN541" s="4"/>
      <c r="AHO541" s="4"/>
      <c r="AHP541" s="4"/>
      <c r="AHQ541" s="4"/>
      <c r="AHR541" s="4"/>
      <c r="AHS541" s="4"/>
      <c r="AHT541" s="4"/>
      <c r="AHU541" s="4"/>
      <c r="AHV541" s="4"/>
      <c r="AHW541" s="4"/>
      <c r="AHX541" s="4"/>
      <c r="AHY541" s="4"/>
      <c r="AHZ541" s="4"/>
      <c r="AIA541" s="4"/>
      <c r="AIB541" s="4"/>
      <c r="AIC541" s="4"/>
      <c r="AID541" s="4"/>
      <c r="AIE541" s="4"/>
      <c r="AIF541" s="4"/>
      <c r="AIG541" s="4"/>
      <c r="AIH541" s="4"/>
      <c r="AII541" s="4"/>
      <c r="AIJ541" s="4"/>
      <c r="AIK541" s="4"/>
      <c r="AIL541" s="4"/>
      <c r="AIM541" s="4"/>
      <c r="AIN541" s="4"/>
      <c r="AIO541" s="4"/>
      <c r="AIP541" s="4"/>
      <c r="AIQ541" s="4"/>
      <c r="AIR541" s="4"/>
      <c r="AIS541" s="4"/>
      <c r="AIT541" s="4"/>
      <c r="AIU541" s="4"/>
      <c r="AIV541" s="4"/>
      <c r="AIW541" s="4"/>
      <c r="AIX541" s="4"/>
      <c r="AIY541" s="4"/>
      <c r="AIZ541" s="4"/>
      <c r="AJA541" s="4"/>
      <c r="AJB541" s="4"/>
      <c r="AJC541" s="4"/>
      <c r="AJD541" s="4"/>
      <c r="AJE541" s="4"/>
      <c r="AJF541" s="4"/>
      <c r="AJG541" s="4"/>
      <c r="AJH541" s="4"/>
      <c r="AJI541" s="4"/>
      <c r="AJJ541" s="4"/>
      <c r="AJK541" s="4"/>
      <c r="AJL541" s="4"/>
      <c r="AJM541" s="4"/>
      <c r="AJN541" s="4"/>
      <c r="AJO541" s="4"/>
      <c r="AJP541" s="4"/>
      <c r="AJQ541" s="4"/>
      <c r="AJR541" s="4"/>
      <c r="AJS541" s="4"/>
      <c r="AJT541" s="4"/>
      <c r="AJU541" s="4"/>
      <c r="AJV541" s="4"/>
      <c r="AJW541" s="4"/>
      <c r="AJX541" s="4"/>
      <c r="AJY541" s="4"/>
      <c r="AJZ541" s="4"/>
      <c r="AKA541" s="4"/>
      <c r="AKB541" s="4"/>
      <c r="AKC541" s="4"/>
      <c r="AKD541" s="4"/>
      <c r="AKE541" s="4"/>
      <c r="AKF541" s="4"/>
      <c r="AKG541" s="4"/>
      <c r="AKH541" s="4"/>
      <c r="AKI541" s="4"/>
      <c r="AKJ541" s="4"/>
      <c r="AKK541" s="4"/>
      <c r="AKL541" s="4"/>
      <c r="AKM541" s="4"/>
      <c r="AKN541" s="4"/>
      <c r="AKO541" s="4"/>
      <c r="AKP541" s="4"/>
      <c r="AKQ541" s="4"/>
      <c r="AKR541" s="4"/>
      <c r="AKS541" s="4"/>
      <c r="AKT541" s="4"/>
      <c r="AKU541" s="4"/>
      <c r="AKV541" s="4"/>
      <c r="AKW541" s="4"/>
      <c r="AKX541" s="4"/>
      <c r="AKY541" s="4"/>
      <c r="AKZ541" s="4"/>
      <c r="ALA541" s="4"/>
      <c r="ALB541" s="4"/>
      <c r="ALC541" s="4"/>
      <c r="ALD541" s="4"/>
      <c r="ALE541" s="4"/>
      <c r="ALF541" s="4"/>
      <c r="ALG541" s="4"/>
      <c r="ALH541" s="4"/>
      <c r="ALI541" s="4"/>
      <c r="ALJ541" s="4"/>
      <c r="ALK541" s="4"/>
      <c r="ALL541" s="4"/>
      <c r="ALM541" s="4"/>
      <c r="ALN541" s="4"/>
      <c r="ALO541" s="4"/>
      <c r="ALP541" s="4"/>
      <c r="ALQ541" s="4"/>
      <c r="ALR541" s="4"/>
      <c r="ALS541" s="4"/>
      <c r="ALT541" s="4"/>
      <c r="ALU541" s="4"/>
      <c r="ALV541" s="4"/>
      <c r="ALW541" s="4"/>
      <c r="ALX541" s="4"/>
      <c r="ALY541" s="4"/>
      <c r="ALZ541" s="4"/>
      <c r="AMA541" s="4"/>
      <c r="AMB541" s="4"/>
      <c r="AMC541" s="4"/>
      <c r="AMD541" s="4"/>
      <c r="AME541" s="4"/>
      <c r="AMF541" s="4"/>
      <c r="AMG541" s="4"/>
      <c r="AMH541" s="4"/>
      <c r="AMI541" s="4"/>
      <c r="AMJ541" s="4"/>
      <c r="AMK541" s="4"/>
      <c r="AML541" s="4"/>
      <c r="AMM541" s="4"/>
      <c r="AMN541" s="4"/>
      <c r="AMO541" s="4"/>
      <c r="AMP541" s="4"/>
      <c r="AMQ541" s="4"/>
      <c r="AMR541" s="4"/>
      <c r="AMS541" s="4"/>
      <c r="AMT541" s="4"/>
      <c r="AMU541" s="4"/>
      <c r="AMV541" s="4"/>
      <c r="AMW541" s="4"/>
      <c r="AMX541" s="4"/>
      <c r="AMY541" s="4"/>
      <c r="AMZ541" s="4"/>
      <c r="ANA541" s="4"/>
      <c r="ANB541" s="4"/>
      <c r="ANC541" s="4"/>
      <c r="AND541" s="4"/>
      <c r="ANE541" s="4"/>
      <c r="ANF541" s="4"/>
      <c r="ANG541" s="4"/>
      <c r="ANH541" s="4"/>
      <c r="ANI541" s="4"/>
      <c r="ANJ541" s="4"/>
      <c r="ANK541" s="4"/>
      <c r="ANL541" s="4"/>
      <c r="ANM541" s="4"/>
      <c r="ANN541" s="4"/>
      <c r="ANO541" s="4"/>
      <c r="ANP541" s="4"/>
      <c r="ANQ541" s="4"/>
      <c r="ANR541" s="4"/>
      <c r="ANS541" s="4"/>
      <c r="ANT541" s="4"/>
      <c r="ANU541" s="4"/>
      <c r="ANV541" s="4"/>
      <c r="ANW541" s="4"/>
      <c r="ANX541" s="4"/>
      <c r="ANY541" s="4"/>
      <c r="ANZ541" s="4"/>
      <c r="AOA541" s="4"/>
      <c r="AOB541" s="4"/>
      <c r="AOC541" s="4"/>
    </row>
    <row r="542" spans="6:1069" x14ac:dyDescent="0.35">
      <c r="F542" s="4"/>
      <c r="H542" s="4"/>
      <c r="I542" s="4"/>
      <c r="J542" s="4"/>
      <c r="L542" s="4"/>
      <c r="M542" s="4"/>
      <c r="AJ542" s="4"/>
      <c r="AL542" s="4"/>
      <c r="AQ542" s="4"/>
      <c r="AR542" s="4"/>
      <c r="AS542" s="4"/>
      <c r="AT542" s="4"/>
      <c r="AU542" s="4"/>
      <c r="AV542" s="4"/>
      <c r="AW542" s="4"/>
      <c r="AX542" s="33"/>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c r="TO542" s="4"/>
      <c r="TP542" s="4"/>
      <c r="TQ542" s="4"/>
      <c r="TR542" s="4"/>
      <c r="TS542" s="4"/>
      <c r="TT542" s="4"/>
      <c r="TU542" s="4"/>
      <c r="TV542" s="4"/>
      <c r="TW542" s="4"/>
      <c r="TX542" s="4"/>
      <c r="TY542" s="4"/>
      <c r="TZ542" s="4"/>
      <c r="UA542" s="4"/>
      <c r="UB542" s="4"/>
      <c r="UC542" s="4"/>
      <c r="UD542" s="4"/>
      <c r="UE542" s="4"/>
      <c r="UF542" s="4"/>
      <c r="UG542" s="4"/>
      <c r="UH542" s="4"/>
      <c r="UI542" s="4"/>
      <c r="UJ542" s="4"/>
      <c r="UK542" s="4"/>
      <c r="UL542" s="4"/>
      <c r="UM542" s="4"/>
      <c r="UN542" s="4"/>
      <c r="UO542" s="4"/>
      <c r="UP542" s="4"/>
      <c r="UQ542" s="4"/>
      <c r="UR542" s="4"/>
      <c r="US542" s="4"/>
      <c r="UT542" s="4"/>
      <c r="UU542" s="4"/>
      <c r="UV542" s="4"/>
      <c r="UW542" s="4"/>
      <c r="UX542" s="4"/>
      <c r="UY542" s="4"/>
      <c r="UZ542" s="4"/>
      <c r="VA542" s="4"/>
      <c r="VB542" s="4"/>
      <c r="VC542" s="4"/>
      <c r="VD542" s="4"/>
      <c r="VE542" s="4"/>
      <c r="VF542" s="4"/>
      <c r="VG542" s="4"/>
      <c r="VH542" s="4"/>
      <c r="VI542" s="4"/>
      <c r="VJ542" s="4"/>
      <c r="VK542" s="4"/>
      <c r="VL542" s="4"/>
      <c r="VM542" s="4"/>
      <c r="VN542" s="4"/>
      <c r="VO542" s="4"/>
      <c r="VP542" s="4"/>
      <c r="VQ542" s="4"/>
      <c r="VR542" s="4"/>
      <c r="VS542" s="4"/>
      <c r="VT542" s="4"/>
      <c r="VU542" s="4"/>
      <c r="VV542" s="4"/>
      <c r="VW542" s="4"/>
      <c r="VX542" s="4"/>
      <c r="VY542" s="4"/>
      <c r="VZ542" s="4"/>
      <c r="WA542" s="4"/>
      <c r="WB542" s="4"/>
      <c r="WC542" s="4"/>
      <c r="WD542" s="4"/>
      <c r="WE542" s="4"/>
      <c r="WF542" s="4"/>
      <c r="WG542" s="4"/>
      <c r="WH542" s="4"/>
      <c r="WI542" s="4"/>
      <c r="WJ542" s="4"/>
      <c r="WK542" s="4"/>
      <c r="WL542" s="4"/>
      <c r="WM542" s="4"/>
      <c r="WN542" s="4"/>
      <c r="WO542" s="4"/>
      <c r="WP542" s="4"/>
      <c r="WQ542" s="4"/>
      <c r="WR542" s="4"/>
      <c r="WS542" s="4"/>
      <c r="WT542" s="4"/>
      <c r="WU542" s="4"/>
      <c r="WV542" s="4"/>
      <c r="WW542" s="4"/>
      <c r="WX542" s="4"/>
      <c r="WY542" s="4"/>
      <c r="WZ542" s="4"/>
      <c r="XA542" s="4"/>
      <c r="XB542" s="4"/>
      <c r="XC542" s="4"/>
      <c r="XD542" s="4"/>
      <c r="XE542" s="4"/>
      <c r="XF542" s="4"/>
      <c r="XG542" s="4"/>
      <c r="XH542" s="4"/>
      <c r="XI542" s="4"/>
      <c r="XJ542" s="4"/>
      <c r="XK542" s="4"/>
      <c r="XL542" s="4"/>
      <c r="XM542" s="4"/>
      <c r="XN542" s="4"/>
      <c r="XO542" s="4"/>
      <c r="XP542" s="4"/>
      <c r="XQ542" s="4"/>
      <c r="XR542" s="4"/>
      <c r="XS542" s="4"/>
      <c r="XT542" s="4"/>
      <c r="XU542" s="4"/>
      <c r="XV542" s="4"/>
      <c r="XW542" s="4"/>
      <c r="XX542" s="4"/>
      <c r="XY542" s="4"/>
      <c r="XZ542" s="4"/>
      <c r="YA542" s="4"/>
      <c r="YB542" s="4"/>
      <c r="YC542" s="4"/>
      <c r="YD542" s="4"/>
      <c r="YE542" s="4"/>
      <c r="YF542" s="4"/>
      <c r="YG542" s="4"/>
      <c r="YH542" s="4"/>
      <c r="YI542" s="4"/>
      <c r="YJ542" s="4"/>
      <c r="YK542" s="4"/>
      <c r="YL542" s="4"/>
      <c r="YM542" s="4"/>
      <c r="YN542" s="4"/>
      <c r="YO542" s="4"/>
      <c r="YP542" s="4"/>
      <c r="YQ542" s="4"/>
      <c r="YR542" s="4"/>
      <c r="YS542" s="4"/>
      <c r="YT542" s="4"/>
      <c r="YU542" s="4"/>
      <c r="YV542" s="4"/>
      <c r="YW542" s="4"/>
      <c r="YX542" s="4"/>
      <c r="YY542" s="4"/>
      <c r="YZ542" s="4"/>
      <c r="ZA542" s="4"/>
      <c r="ZB542" s="4"/>
      <c r="ZC542" s="4"/>
      <c r="ZD542" s="4"/>
      <c r="ZE542" s="4"/>
      <c r="ZF542" s="4"/>
      <c r="ZG542" s="4"/>
      <c r="ZH542" s="4"/>
      <c r="ZI542" s="4"/>
      <c r="ZJ542" s="4"/>
      <c r="ZK542" s="4"/>
      <c r="ZL542" s="4"/>
      <c r="ZM542" s="4"/>
      <c r="ZN542" s="4"/>
      <c r="ZO542" s="4"/>
      <c r="ZP542" s="4"/>
      <c r="ZQ542" s="4"/>
      <c r="ZR542" s="4"/>
      <c r="ZS542" s="4"/>
      <c r="ZT542" s="4"/>
      <c r="ZU542" s="4"/>
      <c r="ZV542" s="4"/>
      <c r="ZW542" s="4"/>
      <c r="ZX542" s="4"/>
      <c r="ZY542" s="4"/>
      <c r="ZZ542" s="4"/>
      <c r="AAA542" s="4"/>
      <c r="AAB542" s="4"/>
      <c r="AAC542" s="4"/>
      <c r="AAD542" s="4"/>
      <c r="AAE542" s="4"/>
      <c r="AAF542" s="4"/>
      <c r="AAG542" s="4"/>
      <c r="AAH542" s="4"/>
      <c r="AAI542" s="4"/>
      <c r="AAJ542" s="4"/>
      <c r="AAK542" s="4"/>
      <c r="AAL542" s="4"/>
      <c r="AAM542" s="4"/>
      <c r="AAN542" s="4"/>
      <c r="AAO542" s="4"/>
      <c r="AAP542" s="4"/>
      <c r="AAQ542" s="4"/>
      <c r="AAR542" s="4"/>
      <c r="AAS542" s="4"/>
      <c r="AAT542" s="4"/>
      <c r="AAU542" s="4"/>
      <c r="AAV542" s="4"/>
      <c r="AAW542" s="4"/>
      <c r="AAX542" s="4"/>
      <c r="AAY542" s="4"/>
      <c r="AAZ542" s="4"/>
      <c r="ABA542" s="4"/>
      <c r="ABB542" s="4"/>
      <c r="ABC542" s="4"/>
      <c r="ABD542" s="4"/>
      <c r="ABE542" s="4"/>
      <c r="ABF542" s="4"/>
      <c r="ABG542" s="4"/>
      <c r="ABH542" s="4"/>
      <c r="ABI542" s="4"/>
      <c r="ABJ542" s="4"/>
      <c r="ABK542" s="4"/>
      <c r="ABL542" s="4"/>
      <c r="ABM542" s="4"/>
      <c r="ABN542" s="4"/>
      <c r="ABO542" s="4"/>
      <c r="ABP542" s="4"/>
      <c r="ABQ542" s="4"/>
      <c r="ABR542" s="4"/>
      <c r="ABS542" s="4"/>
      <c r="ABT542" s="4"/>
      <c r="ABU542" s="4"/>
      <c r="ABV542" s="4"/>
      <c r="ABW542" s="4"/>
      <c r="ABX542" s="4"/>
      <c r="ABY542" s="4"/>
      <c r="ABZ542" s="4"/>
      <c r="ACA542" s="4"/>
      <c r="ACB542" s="4"/>
      <c r="ACC542" s="4"/>
      <c r="ACD542" s="4"/>
      <c r="ACE542" s="4"/>
      <c r="ACF542" s="4"/>
      <c r="ACG542" s="4"/>
      <c r="ACH542" s="4"/>
      <c r="ACI542" s="4"/>
      <c r="ACJ542" s="4"/>
      <c r="ACK542" s="4"/>
      <c r="ACL542" s="4"/>
      <c r="ACM542" s="4"/>
      <c r="ACN542" s="4"/>
      <c r="ACO542" s="4"/>
      <c r="ACP542" s="4"/>
      <c r="ACQ542" s="4"/>
      <c r="ACR542" s="4"/>
      <c r="ACS542" s="4"/>
      <c r="ACT542" s="4"/>
      <c r="ACU542" s="4"/>
      <c r="ACV542" s="4"/>
      <c r="ACW542" s="4"/>
      <c r="ACX542" s="4"/>
      <c r="ACY542" s="4"/>
      <c r="ACZ542" s="4"/>
      <c r="ADA542" s="4"/>
      <c r="ADB542" s="4"/>
      <c r="ADC542" s="4"/>
      <c r="ADD542" s="4"/>
      <c r="ADE542" s="4"/>
      <c r="ADF542" s="4"/>
      <c r="ADG542" s="4"/>
      <c r="ADH542" s="4"/>
      <c r="ADI542" s="4"/>
      <c r="ADJ542" s="4"/>
      <c r="ADK542" s="4"/>
      <c r="ADL542" s="4"/>
      <c r="ADM542" s="4"/>
      <c r="ADN542" s="4"/>
      <c r="ADO542" s="4"/>
      <c r="ADP542" s="4"/>
      <c r="ADQ542" s="4"/>
      <c r="ADR542" s="4"/>
      <c r="ADS542" s="4"/>
      <c r="ADT542" s="4"/>
      <c r="ADU542" s="4"/>
      <c r="ADV542" s="4"/>
      <c r="ADW542" s="4"/>
      <c r="ADX542" s="4"/>
      <c r="ADY542" s="4"/>
      <c r="ADZ542" s="4"/>
      <c r="AEA542" s="4"/>
      <c r="AEB542" s="4"/>
      <c r="AEC542" s="4"/>
      <c r="AED542" s="4"/>
      <c r="AEE542" s="4"/>
      <c r="AEF542" s="4"/>
      <c r="AEG542" s="4"/>
      <c r="AEH542" s="4"/>
      <c r="AEI542" s="4"/>
      <c r="AEJ542" s="4"/>
      <c r="AEK542" s="4"/>
      <c r="AEL542" s="4"/>
      <c r="AEM542" s="4"/>
      <c r="AEN542" s="4"/>
      <c r="AEO542" s="4"/>
      <c r="AEP542" s="4"/>
      <c r="AEQ542" s="4"/>
      <c r="AER542" s="4"/>
      <c r="AES542" s="4"/>
      <c r="AET542" s="4"/>
      <c r="AEU542" s="4"/>
      <c r="AEV542" s="4"/>
      <c r="AEW542" s="4"/>
      <c r="AEX542" s="4"/>
      <c r="AEY542" s="4"/>
      <c r="AEZ542" s="4"/>
      <c r="AFA542" s="4"/>
      <c r="AFB542" s="4"/>
      <c r="AFC542" s="4"/>
      <c r="AFD542" s="4"/>
      <c r="AFE542" s="4"/>
      <c r="AFF542" s="4"/>
      <c r="AFG542" s="4"/>
      <c r="AFH542" s="4"/>
      <c r="AFI542" s="4"/>
      <c r="AFJ542" s="4"/>
      <c r="AFK542" s="4"/>
      <c r="AFL542" s="4"/>
      <c r="AFM542" s="4"/>
      <c r="AFN542" s="4"/>
      <c r="AFO542" s="4"/>
      <c r="AFP542" s="4"/>
      <c r="AFQ542" s="4"/>
      <c r="AFR542" s="4"/>
      <c r="AFS542" s="4"/>
      <c r="AFT542" s="4"/>
      <c r="AFU542" s="4"/>
      <c r="AFV542" s="4"/>
      <c r="AFW542" s="4"/>
      <c r="AFX542" s="4"/>
      <c r="AFY542" s="4"/>
      <c r="AFZ542" s="4"/>
      <c r="AGA542" s="4"/>
      <c r="AGB542" s="4"/>
      <c r="AGC542" s="4"/>
      <c r="AGD542" s="4"/>
      <c r="AGE542" s="4"/>
      <c r="AGF542" s="4"/>
      <c r="AGG542" s="4"/>
      <c r="AGH542" s="4"/>
      <c r="AGI542" s="4"/>
      <c r="AGJ542" s="4"/>
      <c r="AGK542" s="4"/>
      <c r="AGL542" s="4"/>
      <c r="AGM542" s="4"/>
      <c r="AGN542" s="4"/>
      <c r="AGO542" s="4"/>
      <c r="AGP542" s="4"/>
      <c r="AGQ542" s="4"/>
      <c r="AGR542" s="4"/>
      <c r="AGS542" s="4"/>
      <c r="AGT542" s="4"/>
      <c r="AGU542" s="4"/>
      <c r="AGV542" s="4"/>
      <c r="AGW542" s="4"/>
      <c r="AGX542" s="4"/>
      <c r="AGY542" s="4"/>
      <c r="AGZ542" s="4"/>
      <c r="AHA542" s="4"/>
      <c r="AHB542" s="4"/>
      <c r="AHC542" s="4"/>
      <c r="AHD542" s="4"/>
      <c r="AHE542" s="4"/>
      <c r="AHF542" s="4"/>
      <c r="AHG542" s="4"/>
      <c r="AHH542" s="4"/>
      <c r="AHI542" s="4"/>
      <c r="AHJ542" s="4"/>
      <c r="AHK542" s="4"/>
      <c r="AHL542" s="4"/>
      <c r="AHM542" s="4"/>
      <c r="AHN542" s="4"/>
      <c r="AHO542" s="4"/>
      <c r="AHP542" s="4"/>
      <c r="AHQ542" s="4"/>
      <c r="AHR542" s="4"/>
      <c r="AHS542" s="4"/>
      <c r="AHT542" s="4"/>
      <c r="AHU542" s="4"/>
      <c r="AHV542" s="4"/>
      <c r="AHW542" s="4"/>
      <c r="AHX542" s="4"/>
      <c r="AHY542" s="4"/>
      <c r="AHZ542" s="4"/>
      <c r="AIA542" s="4"/>
      <c r="AIB542" s="4"/>
      <c r="AIC542" s="4"/>
      <c r="AID542" s="4"/>
      <c r="AIE542" s="4"/>
      <c r="AIF542" s="4"/>
      <c r="AIG542" s="4"/>
      <c r="AIH542" s="4"/>
      <c r="AII542" s="4"/>
      <c r="AIJ542" s="4"/>
      <c r="AIK542" s="4"/>
      <c r="AIL542" s="4"/>
      <c r="AIM542" s="4"/>
      <c r="AIN542" s="4"/>
      <c r="AIO542" s="4"/>
      <c r="AIP542" s="4"/>
      <c r="AIQ542" s="4"/>
      <c r="AIR542" s="4"/>
      <c r="AIS542" s="4"/>
      <c r="AIT542" s="4"/>
      <c r="AIU542" s="4"/>
      <c r="AIV542" s="4"/>
      <c r="AIW542" s="4"/>
      <c r="AIX542" s="4"/>
      <c r="AIY542" s="4"/>
      <c r="AIZ542" s="4"/>
      <c r="AJA542" s="4"/>
      <c r="AJB542" s="4"/>
      <c r="AJC542" s="4"/>
      <c r="AJD542" s="4"/>
      <c r="AJE542" s="4"/>
      <c r="AJF542" s="4"/>
      <c r="AJG542" s="4"/>
      <c r="AJH542" s="4"/>
      <c r="AJI542" s="4"/>
      <c r="AJJ542" s="4"/>
      <c r="AJK542" s="4"/>
      <c r="AJL542" s="4"/>
      <c r="AJM542" s="4"/>
      <c r="AJN542" s="4"/>
      <c r="AJO542" s="4"/>
      <c r="AJP542" s="4"/>
      <c r="AJQ542" s="4"/>
      <c r="AJR542" s="4"/>
      <c r="AJS542" s="4"/>
      <c r="AJT542" s="4"/>
      <c r="AJU542" s="4"/>
      <c r="AJV542" s="4"/>
      <c r="AJW542" s="4"/>
      <c r="AJX542" s="4"/>
      <c r="AJY542" s="4"/>
      <c r="AJZ542" s="4"/>
      <c r="AKA542" s="4"/>
      <c r="AKB542" s="4"/>
      <c r="AKC542" s="4"/>
      <c r="AKD542" s="4"/>
      <c r="AKE542" s="4"/>
      <c r="AKF542" s="4"/>
      <c r="AKG542" s="4"/>
      <c r="AKH542" s="4"/>
      <c r="AKI542" s="4"/>
      <c r="AKJ542" s="4"/>
      <c r="AKK542" s="4"/>
      <c r="AKL542" s="4"/>
      <c r="AKM542" s="4"/>
      <c r="AKN542" s="4"/>
      <c r="AKO542" s="4"/>
      <c r="AKP542" s="4"/>
      <c r="AKQ542" s="4"/>
      <c r="AKR542" s="4"/>
      <c r="AKS542" s="4"/>
      <c r="AKT542" s="4"/>
      <c r="AKU542" s="4"/>
      <c r="AKV542" s="4"/>
      <c r="AKW542" s="4"/>
      <c r="AKX542" s="4"/>
      <c r="AKY542" s="4"/>
      <c r="AKZ542" s="4"/>
      <c r="ALA542" s="4"/>
      <c r="ALB542" s="4"/>
      <c r="ALC542" s="4"/>
      <c r="ALD542" s="4"/>
      <c r="ALE542" s="4"/>
      <c r="ALF542" s="4"/>
      <c r="ALG542" s="4"/>
      <c r="ALH542" s="4"/>
      <c r="ALI542" s="4"/>
      <c r="ALJ542" s="4"/>
      <c r="ALK542" s="4"/>
      <c r="ALL542" s="4"/>
      <c r="ALM542" s="4"/>
      <c r="ALN542" s="4"/>
      <c r="ALO542" s="4"/>
      <c r="ALP542" s="4"/>
      <c r="ALQ542" s="4"/>
      <c r="ALR542" s="4"/>
      <c r="ALS542" s="4"/>
      <c r="ALT542" s="4"/>
      <c r="ALU542" s="4"/>
      <c r="ALV542" s="4"/>
      <c r="ALW542" s="4"/>
      <c r="ALX542" s="4"/>
      <c r="ALY542" s="4"/>
      <c r="ALZ542" s="4"/>
      <c r="AMA542" s="4"/>
      <c r="AMB542" s="4"/>
      <c r="AMC542" s="4"/>
      <c r="AMD542" s="4"/>
      <c r="AME542" s="4"/>
      <c r="AMF542" s="4"/>
      <c r="AMG542" s="4"/>
      <c r="AMH542" s="4"/>
      <c r="AMI542" s="4"/>
      <c r="AMJ542" s="4"/>
      <c r="AMK542" s="4"/>
      <c r="AML542" s="4"/>
      <c r="AMM542" s="4"/>
      <c r="AMN542" s="4"/>
      <c r="AMO542" s="4"/>
      <c r="AMP542" s="4"/>
      <c r="AMQ542" s="4"/>
      <c r="AMR542" s="4"/>
      <c r="AMS542" s="4"/>
      <c r="AMT542" s="4"/>
      <c r="AMU542" s="4"/>
      <c r="AMV542" s="4"/>
      <c r="AMW542" s="4"/>
      <c r="AMX542" s="4"/>
      <c r="AMY542" s="4"/>
      <c r="AMZ542" s="4"/>
      <c r="ANA542" s="4"/>
      <c r="ANB542" s="4"/>
      <c r="ANC542" s="4"/>
      <c r="AND542" s="4"/>
      <c r="ANE542" s="4"/>
      <c r="ANF542" s="4"/>
      <c r="ANG542" s="4"/>
      <c r="ANH542" s="4"/>
      <c r="ANI542" s="4"/>
      <c r="ANJ542" s="4"/>
      <c r="ANK542" s="4"/>
      <c r="ANL542" s="4"/>
      <c r="ANM542" s="4"/>
      <c r="ANN542" s="4"/>
      <c r="ANO542" s="4"/>
      <c r="ANP542" s="4"/>
      <c r="ANQ542" s="4"/>
      <c r="ANR542" s="4"/>
      <c r="ANS542" s="4"/>
      <c r="ANT542" s="4"/>
      <c r="ANU542" s="4"/>
      <c r="ANV542" s="4"/>
      <c r="ANW542" s="4"/>
      <c r="ANX542" s="4"/>
      <c r="ANY542" s="4"/>
      <c r="ANZ542" s="4"/>
      <c r="AOA542" s="4"/>
      <c r="AOB542" s="4"/>
      <c r="AOC542" s="4"/>
    </row>
    <row r="543" spans="6:1069" x14ac:dyDescent="0.35">
      <c r="F543" s="4"/>
      <c r="H543" s="4"/>
      <c r="I543" s="4"/>
      <c r="J543" s="4"/>
      <c r="L543" s="4"/>
      <c r="M543" s="4"/>
      <c r="AJ543" s="4"/>
      <c r="AL543" s="4"/>
      <c r="AQ543" s="4"/>
      <c r="AR543" s="4"/>
      <c r="AS543" s="4"/>
      <c r="AT543" s="4"/>
      <c r="AU543" s="4"/>
      <c r="AV543" s="4"/>
      <c r="AW543" s="4"/>
      <c r="AX543" s="33"/>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c r="TO543" s="4"/>
      <c r="TP543" s="4"/>
      <c r="TQ543" s="4"/>
      <c r="TR543" s="4"/>
      <c r="TS543" s="4"/>
      <c r="TT543" s="4"/>
      <c r="TU543" s="4"/>
      <c r="TV543" s="4"/>
      <c r="TW543" s="4"/>
      <c r="TX543" s="4"/>
      <c r="TY543" s="4"/>
      <c r="TZ543" s="4"/>
      <c r="UA543" s="4"/>
      <c r="UB543" s="4"/>
      <c r="UC543" s="4"/>
      <c r="UD543" s="4"/>
      <c r="UE543" s="4"/>
      <c r="UF543" s="4"/>
      <c r="UG543" s="4"/>
      <c r="UH543" s="4"/>
      <c r="UI543" s="4"/>
      <c r="UJ543" s="4"/>
      <c r="UK543" s="4"/>
      <c r="UL543" s="4"/>
      <c r="UM543" s="4"/>
      <c r="UN543" s="4"/>
      <c r="UO543" s="4"/>
      <c r="UP543" s="4"/>
      <c r="UQ543" s="4"/>
      <c r="UR543" s="4"/>
      <c r="US543" s="4"/>
      <c r="UT543" s="4"/>
      <c r="UU543" s="4"/>
      <c r="UV543" s="4"/>
      <c r="UW543" s="4"/>
      <c r="UX543" s="4"/>
      <c r="UY543" s="4"/>
      <c r="UZ543" s="4"/>
      <c r="VA543" s="4"/>
      <c r="VB543" s="4"/>
      <c r="VC543" s="4"/>
      <c r="VD543" s="4"/>
      <c r="VE543" s="4"/>
      <c r="VF543" s="4"/>
      <c r="VG543" s="4"/>
      <c r="VH543" s="4"/>
      <c r="VI543" s="4"/>
      <c r="VJ543" s="4"/>
      <c r="VK543" s="4"/>
      <c r="VL543" s="4"/>
      <c r="VM543" s="4"/>
      <c r="VN543" s="4"/>
      <c r="VO543" s="4"/>
      <c r="VP543" s="4"/>
      <c r="VQ543" s="4"/>
      <c r="VR543" s="4"/>
      <c r="VS543" s="4"/>
      <c r="VT543" s="4"/>
      <c r="VU543" s="4"/>
      <c r="VV543" s="4"/>
      <c r="VW543" s="4"/>
      <c r="VX543" s="4"/>
      <c r="VY543" s="4"/>
      <c r="VZ543" s="4"/>
      <c r="WA543" s="4"/>
      <c r="WB543" s="4"/>
      <c r="WC543" s="4"/>
      <c r="WD543" s="4"/>
      <c r="WE543" s="4"/>
      <c r="WF543" s="4"/>
      <c r="WG543" s="4"/>
      <c r="WH543" s="4"/>
      <c r="WI543" s="4"/>
      <c r="WJ543" s="4"/>
      <c r="WK543" s="4"/>
      <c r="WL543" s="4"/>
      <c r="WM543" s="4"/>
      <c r="WN543" s="4"/>
      <c r="WO543" s="4"/>
      <c r="WP543" s="4"/>
      <c r="WQ543" s="4"/>
      <c r="WR543" s="4"/>
      <c r="WS543" s="4"/>
      <c r="WT543" s="4"/>
      <c r="WU543" s="4"/>
      <c r="WV543" s="4"/>
      <c r="WW543" s="4"/>
      <c r="WX543" s="4"/>
      <c r="WY543" s="4"/>
      <c r="WZ543" s="4"/>
      <c r="XA543" s="4"/>
      <c r="XB543" s="4"/>
      <c r="XC543" s="4"/>
      <c r="XD543" s="4"/>
      <c r="XE543" s="4"/>
      <c r="XF543" s="4"/>
      <c r="XG543" s="4"/>
      <c r="XH543" s="4"/>
      <c r="XI543" s="4"/>
      <c r="XJ543" s="4"/>
      <c r="XK543" s="4"/>
      <c r="XL543" s="4"/>
      <c r="XM543" s="4"/>
      <c r="XN543" s="4"/>
      <c r="XO543" s="4"/>
      <c r="XP543" s="4"/>
      <c r="XQ543" s="4"/>
      <c r="XR543" s="4"/>
      <c r="XS543" s="4"/>
      <c r="XT543" s="4"/>
      <c r="XU543" s="4"/>
      <c r="XV543" s="4"/>
      <c r="XW543" s="4"/>
      <c r="XX543" s="4"/>
      <c r="XY543" s="4"/>
      <c r="XZ543" s="4"/>
      <c r="YA543" s="4"/>
      <c r="YB543" s="4"/>
      <c r="YC543" s="4"/>
      <c r="YD543" s="4"/>
      <c r="YE543" s="4"/>
      <c r="YF543" s="4"/>
      <c r="YG543" s="4"/>
      <c r="YH543" s="4"/>
      <c r="YI543" s="4"/>
      <c r="YJ543" s="4"/>
      <c r="YK543" s="4"/>
      <c r="YL543" s="4"/>
      <c r="YM543" s="4"/>
      <c r="YN543" s="4"/>
      <c r="YO543" s="4"/>
      <c r="YP543" s="4"/>
      <c r="YQ543" s="4"/>
      <c r="YR543" s="4"/>
      <c r="YS543" s="4"/>
      <c r="YT543" s="4"/>
      <c r="YU543" s="4"/>
      <c r="YV543" s="4"/>
      <c r="YW543" s="4"/>
      <c r="YX543" s="4"/>
      <c r="YY543" s="4"/>
      <c r="YZ543" s="4"/>
      <c r="ZA543" s="4"/>
      <c r="ZB543" s="4"/>
      <c r="ZC543" s="4"/>
      <c r="ZD543" s="4"/>
      <c r="ZE543" s="4"/>
      <c r="ZF543" s="4"/>
      <c r="ZG543" s="4"/>
      <c r="ZH543" s="4"/>
      <c r="ZI543" s="4"/>
      <c r="ZJ543" s="4"/>
      <c r="ZK543" s="4"/>
      <c r="ZL543" s="4"/>
      <c r="ZM543" s="4"/>
      <c r="ZN543" s="4"/>
      <c r="ZO543" s="4"/>
      <c r="ZP543" s="4"/>
      <c r="ZQ543" s="4"/>
      <c r="ZR543" s="4"/>
      <c r="ZS543" s="4"/>
      <c r="ZT543" s="4"/>
      <c r="ZU543" s="4"/>
      <c r="ZV543" s="4"/>
      <c r="ZW543" s="4"/>
      <c r="ZX543" s="4"/>
      <c r="ZY543" s="4"/>
      <c r="ZZ543" s="4"/>
      <c r="AAA543" s="4"/>
      <c r="AAB543" s="4"/>
      <c r="AAC543" s="4"/>
      <c r="AAD543" s="4"/>
      <c r="AAE543" s="4"/>
      <c r="AAF543" s="4"/>
      <c r="AAG543" s="4"/>
      <c r="AAH543" s="4"/>
      <c r="AAI543" s="4"/>
      <c r="AAJ543" s="4"/>
      <c r="AAK543" s="4"/>
      <c r="AAL543" s="4"/>
      <c r="AAM543" s="4"/>
      <c r="AAN543" s="4"/>
      <c r="AAO543" s="4"/>
      <c r="AAP543" s="4"/>
      <c r="AAQ543" s="4"/>
      <c r="AAR543" s="4"/>
      <c r="AAS543" s="4"/>
      <c r="AAT543" s="4"/>
      <c r="AAU543" s="4"/>
      <c r="AAV543" s="4"/>
      <c r="AAW543" s="4"/>
      <c r="AAX543" s="4"/>
      <c r="AAY543" s="4"/>
      <c r="AAZ543" s="4"/>
      <c r="ABA543" s="4"/>
      <c r="ABB543" s="4"/>
      <c r="ABC543" s="4"/>
      <c r="ABD543" s="4"/>
      <c r="ABE543" s="4"/>
      <c r="ABF543" s="4"/>
      <c r="ABG543" s="4"/>
      <c r="ABH543" s="4"/>
      <c r="ABI543" s="4"/>
      <c r="ABJ543" s="4"/>
      <c r="ABK543" s="4"/>
      <c r="ABL543" s="4"/>
      <c r="ABM543" s="4"/>
      <c r="ABN543" s="4"/>
      <c r="ABO543" s="4"/>
      <c r="ABP543" s="4"/>
      <c r="ABQ543" s="4"/>
      <c r="ABR543" s="4"/>
      <c r="ABS543" s="4"/>
      <c r="ABT543" s="4"/>
      <c r="ABU543" s="4"/>
      <c r="ABV543" s="4"/>
      <c r="ABW543" s="4"/>
      <c r="ABX543" s="4"/>
      <c r="ABY543" s="4"/>
      <c r="ABZ543" s="4"/>
      <c r="ACA543" s="4"/>
      <c r="ACB543" s="4"/>
      <c r="ACC543" s="4"/>
      <c r="ACD543" s="4"/>
      <c r="ACE543" s="4"/>
      <c r="ACF543" s="4"/>
      <c r="ACG543" s="4"/>
      <c r="ACH543" s="4"/>
      <c r="ACI543" s="4"/>
      <c r="ACJ543" s="4"/>
      <c r="ACK543" s="4"/>
      <c r="ACL543" s="4"/>
      <c r="ACM543" s="4"/>
      <c r="ACN543" s="4"/>
      <c r="ACO543" s="4"/>
      <c r="ACP543" s="4"/>
      <c r="ACQ543" s="4"/>
      <c r="ACR543" s="4"/>
      <c r="ACS543" s="4"/>
      <c r="ACT543" s="4"/>
      <c r="ACU543" s="4"/>
      <c r="ACV543" s="4"/>
      <c r="ACW543" s="4"/>
      <c r="ACX543" s="4"/>
      <c r="ACY543" s="4"/>
      <c r="ACZ543" s="4"/>
      <c r="ADA543" s="4"/>
      <c r="ADB543" s="4"/>
      <c r="ADC543" s="4"/>
      <c r="ADD543" s="4"/>
      <c r="ADE543" s="4"/>
      <c r="ADF543" s="4"/>
      <c r="ADG543" s="4"/>
      <c r="ADH543" s="4"/>
      <c r="ADI543" s="4"/>
      <c r="ADJ543" s="4"/>
      <c r="ADK543" s="4"/>
      <c r="ADL543" s="4"/>
      <c r="ADM543" s="4"/>
      <c r="ADN543" s="4"/>
      <c r="ADO543" s="4"/>
      <c r="ADP543" s="4"/>
      <c r="ADQ543" s="4"/>
      <c r="ADR543" s="4"/>
      <c r="ADS543" s="4"/>
      <c r="ADT543" s="4"/>
      <c r="ADU543" s="4"/>
      <c r="ADV543" s="4"/>
      <c r="ADW543" s="4"/>
      <c r="ADX543" s="4"/>
      <c r="ADY543" s="4"/>
      <c r="ADZ543" s="4"/>
      <c r="AEA543" s="4"/>
      <c r="AEB543" s="4"/>
      <c r="AEC543" s="4"/>
      <c r="AED543" s="4"/>
      <c r="AEE543" s="4"/>
      <c r="AEF543" s="4"/>
      <c r="AEG543" s="4"/>
      <c r="AEH543" s="4"/>
      <c r="AEI543" s="4"/>
      <c r="AEJ543" s="4"/>
      <c r="AEK543" s="4"/>
      <c r="AEL543" s="4"/>
      <c r="AEM543" s="4"/>
      <c r="AEN543" s="4"/>
      <c r="AEO543" s="4"/>
      <c r="AEP543" s="4"/>
      <c r="AEQ543" s="4"/>
      <c r="AER543" s="4"/>
      <c r="AES543" s="4"/>
      <c r="AET543" s="4"/>
      <c r="AEU543" s="4"/>
      <c r="AEV543" s="4"/>
      <c r="AEW543" s="4"/>
      <c r="AEX543" s="4"/>
      <c r="AEY543" s="4"/>
      <c r="AEZ543" s="4"/>
      <c r="AFA543" s="4"/>
      <c r="AFB543" s="4"/>
      <c r="AFC543" s="4"/>
      <c r="AFD543" s="4"/>
      <c r="AFE543" s="4"/>
      <c r="AFF543" s="4"/>
      <c r="AFG543" s="4"/>
      <c r="AFH543" s="4"/>
      <c r="AFI543" s="4"/>
      <c r="AFJ543" s="4"/>
      <c r="AFK543" s="4"/>
      <c r="AFL543" s="4"/>
      <c r="AFM543" s="4"/>
      <c r="AFN543" s="4"/>
      <c r="AFO543" s="4"/>
      <c r="AFP543" s="4"/>
      <c r="AFQ543" s="4"/>
      <c r="AFR543" s="4"/>
      <c r="AFS543" s="4"/>
      <c r="AFT543" s="4"/>
      <c r="AFU543" s="4"/>
      <c r="AFV543" s="4"/>
      <c r="AFW543" s="4"/>
      <c r="AFX543" s="4"/>
      <c r="AFY543" s="4"/>
      <c r="AFZ543" s="4"/>
      <c r="AGA543" s="4"/>
      <c r="AGB543" s="4"/>
      <c r="AGC543" s="4"/>
      <c r="AGD543" s="4"/>
      <c r="AGE543" s="4"/>
      <c r="AGF543" s="4"/>
      <c r="AGG543" s="4"/>
      <c r="AGH543" s="4"/>
      <c r="AGI543" s="4"/>
      <c r="AGJ543" s="4"/>
      <c r="AGK543" s="4"/>
      <c r="AGL543" s="4"/>
      <c r="AGM543" s="4"/>
      <c r="AGN543" s="4"/>
      <c r="AGO543" s="4"/>
      <c r="AGP543" s="4"/>
      <c r="AGQ543" s="4"/>
      <c r="AGR543" s="4"/>
      <c r="AGS543" s="4"/>
      <c r="AGT543" s="4"/>
      <c r="AGU543" s="4"/>
      <c r="AGV543" s="4"/>
      <c r="AGW543" s="4"/>
      <c r="AGX543" s="4"/>
      <c r="AGY543" s="4"/>
      <c r="AGZ543" s="4"/>
      <c r="AHA543" s="4"/>
      <c r="AHB543" s="4"/>
      <c r="AHC543" s="4"/>
      <c r="AHD543" s="4"/>
      <c r="AHE543" s="4"/>
      <c r="AHF543" s="4"/>
      <c r="AHG543" s="4"/>
      <c r="AHH543" s="4"/>
      <c r="AHI543" s="4"/>
      <c r="AHJ543" s="4"/>
      <c r="AHK543" s="4"/>
      <c r="AHL543" s="4"/>
      <c r="AHM543" s="4"/>
      <c r="AHN543" s="4"/>
      <c r="AHO543" s="4"/>
      <c r="AHP543" s="4"/>
      <c r="AHQ543" s="4"/>
      <c r="AHR543" s="4"/>
      <c r="AHS543" s="4"/>
      <c r="AHT543" s="4"/>
      <c r="AHU543" s="4"/>
      <c r="AHV543" s="4"/>
      <c r="AHW543" s="4"/>
      <c r="AHX543" s="4"/>
      <c r="AHY543" s="4"/>
      <c r="AHZ543" s="4"/>
      <c r="AIA543" s="4"/>
      <c r="AIB543" s="4"/>
      <c r="AIC543" s="4"/>
      <c r="AID543" s="4"/>
      <c r="AIE543" s="4"/>
      <c r="AIF543" s="4"/>
      <c r="AIG543" s="4"/>
      <c r="AIH543" s="4"/>
      <c r="AII543" s="4"/>
      <c r="AIJ543" s="4"/>
      <c r="AIK543" s="4"/>
      <c r="AIL543" s="4"/>
      <c r="AIM543" s="4"/>
      <c r="AIN543" s="4"/>
      <c r="AIO543" s="4"/>
      <c r="AIP543" s="4"/>
      <c r="AIQ543" s="4"/>
      <c r="AIR543" s="4"/>
      <c r="AIS543" s="4"/>
      <c r="AIT543" s="4"/>
      <c r="AIU543" s="4"/>
      <c r="AIV543" s="4"/>
      <c r="AIW543" s="4"/>
      <c r="AIX543" s="4"/>
      <c r="AIY543" s="4"/>
      <c r="AIZ543" s="4"/>
      <c r="AJA543" s="4"/>
      <c r="AJB543" s="4"/>
      <c r="AJC543" s="4"/>
      <c r="AJD543" s="4"/>
      <c r="AJE543" s="4"/>
      <c r="AJF543" s="4"/>
      <c r="AJG543" s="4"/>
      <c r="AJH543" s="4"/>
      <c r="AJI543" s="4"/>
      <c r="AJJ543" s="4"/>
      <c r="AJK543" s="4"/>
      <c r="AJL543" s="4"/>
      <c r="AJM543" s="4"/>
      <c r="AJN543" s="4"/>
      <c r="AJO543" s="4"/>
      <c r="AJP543" s="4"/>
      <c r="AJQ543" s="4"/>
      <c r="AJR543" s="4"/>
      <c r="AJS543" s="4"/>
      <c r="AJT543" s="4"/>
      <c r="AJU543" s="4"/>
      <c r="AJV543" s="4"/>
      <c r="AJW543" s="4"/>
      <c r="AJX543" s="4"/>
      <c r="AJY543" s="4"/>
      <c r="AJZ543" s="4"/>
      <c r="AKA543" s="4"/>
      <c r="AKB543" s="4"/>
      <c r="AKC543" s="4"/>
      <c r="AKD543" s="4"/>
      <c r="AKE543" s="4"/>
      <c r="AKF543" s="4"/>
      <c r="AKG543" s="4"/>
      <c r="AKH543" s="4"/>
      <c r="AKI543" s="4"/>
      <c r="AKJ543" s="4"/>
      <c r="AKK543" s="4"/>
      <c r="AKL543" s="4"/>
      <c r="AKM543" s="4"/>
      <c r="AKN543" s="4"/>
      <c r="AKO543" s="4"/>
      <c r="AKP543" s="4"/>
      <c r="AKQ543" s="4"/>
      <c r="AKR543" s="4"/>
      <c r="AKS543" s="4"/>
      <c r="AKT543" s="4"/>
      <c r="AKU543" s="4"/>
      <c r="AKV543" s="4"/>
      <c r="AKW543" s="4"/>
      <c r="AKX543" s="4"/>
      <c r="AKY543" s="4"/>
      <c r="AKZ543" s="4"/>
      <c r="ALA543" s="4"/>
      <c r="ALB543" s="4"/>
      <c r="ALC543" s="4"/>
      <c r="ALD543" s="4"/>
      <c r="ALE543" s="4"/>
      <c r="ALF543" s="4"/>
      <c r="ALG543" s="4"/>
      <c r="ALH543" s="4"/>
      <c r="ALI543" s="4"/>
      <c r="ALJ543" s="4"/>
      <c r="ALK543" s="4"/>
      <c r="ALL543" s="4"/>
      <c r="ALM543" s="4"/>
      <c r="ALN543" s="4"/>
      <c r="ALO543" s="4"/>
      <c r="ALP543" s="4"/>
      <c r="ALQ543" s="4"/>
      <c r="ALR543" s="4"/>
      <c r="ALS543" s="4"/>
      <c r="ALT543" s="4"/>
      <c r="ALU543" s="4"/>
      <c r="ALV543" s="4"/>
      <c r="ALW543" s="4"/>
      <c r="ALX543" s="4"/>
      <c r="ALY543" s="4"/>
      <c r="ALZ543" s="4"/>
      <c r="AMA543" s="4"/>
      <c r="AMB543" s="4"/>
      <c r="AMC543" s="4"/>
      <c r="AMD543" s="4"/>
      <c r="AME543" s="4"/>
      <c r="AMF543" s="4"/>
      <c r="AMG543" s="4"/>
      <c r="AMH543" s="4"/>
      <c r="AMI543" s="4"/>
      <c r="AMJ543" s="4"/>
      <c r="AMK543" s="4"/>
      <c r="AML543" s="4"/>
      <c r="AMM543" s="4"/>
      <c r="AMN543" s="4"/>
      <c r="AMO543" s="4"/>
      <c r="AMP543" s="4"/>
      <c r="AMQ543" s="4"/>
      <c r="AMR543" s="4"/>
      <c r="AMS543" s="4"/>
      <c r="AMT543" s="4"/>
      <c r="AMU543" s="4"/>
      <c r="AMV543" s="4"/>
      <c r="AMW543" s="4"/>
      <c r="AMX543" s="4"/>
      <c r="AMY543" s="4"/>
      <c r="AMZ543" s="4"/>
      <c r="ANA543" s="4"/>
      <c r="ANB543" s="4"/>
      <c r="ANC543" s="4"/>
      <c r="AND543" s="4"/>
      <c r="ANE543" s="4"/>
      <c r="ANF543" s="4"/>
      <c r="ANG543" s="4"/>
      <c r="ANH543" s="4"/>
      <c r="ANI543" s="4"/>
      <c r="ANJ543" s="4"/>
      <c r="ANK543" s="4"/>
      <c r="ANL543" s="4"/>
      <c r="ANM543" s="4"/>
      <c r="ANN543" s="4"/>
      <c r="ANO543" s="4"/>
      <c r="ANP543" s="4"/>
      <c r="ANQ543" s="4"/>
      <c r="ANR543" s="4"/>
      <c r="ANS543" s="4"/>
      <c r="ANT543" s="4"/>
      <c r="ANU543" s="4"/>
      <c r="ANV543" s="4"/>
      <c r="ANW543" s="4"/>
      <c r="ANX543" s="4"/>
      <c r="ANY543" s="4"/>
      <c r="ANZ543" s="4"/>
      <c r="AOA543" s="4"/>
      <c r="AOB543" s="4"/>
      <c r="AOC543" s="4"/>
    </row>
    <row r="544" spans="6:1069" x14ac:dyDescent="0.35">
      <c r="F544" s="4"/>
      <c r="H544" s="4"/>
      <c r="I544" s="4"/>
      <c r="J544" s="4"/>
      <c r="L544" s="4"/>
      <c r="M544" s="4"/>
      <c r="AJ544" s="4"/>
      <c r="AL544" s="4"/>
      <c r="AQ544" s="4"/>
      <c r="AR544" s="4"/>
      <c r="AS544" s="4"/>
      <c r="AT544" s="4"/>
      <c r="AU544" s="4"/>
      <c r="AV544" s="4"/>
      <c r="AW544" s="4"/>
      <c r="AX544" s="33"/>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c r="TO544" s="4"/>
      <c r="TP544" s="4"/>
      <c r="TQ544" s="4"/>
      <c r="TR544" s="4"/>
      <c r="TS544" s="4"/>
      <c r="TT544" s="4"/>
      <c r="TU544" s="4"/>
      <c r="TV544" s="4"/>
      <c r="TW544" s="4"/>
      <c r="TX544" s="4"/>
      <c r="TY544" s="4"/>
      <c r="TZ544" s="4"/>
      <c r="UA544" s="4"/>
      <c r="UB544" s="4"/>
      <c r="UC544" s="4"/>
      <c r="UD544" s="4"/>
      <c r="UE544" s="4"/>
      <c r="UF544" s="4"/>
      <c r="UG544" s="4"/>
      <c r="UH544" s="4"/>
      <c r="UI544" s="4"/>
      <c r="UJ544" s="4"/>
      <c r="UK544" s="4"/>
      <c r="UL544" s="4"/>
      <c r="UM544" s="4"/>
      <c r="UN544" s="4"/>
      <c r="UO544" s="4"/>
      <c r="UP544" s="4"/>
      <c r="UQ544" s="4"/>
      <c r="UR544" s="4"/>
      <c r="US544" s="4"/>
      <c r="UT544" s="4"/>
      <c r="UU544" s="4"/>
      <c r="UV544" s="4"/>
      <c r="UW544" s="4"/>
      <c r="UX544" s="4"/>
      <c r="UY544" s="4"/>
      <c r="UZ544" s="4"/>
      <c r="VA544" s="4"/>
      <c r="VB544" s="4"/>
      <c r="VC544" s="4"/>
      <c r="VD544" s="4"/>
      <c r="VE544" s="4"/>
      <c r="VF544" s="4"/>
      <c r="VG544" s="4"/>
      <c r="VH544" s="4"/>
      <c r="VI544" s="4"/>
      <c r="VJ544" s="4"/>
      <c r="VK544" s="4"/>
      <c r="VL544" s="4"/>
      <c r="VM544" s="4"/>
      <c r="VN544" s="4"/>
      <c r="VO544" s="4"/>
      <c r="VP544" s="4"/>
      <c r="VQ544" s="4"/>
      <c r="VR544" s="4"/>
      <c r="VS544" s="4"/>
      <c r="VT544" s="4"/>
      <c r="VU544" s="4"/>
      <c r="VV544" s="4"/>
      <c r="VW544" s="4"/>
      <c r="VX544" s="4"/>
      <c r="VY544" s="4"/>
      <c r="VZ544" s="4"/>
      <c r="WA544" s="4"/>
      <c r="WB544" s="4"/>
      <c r="WC544" s="4"/>
      <c r="WD544" s="4"/>
      <c r="WE544" s="4"/>
      <c r="WF544" s="4"/>
      <c r="WG544" s="4"/>
      <c r="WH544" s="4"/>
      <c r="WI544" s="4"/>
      <c r="WJ544" s="4"/>
      <c r="WK544" s="4"/>
      <c r="WL544" s="4"/>
      <c r="WM544" s="4"/>
      <c r="WN544" s="4"/>
      <c r="WO544" s="4"/>
      <c r="WP544" s="4"/>
      <c r="WQ544" s="4"/>
      <c r="WR544" s="4"/>
      <c r="WS544" s="4"/>
      <c r="WT544" s="4"/>
      <c r="WU544" s="4"/>
      <c r="WV544" s="4"/>
      <c r="WW544" s="4"/>
      <c r="WX544" s="4"/>
      <c r="WY544" s="4"/>
      <c r="WZ544" s="4"/>
      <c r="XA544" s="4"/>
      <c r="XB544" s="4"/>
      <c r="XC544" s="4"/>
      <c r="XD544" s="4"/>
      <c r="XE544" s="4"/>
      <c r="XF544" s="4"/>
      <c r="XG544" s="4"/>
      <c r="XH544" s="4"/>
      <c r="XI544" s="4"/>
      <c r="XJ544" s="4"/>
      <c r="XK544" s="4"/>
      <c r="XL544" s="4"/>
      <c r="XM544" s="4"/>
      <c r="XN544" s="4"/>
      <c r="XO544" s="4"/>
      <c r="XP544" s="4"/>
      <c r="XQ544" s="4"/>
      <c r="XR544" s="4"/>
      <c r="XS544" s="4"/>
      <c r="XT544" s="4"/>
      <c r="XU544" s="4"/>
      <c r="XV544" s="4"/>
      <c r="XW544" s="4"/>
      <c r="XX544" s="4"/>
      <c r="XY544" s="4"/>
      <c r="XZ544" s="4"/>
      <c r="YA544" s="4"/>
      <c r="YB544" s="4"/>
      <c r="YC544" s="4"/>
      <c r="YD544" s="4"/>
      <c r="YE544" s="4"/>
      <c r="YF544" s="4"/>
      <c r="YG544" s="4"/>
      <c r="YH544" s="4"/>
      <c r="YI544" s="4"/>
      <c r="YJ544" s="4"/>
      <c r="YK544" s="4"/>
      <c r="YL544" s="4"/>
      <c r="YM544" s="4"/>
      <c r="YN544" s="4"/>
      <c r="YO544" s="4"/>
      <c r="YP544" s="4"/>
      <c r="YQ544" s="4"/>
      <c r="YR544" s="4"/>
      <c r="YS544" s="4"/>
      <c r="YT544" s="4"/>
      <c r="YU544" s="4"/>
      <c r="YV544" s="4"/>
      <c r="YW544" s="4"/>
      <c r="YX544" s="4"/>
      <c r="YY544" s="4"/>
      <c r="YZ544" s="4"/>
      <c r="ZA544" s="4"/>
      <c r="ZB544" s="4"/>
      <c r="ZC544" s="4"/>
      <c r="ZD544" s="4"/>
      <c r="ZE544" s="4"/>
      <c r="ZF544" s="4"/>
      <c r="ZG544" s="4"/>
      <c r="ZH544" s="4"/>
      <c r="ZI544" s="4"/>
      <c r="ZJ544" s="4"/>
      <c r="ZK544" s="4"/>
      <c r="ZL544" s="4"/>
      <c r="ZM544" s="4"/>
      <c r="ZN544" s="4"/>
      <c r="ZO544" s="4"/>
      <c r="ZP544" s="4"/>
      <c r="ZQ544" s="4"/>
      <c r="ZR544" s="4"/>
      <c r="ZS544" s="4"/>
      <c r="ZT544" s="4"/>
      <c r="ZU544" s="4"/>
      <c r="ZV544" s="4"/>
      <c r="ZW544" s="4"/>
      <c r="ZX544" s="4"/>
      <c r="ZY544" s="4"/>
      <c r="ZZ544" s="4"/>
      <c r="AAA544" s="4"/>
      <c r="AAB544" s="4"/>
      <c r="AAC544" s="4"/>
      <c r="AAD544" s="4"/>
      <c r="AAE544" s="4"/>
      <c r="AAF544" s="4"/>
      <c r="AAG544" s="4"/>
      <c r="AAH544" s="4"/>
      <c r="AAI544" s="4"/>
      <c r="AAJ544" s="4"/>
      <c r="AAK544" s="4"/>
      <c r="AAL544" s="4"/>
      <c r="AAM544" s="4"/>
      <c r="AAN544" s="4"/>
      <c r="AAO544" s="4"/>
      <c r="AAP544" s="4"/>
      <c r="AAQ544" s="4"/>
      <c r="AAR544" s="4"/>
      <c r="AAS544" s="4"/>
      <c r="AAT544" s="4"/>
      <c r="AAU544" s="4"/>
      <c r="AAV544" s="4"/>
      <c r="AAW544" s="4"/>
      <c r="AAX544" s="4"/>
      <c r="AAY544" s="4"/>
      <c r="AAZ544" s="4"/>
      <c r="ABA544" s="4"/>
      <c r="ABB544" s="4"/>
      <c r="ABC544" s="4"/>
      <c r="ABD544" s="4"/>
      <c r="ABE544" s="4"/>
      <c r="ABF544" s="4"/>
      <c r="ABG544" s="4"/>
      <c r="ABH544" s="4"/>
      <c r="ABI544" s="4"/>
      <c r="ABJ544" s="4"/>
      <c r="ABK544" s="4"/>
      <c r="ABL544" s="4"/>
      <c r="ABM544" s="4"/>
      <c r="ABN544" s="4"/>
      <c r="ABO544" s="4"/>
      <c r="ABP544" s="4"/>
      <c r="ABQ544" s="4"/>
      <c r="ABR544" s="4"/>
      <c r="ABS544" s="4"/>
      <c r="ABT544" s="4"/>
      <c r="ABU544" s="4"/>
      <c r="ABV544" s="4"/>
      <c r="ABW544" s="4"/>
      <c r="ABX544" s="4"/>
      <c r="ABY544" s="4"/>
      <c r="ABZ544" s="4"/>
      <c r="ACA544" s="4"/>
      <c r="ACB544" s="4"/>
      <c r="ACC544" s="4"/>
      <c r="ACD544" s="4"/>
      <c r="ACE544" s="4"/>
      <c r="ACF544" s="4"/>
      <c r="ACG544" s="4"/>
      <c r="ACH544" s="4"/>
      <c r="ACI544" s="4"/>
      <c r="ACJ544" s="4"/>
      <c r="ACK544" s="4"/>
      <c r="ACL544" s="4"/>
      <c r="ACM544" s="4"/>
      <c r="ACN544" s="4"/>
      <c r="ACO544" s="4"/>
      <c r="ACP544" s="4"/>
      <c r="ACQ544" s="4"/>
      <c r="ACR544" s="4"/>
      <c r="ACS544" s="4"/>
      <c r="ACT544" s="4"/>
      <c r="ACU544" s="4"/>
      <c r="ACV544" s="4"/>
      <c r="ACW544" s="4"/>
      <c r="ACX544" s="4"/>
      <c r="ACY544" s="4"/>
      <c r="ACZ544" s="4"/>
      <c r="ADA544" s="4"/>
      <c r="ADB544" s="4"/>
      <c r="ADC544" s="4"/>
      <c r="ADD544" s="4"/>
      <c r="ADE544" s="4"/>
      <c r="ADF544" s="4"/>
      <c r="ADG544" s="4"/>
      <c r="ADH544" s="4"/>
      <c r="ADI544" s="4"/>
      <c r="ADJ544" s="4"/>
      <c r="ADK544" s="4"/>
      <c r="ADL544" s="4"/>
      <c r="ADM544" s="4"/>
      <c r="ADN544" s="4"/>
      <c r="ADO544" s="4"/>
      <c r="ADP544" s="4"/>
      <c r="ADQ544" s="4"/>
      <c r="ADR544" s="4"/>
      <c r="ADS544" s="4"/>
      <c r="ADT544" s="4"/>
      <c r="ADU544" s="4"/>
      <c r="ADV544" s="4"/>
      <c r="ADW544" s="4"/>
      <c r="ADX544" s="4"/>
      <c r="ADY544" s="4"/>
      <c r="ADZ544" s="4"/>
      <c r="AEA544" s="4"/>
      <c r="AEB544" s="4"/>
      <c r="AEC544" s="4"/>
      <c r="AED544" s="4"/>
      <c r="AEE544" s="4"/>
      <c r="AEF544" s="4"/>
      <c r="AEG544" s="4"/>
      <c r="AEH544" s="4"/>
      <c r="AEI544" s="4"/>
      <c r="AEJ544" s="4"/>
      <c r="AEK544" s="4"/>
      <c r="AEL544" s="4"/>
      <c r="AEM544" s="4"/>
      <c r="AEN544" s="4"/>
      <c r="AEO544" s="4"/>
      <c r="AEP544" s="4"/>
      <c r="AEQ544" s="4"/>
      <c r="AER544" s="4"/>
      <c r="AES544" s="4"/>
      <c r="AET544" s="4"/>
      <c r="AEU544" s="4"/>
      <c r="AEV544" s="4"/>
      <c r="AEW544" s="4"/>
      <c r="AEX544" s="4"/>
      <c r="AEY544" s="4"/>
      <c r="AEZ544" s="4"/>
      <c r="AFA544" s="4"/>
      <c r="AFB544" s="4"/>
      <c r="AFC544" s="4"/>
      <c r="AFD544" s="4"/>
      <c r="AFE544" s="4"/>
      <c r="AFF544" s="4"/>
      <c r="AFG544" s="4"/>
      <c r="AFH544" s="4"/>
      <c r="AFI544" s="4"/>
      <c r="AFJ544" s="4"/>
      <c r="AFK544" s="4"/>
      <c r="AFL544" s="4"/>
      <c r="AFM544" s="4"/>
      <c r="AFN544" s="4"/>
      <c r="AFO544" s="4"/>
      <c r="AFP544" s="4"/>
      <c r="AFQ544" s="4"/>
      <c r="AFR544" s="4"/>
      <c r="AFS544" s="4"/>
      <c r="AFT544" s="4"/>
      <c r="AFU544" s="4"/>
      <c r="AFV544" s="4"/>
      <c r="AFW544" s="4"/>
      <c r="AFX544" s="4"/>
      <c r="AFY544" s="4"/>
      <c r="AFZ544" s="4"/>
      <c r="AGA544" s="4"/>
      <c r="AGB544" s="4"/>
      <c r="AGC544" s="4"/>
      <c r="AGD544" s="4"/>
      <c r="AGE544" s="4"/>
      <c r="AGF544" s="4"/>
      <c r="AGG544" s="4"/>
      <c r="AGH544" s="4"/>
      <c r="AGI544" s="4"/>
      <c r="AGJ544" s="4"/>
      <c r="AGK544" s="4"/>
      <c r="AGL544" s="4"/>
      <c r="AGM544" s="4"/>
      <c r="AGN544" s="4"/>
      <c r="AGO544" s="4"/>
      <c r="AGP544" s="4"/>
      <c r="AGQ544" s="4"/>
      <c r="AGR544" s="4"/>
      <c r="AGS544" s="4"/>
      <c r="AGT544" s="4"/>
      <c r="AGU544" s="4"/>
      <c r="AGV544" s="4"/>
      <c r="AGW544" s="4"/>
      <c r="AGX544" s="4"/>
      <c r="AGY544" s="4"/>
      <c r="AGZ544" s="4"/>
      <c r="AHA544" s="4"/>
      <c r="AHB544" s="4"/>
      <c r="AHC544" s="4"/>
      <c r="AHD544" s="4"/>
      <c r="AHE544" s="4"/>
      <c r="AHF544" s="4"/>
      <c r="AHG544" s="4"/>
      <c r="AHH544" s="4"/>
      <c r="AHI544" s="4"/>
      <c r="AHJ544" s="4"/>
      <c r="AHK544" s="4"/>
      <c r="AHL544" s="4"/>
      <c r="AHM544" s="4"/>
      <c r="AHN544" s="4"/>
      <c r="AHO544" s="4"/>
      <c r="AHP544" s="4"/>
      <c r="AHQ544" s="4"/>
      <c r="AHR544" s="4"/>
      <c r="AHS544" s="4"/>
      <c r="AHT544" s="4"/>
      <c r="AHU544" s="4"/>
      <c r="AHV544" s="4"/>
      <c r="AHW544" s="4"/>
      <c r="AHX544" s="4"/>
      <c r="AHY544" s="4"/>
      <c r="AHZ544" s="4"/>
      <c r="AIA544" s="4"/>
      <c r="AIB544" s="4"/>
      <c r="AIC544" s="4"/>
      <c r="AID544" s="4"/>
      <c r="AIE544" s="4"/>
      <c r="AIF544" s="4"/>
      <c r="AIG544" s="4"/>
      <c r="AIH544" s="4"/>
      <c r="AII544" s="4"/>
      <c r="AIJ544" s="4"/>
      <c r="AIK544" s="4"/>
      <c r="AIL544" s="4"/>
      <c r="AIM544" s="4"/>
      <c r="AIN544" s="4"/>
      <c r="AIO544" s="4"/>
      <c r="AIP544" s="4"/>
      <c r="AIQ544" s="4"/>
      <c r="AIR544" s="4"/>
      <c r="AIS544" s="4"/>
      <c r="AIT544" s="4"/>
      <c r="AIU544" s="4"/>
      <c r="AIV544" s="4"/>
      <c r="AIW544" s="4"/>
      <c r="AIX544" s="4"/>
      <c r="AIY544" s="4"/>
      <c r="AIZ544" s="4"/>
      <c r="AJA544" s="4"/>
      <c r="AJB544" s="4"/>
      <c r="AJC544" s="4"/>
      <c r="AJD544" s="4"/>
      <c r="AJE544" s="4"/>
      <c r="AJF544" s="4"/>
      <c r="AJG544" s="4"/>
      <c r="AJH544" s="4"/>
      <c r="AJI544" s="4"/>
      <c r="AJJ544" s="4"/>
      <c r="AJK544" s="4"/>
      <c r="AJL544" s="4"/>
      <c r="AJM544" s="4"/>
      <c r="AJN544" s="4"/>
      <c r="AJO544" s="4"/>
      <c r="AJP544" s="4"/>
      <c r="AJQ544" s="4"/>
      <c r="AJR544" s="4"/>
      <c r="AJS544" s="4"/>
      <c r="AJT544" s="4"/>
      <c r="AJU544" s="4"/>
      <c r="AJV544" s="4"/>
      <c r="AJW544" s="4"/>
      <c r="AJX544" s="4"/>
      <c r="AJY544" s="4"/>
      <c r="AJZ544" s="4"/>
      <c r="AKA544" s="4"/>
      <c r="AKB544" s="4"/>
      <c r="AKC544" s="4"/>
      <c r="AKD544" s="4"/>
      <c r="AKE544" s="4"/>
      <c r="AKF544" s="4"/>
      <c r="AKG544" s="4"/>
      <c r="AKH544" s="4"/>
      <c r="AKI544" s="4"/>
      <c r="AKJ544" s="4"/>
      <c r="AKK544" s="4"/>
      <c r="AKL544" s="4"/>
      <c r="AKM544" s="4"/>
      <c r="AKN544" s="4"/>
      <c r="AKO544" s="4"/>
      <c r="AKP544" s="4"/>
      <c r="AKQ544" s="4"/>
      <c r="AKR544" s="4"/>
      <c r="AKS544" s="4"/>
      <c r="AKT544" s="4"/>
      <c r="AKU544" s="4"/>
      <c r="AKV544" s="4"/>
      <c r="AKW544" s="4"/>
      <c r="AKX544" s="4"/>
      <c r="AKY544" s="4"/>
      <c r="AKZ544" s="4"/>
      <c r="ALA544" s="4"/>
      <c r="ALB544" s="4"/>
      <c r="ALC544" s="4"/>
      <c r="ALD544" s="4"/>
      <c r="ALE544" s="4"/>
      <c r="ALF544" s="4"/>
      <c r="ALG544" s="4"/>
      <c r="ALH544" s="4"/>
      <c r="ALI544" s="4"/>
      <c r="ALJ544" s="4"/>
      <c r="ALK544" s="4"/>
      <c r="ALL544" s="4"/>
      <c r="ALM544" s="4"/>
      <c r="ALN544" s="4"/>
      <c r="ALO544" s="4"/>
      <c r="ALP544" s="4"/>
      <c r="ALQ544" s="4"/>
      <c r="ALR544" s="4"/>
      <c r="ALS544" s="4"/>
      <c r="ALT544" s="4"/>
      <c r="ALU544" s="4"/>
      <c r="ALV544" s="4"/>
      <c r="ALW544" s="4"/>
      <c r="ALX544" s="4"/>
      <c r="ALY544" s="4"/>
      <c r="ALZ544" s="4"/>
      <c r="AMA544" s="4"/>
      <c r="AMB544" s="4"/>
      <c r="AMC544" s="4"/>
      <c r="AMD544" s="4"/>
      <c r="AME544" s="4"/>
      <c r="AMF544" s="4"/>
      <c r="AMG544" s="4"/>
      <c r="AMH544" s="4"/>
      <c r="AMI544" s="4"/>
      <c r="AMJ544" s="4"/>
      <c r="AMK544" s="4"/>
      <c r="AML544" s="4"/>
      <c r="AMM544" s="4"/>
      <c r="AMN544" s="4"/>
      <c r="AMO544" s="4"/>
      <c r="AMP544" s="4"/>
      <c r="AMQ544" s="4"/>
      <c r="AMR544" s="4"/>
      <c r="AMS544" s="4"/>
      <c r="AMT544" s="4"/>
      <c r="AMU544" s="4"/>
      <c r="AMV544" s="4"/>
      <c r="AMW544" s="4"/>
      <c r="AMX544" s="4"/>
      <c r="AMY544" s="4"/>
      <c r="AMZ544" s="4"/>
      <c r="ANA544" s="4"/>
      <c r="ANB544" s="4"/>
      <c r="ANC544" s="4"/>
      <c r="AND544" s="4"/>
      <c r="ANE544" s="4"/>
      <c r="ANF544" s="4"/>
      <c r="ANG544" s="4"/>
      <c r="ANH544" s="4"/>
      <c r="ANI544" s="4"/>
      <c r="ANJ544" s="4"/>
      <c r="ANK544" s="4"/>
      <c r="ANL544" s="4"/>
      <c r="ANM544" s="4"/>
      <c r="ANN544" s="4"/>
      <c r="ANO544" s="4"/>
      <c r="ANP544" s="4"/>
      <c r="ANQ544" s="4"/>
      <c r="ANR544" s="4"/>
      <c r="ANS544" s="4"/>
      <c r="ANT544" s="4"/>
      <c r="ANU544" s="4"/>
      <c r="ANV544" s="4"/>
      <c r="ANW544" s="4"/>
      <c r="ANX544" s="4"/>
      <c r="ANY544" s="4"/>
      <c r="ANZ544" s="4"/>
      <c r="AOA544" s="4"/>
      <c r="AOB544" s="4"/>
      <c r="AOC544" s="4"/>
    </row>
  </sheetData>
  <mergeCells count="9">
    <mergeCell ref="AR3:AW4"/>
    <mergeCell ref="S3:AA3"/>
    <mergeCell ref="AJ3:AQ4"/>
    <mergeCell ref="D3:K4"/>
    <mergeCell ref="AB3:AI4"/>
    <mergeCell ref="Q4:R4"/>
    <mergeCell ref="Q3:R3"/>
    <mergeCell ref="L3:P4"/>
    <mergeCell ref="S4:AA4"/>
  </mergeCells>
  <dataValidations count="8">
    <dataValidation type="list" allowBlank="1" showInputMessage="1" showErrorMessage="1" sqref="E6:E28" xr:uid="{3D88C62C-6E52-495D-B305-CFAC42FC5519}">
      <formula1>$BK$5:$BK$20</formula1>
    </dataValidation>
    <dataValidation type="list" allowBlank="1" showInputMessage="1" showErrorMessage="1" sqref="B6:B135" xr:uid="{818241D9-36BE-4DD1-8322-4B7364E35389}">
      <formula1>"Y,N"</formula1>
    </dataValidation>
    <dataValidation type="list" allowBlank="1" showInputMessage="1" showErrorMessage="1" sqref="AB6:AH6 AB8:AH28 Y6 X7 Y8:Y28 N7 O6 AA7:AG7" xr:uid="{152A2BE0-F648-4640-8391-05C8627F601E}">
      <formula1>$BJ$4:$BJ$5</formula1>
    </dataValidation>
    <dataValidation type="list" allowBlank="1" showInputMessage="1" showErrorMessage="1" sqref="L8:L28 L6 K7" xr:uid="{34CE61D5-37A4-48F8-AF57-51FA506F5984}">
      <formula1>$BN$11:$BN$16</formula1>
    </dataValidation>
    <dataValidation type="whole" operator="greaterThanOrEqual" showInputMessage="1" showErrorMessage="1" sqref="AJ8:AJ135 AJ6 AI7" xr:uid="{939CED6C-4693-40D8-8809-B9681961CFC8}">
      <formula1>0</formula1>
    </dataValidation>
    <dataValidation type="whole" operator="greaterThanOrEqual" allowBlank="1" showInputMessage="1" showErrorMessage="1" sqref="AK6:AL6 AK8:AL135 AJ7:AK7" xr:uid="{15F5809F-4C90-40A9-861C-135DC2DC1770}">
      <formula1>0</formula1>
    </dataValidation>
    <dataValidation type="list" allowBlank="1" showInputMessage="1" showErrorMessage="1" sqref="M8:M135 M6 L7" xr:uid="{714783A4-480E-450C-B95A-5342B57AAB7E}">
      <formula1>$BJ$4:$BJ$6</formula1>
    </dataValidation>
    <dataValidation type="list" allowBlank="1" showInputMessage="1" showErrorMessage="1" sqref="A136:C547" xr:uid="{D9A8BBC2-E9F7-4036-9633-B2F4CDABD914}">
      <formula1>"ECC,ESCC,KCC,MC,SBC,TC"</formula1>
    </dataValidation>
  </dataValidation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34A7656483B74FB66C73ECEA17E281" ma:contentTypeVersion="17" ma:contentTypeDescription="Create a new document." ma:contentTypeScope="" ma:versionID="05abb22a97d36ecda5bdb3d89b82a3c5">
  <xsd:schema xmlns:xsd="http://www.w3.org/2001/XMLSchema" xmlns:xs="http://www.w3.org/2001/XMLSchema" xmlns:p="http://schemas.microsoft.com/office/2006/metadata/properties" xmlns:ns1="http://schemas.microsoft.com/sharepoint/v3" xmlns:ns2="a9f12287-5f74-4593-92c9-e973669b9a71" xmlns:ns3="6140e513-9c0e-4e73-9b29-9e780522eb94" xmlns:ns4="6a461f78-e7a2-485a-8a47-5fc604b04102" targetNamespace="http://schemas.microsoft.com/office/2006/metadata/properties" ma:root="true" ma:fieldsID="337cb0bbb9314a669f047547487db393" ns1:_="" ns2:_="" ns3:_="" ns4:_="">
    <xsd:import namespace="http://schemas.microsoft.com/sharepoint/v3"/>
    <xsd:import namespace="a9f12287-5f74-4593-92c9-e973669b9a71"/>
    <xsd:import namespace="6140e513-9c0e-4e73-9b29-9e780522eb94"/>
    <xsd:import namespace="6a461f78-e7a2-485a-8a47-5fc604b0410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f12287-5f74-4593-92c9-e973669b9a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1de9a85-6517-4fbb-af6e-3d8f59a4cb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140e513-9c0e-4e73-9b29-9e780522eb9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461f78-e7a2-485a-8a47-5fc604b04102"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f9933535-9e65-4d16-8421-2b641eed3456}" ma:internalName="TaxCatchAll" ma:showField="CatchAllData" ma:web="6140e513-9c0e-4e73-9b29-9e780522eb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140e513-9c0e-4e73-9b29-9e780522eb94">
      <UserInfo>
        <DisplayName>Rhiannon Mort, Capital Programme Manager (SELEP)</DisplayName>
        <AccountId>25</AccountId>
        <AccountType/>
      </UserInfo>
      <UserInfo>
        <DisplayName>Adam Bryan, Chief Executive Officer - SELEP</DisplayName>
        <AccountId>11</AccountId>
        <AccountType/>
      </UserInfo>
      <UserInfo>
        <DisplayName>Amy Ferraro, Governance Officer (SELEP)</DisplayName>
        <AccountId>13</AccountId>
        <AccountType/>
      </UserInfo>
    </SharedWithUsers>
    <_ip_UnifiedCompliancePolicyUIAction xmlns="http://schemas.microsoft.com/sharepoint/v3" xsi:nil="true"/>
    <TaxCatchAll xmlns="6a461f78-e7a2-485a-8a47-5fc604b04102" xsi:nil="true"/>
    <_ip_UnifiedCompliancePolicyProperties xmlns="http://schemas.microsoft.com/sharepoint/v3" xsi:nil="true"/>
    <lcf76f155ced4ddcb4097134ff3c332f xmlns="a9f12287-5f74-4593-92c9-e973669b9a7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A5E0F2-BBA2-4956-901F-B3DE5EA05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9f12287-5f74-4593-92c9-e973669b9a71"/>
    <ds:schemaRef ds:uri="6140e513-9c0e-4e73-9b29-9e780522eb94"/>
    <ds:schemaRef ds:uri="6a461f78-e7a2-485a-8a47-5fc604b041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D06687-9559-46E6-81EF-F1F95951C8C7}">
  <ds:schemaRefs>
    <ds:schemaRef ds:uri="http://www.w3.org/XML/1998/namespace"/>
    <ds:schemaRef ds:uri="http://schemas.microsoft.com/office/2006/metadata/properties"/>
    <ds:schemaRef ds:uri="http://purl.org/dc/terms/"/>
    <ds:schemaRef ds:uri="a9f12287-5f74-4593-92c9-e973669b9a71"/>
    <ds:schemaRef ds:uri="http://schemas.microsoft.com/office/2006/documentManagement/types"/>
    <ds:schemaRef ds:uri="http://schemas.microsoft.com/office/infopath/2007/PartnerControls"/>
    <ds:schemaRef ds:uri="6140e513-9c0e-4e73-9b29-9e780522eb94"/>
    <ds:schemaRef ds:uri="http://purl.org/dc/elements/1.1/"/>
    <ds:schemaRef ds:uri="http://schemas.openxmlformats.org/package/2006/metadata/core-properties"/>
    <ds:schemaRef ds:uri="http://purl.org/dc/dcmitype/"/>
    <ds:schemaRef ds:uri="http://schemas.microsoft.com/sharepoint/v3"/>
    <ds:schemaRef ds:uri="6a461f78-e7a2-485a-8a47-5fc604b04102"/>
  </ds:schemaRefs>
</ds:datastoreItem>
</file>

<file path=customXml/itemProps3.xml><?xml version="1.0" encoding="utf-8"?>
<ds:datastoreItem xmlns:ds="http://schemas.openxmlformats.org/officeDocument/2006/customXml" ds:itemID="{DECCF59C-420C-433A-AA0E-BFEC2BC8D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Accelerated Projects</vt:lpstr>
      <vt:lpstr>New Projects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Johanna Howarth</dc:creator>
  <cp:keywords/>
  <dc:description/>
  <cp:lastModifiedBy>Keri Lawrence - Governance Officer (SELEP)</cp:lastModifiedBy>
  <cp:revision/>
  <cp:lastPrinted>2023-07-03T13:22:36Z</cp:lastPrinted>
  <dcterms:created xsi:type="dcterms:W3CDTF">2020-06-05T12:55:47Z</dcterms:created>
  <dcterms:modified xsi:type="dcterms:W3CDTF">2023-07-03T13:22:37Z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0x010100BB34A7656483B74FB66C73ECEA17E281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39d8be9e-c8d9-4b9c-bd40-2c27cc7ea2e6_Enabled">
    <vt:lpwstr>true</vt:lpwstr>
  </property>
  <property fmtid="{D5CDD505-2E9C-101B-9397-08002B2CF9AE}" pid="6" name="MSIP_Label_39d8be9e-c8d9-4b9c-bd40-2c27cc7ea2e6_SetDate">
    <vt:lpwstr>2023-07-03T12:11:34Z</vt:lpwstr>
  </property>
  <property fmtid="{D5CDD505-2E9C-101B-9397-08002B2CF9AE}" pid="7" name="MSIP_Label_39d8be9e-c8d9-4b9c-bd40-2c27cc7ea2e6_Method">
    <vt:lpwstr>Privileged</vt:lpwstr>
  </property>
  <property fmtid="{D5CDD505-2E9C-101B-9397-08002B2CF9AE}" pid="8" name="MSIP_Label_39d8be9e-c8d9-4b9c-bd40-2c27cc7ea2e6_Name">
    <vt:lpwstr>39d8be9e-c8d9-4b9c-bd40-2c27cc7ea2e6</vt:lpwstr>
  </property>
  <property fmtid="{D5CDD505-2E9C-101B-9397-08002B2CF9AE}" pid="9" name="MSIP_Label_39d8be9e-c8d9-4b9c-bd40-2c27cc7ea2e6_SiteId">
    <vt:lpwstr>a8b4324f-155c-4215-a0f1-7ed8cc9a992f</vt:lpwstr>
  </property>
  <property fmtid="{D5CDD505-2E9C-101B-9397-08002B2CF9AE}" pid="10" name="MSIP_Label_39d8be9e-c8d9-4b9c-bd40-2c27cc7ea2e6_ActionId">
    <vt:lpwstr>0a94be30-1034-46af-9d04-99c54f7c2a28</vt:lpwstr>
  </property>
  <property fmtid="{D5CDD505-2E9C-101B-9397-08002B2CF9AE}" pid="11" name="MSIP_Label_39d8be9e-c8d9-4b9c-bd40-2c27cc7ea2e6_ContentBits">
    <vt:lpwstr>0</vt:lpwstr>
  </property>
  <property fmtid="{D5CDD505-2E9C-101B-9397-08002B2CF9AE}" pid="12" name="MediaServiceImageTags">
    <vt:lpwstr/>
  </property>
</Properties>
</file>