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2.xml" ContentType="application/vnd.openxmlformats-officedocument.themeOverride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3.xml" ContentType="application/vnd.openxmlformats-officedocument.themeOverrid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4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5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6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7.xml" ContentType="application/vnd.openxmlformats-officedocument.themeOverride+xml"/>
  <Override PartName="/xl/drawings/drawing1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3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8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9.xml" ContentType="application/vnd.openxmlformats-officedocument.themeOverrid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10.xml" ContentType="application/vnd.openxmlformats-officedocument.themeOverrid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11.xml" ContentType="application/vnd.openxmlformats-officedocument.themeOverride+xml"/>
  <Override PartName="/xl/drawings/drawing16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12.xml" ContentType="application/vnd.openxmlformats-officedocument.themeOverrid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13.xml" ContentType="application/vnd.openxmlformats-officedocument.themeOverrid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14.xml" ContentType="application/vnd.openxmlformats-officedocument.themeOverrid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theme/themeOverride15.xml" ContentType="application/vnd.openxmlformats-officedocument.themeOverride+xml"/>
  <Override PartName="/xl/drawings/drawing21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2.xml" ContentType="application/vnd.openxmlformats-officedocument.drawingml.chartshapes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5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theme/themeOverride16.xml" ContentType="application/vnd.openxmlformats-officedocument.themeOverrid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theme/themeOverride17.xml" ContentType="application/vnd.openxmlformats-officedocument.themeOverrid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theme/themeOverride18.xml" ContentType="application/vnd.openxmlformats-officedocument.themeOverrid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theme/themeOverride19.xml" ContentType="application/vnd.openxmlformats-officedocument.themeOverride+xml"/>
  <Override PartName="/xl/drawings/drawing2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theme/themeOverride20.xml" ContentType="application/vnd.openxmlformats-officedocument.themeOverride+xml"/>
  <Override PartName="/xl/drawings/drawing2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theme/themeOverride21.xml" ContentType="application/vnd.openxmlformats-officedocument.themeOverrid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theme/themeOverride22.xml" ContentType="application/vnd.openxmlformats-officedocument.themeOverride+xml"/>
  <Override PartName="/xl/drawings/drawing28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theme/themeOverride23.xml" ContentType="application/vnd.openxmlformats-officedocument.themeOverrid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theme/themeOverride24.xml" ContentType="application/vnd.openxmlformats-officedocument.themeOverrid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theme/themeOverride25.xml" ContentType="application/vnd.openxmlformats-officedocument.themeOverrid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theme/themeOverride26.xml" ContentType="application/vnd.openxmlformats-officedocument.themeOverride+xml"/>
  <Override PartName="/xl/drawings/drawing29.xml" ContentType="application/vnd.openxmlformats-officedocument.drawing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theme/themeOverride27.xml" ContentType="application/vnd.openxmlformats-officedocument.themeOverride+xml"/>
  <Override PartName="/xl/drawings/drawing30.xml" ContentType="application/vnd.openxmlformats-officedocument.drawing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theme/themeOverride28.xml" ContentType="application/vnd.openxmlformats-officedocument.themeOverrid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theme/themeOverride29.xml" ContentType="application/vnd.openxmlformats-officedocument.themeOverrid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theme/themeOverride30.xml" ContentType="application/vnd.openxmlformats-officedocument.themeOverrid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theme/themeOverride31.xml" ContentType="application/vnd.openxmlformats-officedocument.themeOverride+xml"/>
  <Override PartName="/xl/drawings/drawing31.xml" ContentType="application/vnd.openxmlformats-officedocument.drawing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sexcountycouncil.sharepoint.com/sites/SELEPSecretariatAll/Shared Documents/General/Strategy/Data and intelligence/COVID Datasets/08 October 21/"/>
    </mc:Choice>
  </mc:AlternateContent>
  <xr:revisionPtr revIDLastSave="1742" documentId="8_{74CDB590-8208-4DC6-9BD1-874E5D0E4C49}" xr6:coauthVersionLast="46" xr6:coauthVersionMax="46" xr10:uidLastSave="{B7105DA3-A01B-43CE-B0C9-9067F818CFD9}"/>
  <bookViews>
    <workbookView xWindow="25080" yWindow="-120" windowWidth="29040" windowHeight="15840" tabRatio="963" xr2:uid="{6DFA28AF-5170-4826-9C41-D0990F09BC9E}"/>
  </bookViews>
  <sheets>
    <sheet name="Index" sheetId="19" r:id="rId1"/>
    <sheet name="CJRS L" sheetId="2" r:id="rId2"/>
    <sheet name="CJRS FA" sheetId="3" r:id="rId3"/>
    <sheet name="CJRS LA" sheetId="4" r:id="rId4"/>
    <sheet name="CJRS S" sheetId="5" r:id="rId5"/>
    <sheet name="SEIS L" sheetId="6" r:id="rId6"/>
    <sheet name="SEIS FA" sheetId="8" r:id="rId7"/>
    <sheet name="SEIS LA" sheetId="9" r:id="rId8"/>
    <sheet name="PAYE L" sheetId="21" r:id="rId9"/>
    <sheet name="PAYE FA" sheetId="22" r:id="rId10"/>
    <sheet name="PAYE LA" sheetId="23" r:id="rId11"/>
    <sheet name="VAC L" sheetId="24" r:id="rId12"/>
    <sheet name="VAC FA" sheetId="25" r:id="rId13"/>
    <sheet name="VAC LA" sheetId="26" r:id="rId14"/>
    <sheet name="CC L" sheetId="10" r:id="rId15"/>
    <sheet name="CC FA" sheetId="11" r:id="rId16"/>
    <sheet name="CC LA" sheetId="12" r:id="rId17"/>
    <sheet name="Grants L" sheetId="13" r:id="rId18"/>
    <sheet name="Grants FA" sheetId="14" r:id="rId19"/>
    <sheet name="Grants LA" sheetId="15" r:id="rId20"/>
    <sheet name="Loans L" sheetId="16" r:id="rId21"/>
    <sheet name="Loans FA" sheetId="17" r:id="rId22"/>
    <sheet name="Loans LA" sheetId="18" r:id="rId23"/>
    <sheet name="GH" sheetId="20" r:id="rId24"/>
  </sheets>
  <definedNames>
    <definedName name="_xlnm._FilterDatabase" localSheetId="4" hidden="1">'CJRS S'!$A$21:$G$34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0" i="3" l="1"/>
  <c r="H9" i="15" l="1"/>
  <c r="H10" i="15"/>
  <c r="H11" i="15"/>
  <c r="H12" i="15"/>
  <c r="H13" i="15"/>
  <c r="D10" i="3" l="1"/>
  <c r="E10" i="3"/>
  <c r="F10" i="3"/>
  <c r="G10" i="3"/>
  <c r="H10" i="3"/>
  <c r="I10" i="3"/>
  <c r="J10" i="3"/>
  <c r="L10" i="3"/>
  <c r="D8" i="2" l="1"/>
  <c r="D9" i="2"/>
  <c r="D10" i="2"/>
  <c r="D11" i="2"/>
  <c r="D12" i="2"/>
  <c r="D13" i="2"/>
  <c r="D14" i="2"/>
  <c r="D15" i="2"/>
  <c r="D16" i="2"/>
  <c r="D17" i="2"/>
  <c r="D18" i="2"/>
  <c r="D19" i="2"/>
  <c r="D7" i="2"/>
  <c r="C13" i="4"/>
  <c r="D14" i="26"/>
  <c r="C14" i="26"/>
  <c r="D62" i="26"/>
  <c r="C62" i="26"/>
  <c r="D51" i="26"/>
  <c r="C51" i="26"/>
  <c r="D32" i="26"/>
  <c r="C32" i="26"/>
  <c r="H61" i="15"/>
  <c r="H60" i="15"/>
  <c r="H59" i="15"/>
  <c r="H58" i="15"/>
  <c r="H57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38" i="15"/>
  <c r="H24" i="15"/>
  <c r="H25" i="15"/>
  <c r="H26" i="15"/>
  <c r="H27" i="15"/>
  <c r="H28" i="15"/>
  <c r="H29" i="15"/>
  <c r="H30" i="15"/>
  <c r="H31" i="15"/>
  <c r="H23" i="15"/>
  <c r="E62" i="23" l="1"/>
  <c r="E61" i="23"/>
  <c r="E60" i="23"/>
  <c r="E59" i="23"/>
  <c r="E58" i="23"/>
  <c r="E57" i="23"/>
  <c r="E50" i="23"/>
  <c r="E49" i="23"/>
  <c r="E48" i="23"/>
  <c r="E47" i="23"/>
  <c r="E46" i="23"/>
  <c r="E45" i="23"/>
  <c r="E44" i="23"/>
  <c r="E43" i="23"/>
  <c r="E42" i="23"/>
  <c r="E41" i="23"/>
  <c r="E40" i="23"/>
  <c r="E39" i="23"/>
  <c r="E38" i="23"/>
  <c r="E32" i="23"/>
  <c r="E31" i="23"/>
  <c r="E30" i="23"/>
  <c r="E29" i="23"/>
  <c r="E28" i="23"/>
  <c r="E27" i="23"/>
  <c r="E26" i="23"/>
  <c r="E25" i="23"/>
  <c r="E24" i="23"/>
  <c r="E23" i="23"/>
  <c r="E14" i="23"/>
  <c r="E13" i="23"/>
  <c r="E12" i="23"/>
  <c r="E11" i="23"/>
  <c r="E10" i="23"/>
  <c r="E9" i="23"/>
  <c r="D62" i="23"/>
  <c r="C62" i="23"/>
  <c r="D51" i="23"/>
  <c r="E51" i="23" s="1"/>
  <c r="C51" i="23"/>
  <c r="D32" i="23"/>
  <c r="C32" i="23"/>
  <c r="D14" i="23"/>
  <c r="C14" i="23"/>
  <c r="C10" i="3" l="1"/>
  <c r="F62" i="15" l="1"/>
  <c r="F51" i="15"/>
  <c r="F32" i="15"/>
  <c r="F14" i="15"/>
  <c r="H16" i="13" l="1"/>
  <c r="H15" i="13"/>
  <c r="H14" i="13"/>
  <c r="E62" i="18" l="1"/>
  <c r="E41" i="18"/>
  <c r="E42" i="18"/>
  <c r="E43" i="18"/>
  <c r="E44" i="18"/>
  <c r="E45" i="18"/>
  <c r="E46" i="18"/>
  <c r="E47" i="18"/>
  <c r="E48" i="18"/>
  <c r="E49" i="18"/>
  <c r="E50" i="18"/>
  <c r="E51" i="18"/>
  <c r="E52" i="18"/>
  <c r="D64" i="18"/>
  <c r="C64" i="18"/>
  <c r="E63" i="18"/>
  <c r="E61" i="18"/>
  <c r="E60" i="18"/>
  <c r="E59" i="18"/>
  <c r="D53" i="18"/>
  <c r="C53" i="18"/>
  <c r="E40" i="18"/>
  <c r="D34" i="18"/>
  <c r="C34" i="18"/>
  <c r="E33" i="18"/>
  <c r="E32" i="18"/>
  <c r="E31" i="18"/>
  <c r="E30" i="18"/>
  <c r="E29" i="18"/>
  <c r="E28" i="18"/>
  <c r="E27" i="18"/>
  <c r="E26" i="18"/>
  <c r="E25" i="18"/>
  <c r="D16" i="18"/>
  <c r="C16" i="18"/>
  <c r="E15" i="18"/>
  <c r="E14" i="18"/>
  <c r="E13" i="18"/>
  <c r="E12" i="18"/>
  <c r="E11" i="18"/>
  <c r="E40" i="17"/>
  <c r="E39" i="17"/>
  <c r="C52" i="17" s="1"/>
  <c r="E30" i="17"/>
  <c r="E29" i="17"/>
  <c r="C51" i="17" s="1"/>
  <c r="E20" i="17"/>
  <c r="C50" i="17"/>
  <c r="E10" i="17"/>
  <c r="E9" i="17"/>
  <c r="C49" i="17" s="1"/>
  <c r="E11" i="16"/>
  <c r="E64" i="18" l="1"/>
  <c r="E53" i="18"/>
  <c r="E34" i="18"/>
  <c r="E16" i="18"/>
  <c r="D62" i="15" l="1"/>
  <c r="E62" i="15"/>
  <c r="G62" i="15"/>
  <c r="C62" i="15"/>
  <c r="D51" i="15"/>
  <c r="E51" i="15"/>
  <c r="G51" i="15"/>
  <c r="C51" i="15"/>
  <c r="D32" i="15"/>
  <c r="E32" i="15"/>
  <c r="G32" i="15"/>
  <c r="C32" i="15"/>
  <c r="D14" i="15"/>
  <c r="E14" i="15"/>
  <c r="G14" i="15"/>
  <c r="C14" i="15"/>
  <c r="H62" i="15" l="1"/>
  <c r="H51" i="15"/>
  <c r="H32" i="15"/>
  <c r="H14" i="15"/>
  <c r="C35" i="14"/>
  <c r="C42" i="14" s="1"/>
  <c r="C27" i="14"/>
  <c r="C41" i="14" s="1"/>
  <c r="C19" i="14"/>
  <c r="C40" i="14" s="1"/>
  <c r="C11" i="14"/>
  <c r="C39" i="14" s="1"/>
  <c r="D63" i="12" l="1"/>
  <c r="C63" i="12"/>
  <c r="D52" i="12"/>
  <c r="C52" i="12"/>
  <c r="D33" i="12"/>
  <c r="C33" i="12"/>
  <c r="D15" i="12"/>
  <c r="C15" i="12"/>
  <c r="C42" i="8" l="1"/>
  <c r="C32" i="8"/>
  <c r="C22" i="8"/>
  <c r="C12" i="8"/>
  <c r="C12" i="6"/>
</calcChain>
</file>

<file path=xl/sharedStrings.xml><?xml version="1.0" encoding="utf-8"?>
<sst xmlns="http://schemas.openxmlformats.org/spreadsheetml/2006/main" count="828" uniqueCount="229">
  <si>
    <t>Month</t>
  </si>
  <si>
    <t>SELEP residents - Furloughed jobs</t>
  </si>
  <si>
    <t>As percentage of eligible</t>
  </si>
  <si>
    <t>UK furlough rate</t>
  </si>
  <si>
    <t>East Sussex</t>
  </si>
  <si>
    <t>Essex</t>
  </si>
  <si>
    <t>South Essex</t>
  </si>
  <si>
    <t>SELEP</t>
  </si>
  <si>
    <t>Rates - as percentage of eligible</t>
  </si>
  <si>
    <t>Job Counts</t>
  </si>
  <si>
    <t>Eastbourne</t>
  </si>
  <si>
    <t>Hastings</t>
  </si>
  <si>
    <t>Lewes</t>
  </si>
  <si>
    <t>Rother</t>
  </si>
  <si>
    <t>Wealden</t>
  </si>
  <si>
    <t>Braintree</t>
  </si>
  <si>
    <t>Brentwood</t>
  </si>
  <si>
    <t>Chelmsford</t>
  </si>
  <si>
    <t>Colchester</t>
  </si>
  <si>
    <t>Epping Forest</t>
  </si>
  <si>
    <t>Harlow</t>
  </si>
  <si>
    <t>Maldon</t>
  </si>
  <si>
    <t>Tendring</t>
  </si>
  <si>
    <t>Uttlesford</t>
  </si>
  <si>
    <t>Ashford</t>
  </si>
  <si>
    <t>Canterbury</t>
  </si>
  <si>
    <t>Dartford</t>
  </si>
  <si>
    <t>Dover</t>
  </si>
  <si>
    <t>Gravesham</t>
  </si>
  <si>
    <t>Maidstone</t>
  </si>
  <si>
    <t>Sevenoaks</t>
  </si>
  <si>
    <t>Swale</t>
  </si>
  <si>
    <t>Thanet</t>
  </si>
  <si>
    <t>Tunbridge Wells</t>
  </si>
  <si>
    <t>Basildon</t>
  </si>
  <si>
    <t>Castle Point</t>
  </si>
  <si>
    <t>Rochford</t>
  </si>
  <si>
    <t>Local Authority</t>
  </si>
  <si>
    <t>Furlough Rate</t>
  </si>
  <si>
    <t>Southend</t>
  </si>
  <si>
    <t>Thurrock</t>
  </si>
  <si>
    <t>Medway</t>
  </si>
  <si>
    <t>Folkestone/Hythe</t>
  </si>
  <si>
    <t>Tonbridge/Malling</t>
  </si>
  <si>
    <t>Furloughed Jobs</t>
  </si>
  <si>
    <t>Construction</t>
  </si>
  <si>
    <t>Transportation and storage</t>
  </si>
  <si>
    <t>Manufacturing</t>
  </si>
  <si>
    <t>ICT, Finance, Real estate</t>
  </si>
  <si>
    <t>Health and social work</t>
  </si>
  <si>
    <t>Kent &amp; Medway</t>
  </si>
  <si>
    <t>Accommodation and food</t>
  </si>
  <si>
    <t>Administrative and support</t>
  </si>
  <si>
    <t>Professional, scientific, technical</t>
  </si>
  <si>
    <t>Wholesale, Retail, Motor vehicles</t>
  </si>
  <si>
    <t>Arts, entertainment, recreation</t>
  </si>
  <si>
    <t>Furlough rates</t>
  </si>
  <si>
    <t>Furlough job counts</t>
  </si>
  <si>
    <t>Grant 1</t>
  </si>
  <si>
    <t>Grant 2</t>
  </si>
  <si>
    <t>Grant 3</t>
  </si>
  <si>
    <t>Claims made</t>
  </si>
  <si>
    <t>Eligible self-employed</t>
  </si>
  <si>
    <t>Take-up rate</t>
  </si>
  <si>
    <t>Total value of claims £ mill.</t>
  </si>
  <si>
    <t>Total value claims to date £ mill.</t>
  </si>
  <si>
    <t>Self-Employment Income Support Scheme, Claims made</t>
  </si>
  <si>
    <t>Total Value
 £ mill.</t>
  </si>
  <si>
    <t>Average Value £</t>
  </si>
  <si>
    <t>Average value of claims £</t>
  </si>
  <si>
    <t>Claims 
Made</t>
  </si>
  <si>
    <t>Take-up 
Rate</t>
  </si>
  <si>
    <t>Total:</t>
  </si>
  <si>
    <t>Folkestone and Hythe</t>
  </si>
  <si>
    <t>Tonbridge and Malling</t>
  </si>
  <si>
    <t>Date</t>
  </si>
  <si>
    <t>SELEP 
Count</t>
  </si>
  <si>
    <t>UK</t>
  </si>
  <si>
    <t>Claimant Count, as proportion of resident population aged 16 to 64</t>
  </si>
  <si>
    <t>Enhancements to Universal Credit as part of the UK government's response to the coronavirus mean that an increasing number of people became eligible for unemployment-related benefit support, although still employed.</t>
  </si>
  <si>
    <t>Claimant Counts</t>
  </si>
  <si>
    <t>SBGF/RHLGF</t>
  </si>
  <si>
    <t>LADGF</t>
  </si>
  <si>
    <t>LRSG</t>
  </si>
  <si>
    <t>ARG</t>
  </si>
  <si>
    <t>Value of grants paid (£ mill.)</t>
  </si>
  <si>
    <t>Number of grants paid</t>
  </si>
  <si>
    <t>Average value of grants (£)</t>
  </si>
  <si>
    <t>Local authority coronavirus grants funding</t>
  </si>
  <si>
    <t>SBGF - Small Business Grants Fund</t>
  </si>
  <si>
    <t>RHLGF - Retail, Hospitality and Leisure Business Grants Fund</t>
  </si>
  <si>
    <t>LADGF - Local Authority Discretionary Grants Fund</t>
  </si>
  <si>
    <t>LRSG - Local Restrictions Support Grant</t>
  </si>
  <si>
    <t>ARG - Additional Restrictions Support Grant</t>
  </si>
  <si>
    <t>Total value of grants paid, to date (£ mill.)</t>
  </si>
  <si>
    <t>£ mill.</t>
  </si>
  <si>
    <t>Total value of grants paid, to date</t>
  </si>
  <si>
    <t>Local authority coronavirus grants funding - value paid (£ mill)</t>
  </si>
  <si>
    <t>Total Paid</t>
  </si>
  <si>
    <t>CBILS</t>
  </si>
  <si>
    <t>BBLS</t>
  </si>
  <si>
    <t>Value of loans paid (£ mill.)</t>
  </si>
  <si>
    <t>CBILS - Coronavirus Business Interruption Loan Scheme</t>
  </si>
  <si>
    <t>Number of loans paid</t>
  </si>
  <si>
    <t>Average value of loans (£)</t>
  </si>
  <si>
    <t>Total</t>
  </si>
  <si>
    <t>HM Treasury coronavirus business loan scheme statistics</t>
  </si>
  <si>
    <t>BBLS - Bounce Back Loan Scheme</t>
  </si>
  <si>
    <t>Businesses receiving loan (%age)</t>
  </si>
  <si>
    <t>Summary of loans paid</t>
  </si>
  <si>
    <t>Total value of loans paid, to date</t>
  </si>
  <si>
    <t>Content</t>
  </si>
  <si>
    <t>CJRS S</t>
  </si>
  <si>
    <t>Produced by:</t>
  </si>
  <si>
    <t>Contact:</t>
  </si>
  <si>
    <t>richard.fitzgerald@southeastlep.com</t>
  </si>
  <si>
    <t>CJRS L</t>
  </si>
  <si>
    <t>CJRS FA</t>
  </si>
  <si>
    <t>CJRS LA</t>
  </si>
  <si>
    <t>Coronavirus Job Retention Scheme - SELEP</t>
  </si>
  <si>
    <t>Coronavirus Job Rentention Scheme - Federated Areas</t>
  </si>
  <si>
    <t>Coronavirus Job Retention Scheme - Local Authority</t>
  </si>
  <si>
    <t>Coronavirus Job Rentention Scheme - Sector analysis</t>
  </si>
  <si>
    <t>SEIS L</t>
  </si>
  <si>
    <t>SEIS FA</t>
  </si>
  <si>
    <t>SEIS LA</t>
  </si>
  <si>
    <t>CC L</t>
  </si>
  <si>
    <t>CC FA</t>
  </si>
  <si>
    <t>CC LA</t>
  </si>
  <si>
    <t>Grants FA</t>
  </si>
  <si>
    <t>Grants L</t>
  </si>
  <si>
    <t>Grants LA</t>
  </si>
  <si>
    <t>Claimant Count - SELEP</t>
  </si>
  <si>
    <t>Claimant Count - Federated Areas</t>
  </si>
  <si>
    <t>Claimant Count - Local Authority</t>
  </si>
  <si>
    <t>Coronavirus Business Grants - Federated Areas</t>
  </si>
  <si>
    <t>Coronavirus Business Grants - SELEP</t>
  </si>
  <si>
    <t>Coronavirus Business Grants - Local Authority</t>
  </si>
  <si>
    <t>Loans L</t>
  </si>
  <si>
    <t>Loans FA</t>
  </si>
  <si>
    <t>Loans WPC</t>
  </si>
  <si>
    <t>Coronavirus Business Loans - SELEP</t>
  </si>
  <si>
    <t>Coronavirus Business Loans - Federated Areas</t>
  </si>
  <si>
    <t>SELEP Growth Hub Enquiries</t>
  </si>
  <si>
    <t>All Enquiries</t>
  </si>
  <si>
    <t>Unique Businesses</t>
  </si>
  <si>
    <t>Figures are combined from B.E.S.T Growth Hub, Business East Sussex Growth Hub, and Kent &amp; Medway Growth Hub.</t>
  </si>
  <si>
    <t>SELEP Growth Hub Business Enquiries</t>
  </si>
  <si>
    <t>Self Employment Income Support - SELEP</t>
  </si>
  <si>
    <t>Self Employment Income Support - Federated Areas</t>
  </si>
  <si>
    <t>Self Employment Income Support - Local Authority</t>
  </si>
  <si>
    <t>Count 
Mar-20</t>
  </si>
  <si>
    <t>The data includes the number of grants paid by a local authority which is not necessarily the number of businesses paid.</t>
  </si>
  <si>
    <t>Return to Index</t>
  </si>
  <si>
    <t xml:space="preserve">TAB </t>
  </si>
  <si>
    <t>Value of grants allocated (£ mill.)</t>
  </si>
  <si>
    <t>TOTAL</t>
  </si>
  <si>
    <t>RESTART</t>
  </si>
  <si>
    <t>RETART - Restart grants</t>
  </si>
  <si>
    <t>Rates are calculated as percentage of local employee jobs using ONS, BRES, 2019.</t>
  </si>
  <si>
    <t>As a proportion of resident population aged 16 to 64</t>
  </si>
  <si>
    <t>Claimant Count, as a proportion of resident population aged 16 to 64</t>
  </si>
  <si>
    <t>Restart</t>
  </si>
  <si>
    <t>The data includes the number of grants paid by a local authority, which is not necessarily the number of businesses paid.</t>
  </si>
  <si>
    <t>Other services</t>
  </si>
  <si>
    <t>Grant 4</t>
  </si>
  <si>
    <t>Southend-on-Sea</t>
  </si>
  <si>
    <t>British Business Bank, Analysis of final Coronavirus loan scheme data, 8 July 2021</t>
  </si>
  <si>
    <t>PAYE Payroll numbers, as percentage of February 2020</t>
  </si>
  <si>
    <t>Numbers are reported by residence of employee</t>
  </si>
  <si>
    <t>PAYE Payroll Counts</t>
  </si>
  <si>
    <t>PAYE L</t>
  </si>
  <si>
    <t>PAYE FA</t>
  </si>
  <si>
    <t>PAYE Payroll numbers - SELEP</t>
  </si>
  <si>
    <t>PAYE Payroll numbers - Federated Areas</t>
  </si>
  <si>
    <t>Arts, entertainment and recreation</t>
  </si>
  <si>
    <t>Coronavirus Business Loans - Local Authority</t>
  </si>
  <si>
    <t>GH</t>
  </si>
  <si>
    <t>CJRS, Employees on furloughs by place of residence, at month-end date</t>
  </si>
  <si>
    <t>CJRS, Employees on furlough by place of residence, at month-end date</t>
  </si>
  <si>
    <t>Team East Sussex</t>
  </si>
  <si>
    <t>Success Essex</t>
  </si>
  <si>
    <t>Kent and Medway Economic Partnership</t>
  </si>
  <si>
    <t>Opportunity South Essex</t>
  </si>
  <si>
    <t>Source: Earnings and employment from Pay As You Earn Real Time Information, seasonally adjusted, September 2021</t>
  </si>
  <si>
    <t>Aug-21 
/ Feb-20</t>
  </si>
  <si>
    <t>PAYE LA</t>
  </si>
  <si>
    <t>PAYE Payroll numbers - Local Authority</t>
  </si>
  <si>
    <t>The Claimant Count measures the number of people claiming benefit principally for the reason of being unemployed</t>
  </si>
  <si>
    <t>Source: EMSI</t>
  </si>
  <si>
    <t>Unique Job Postings, relative to same month in 2019</t>
  </si>
  <si>
    <t>Job postings are collected from various sources, including on-line recruitment agency and government listings</t>
  </si>
  <si>
    <t>Unique Job Posting Counts</t>
  </si>
  <si>
    <t>Unique Job Posting Counts as a percentage of same month in 2019</t>
  </si>
  <si>
    <t>Unique Job Postings, per 100 residents aged 16 to 64</t>
  </si>
  <si>
    <t>VAC L</t>
  </si>
  <si>
    <t>VAC FA</t>
  </si>
  <si>
    <t>VAC LA</t>
  </si>
  <si>
    <t>Job Vacany Postings  - SELEP</t>
  </si>
  <si>
    <t>Job Vacancy Posings - Federated Areas</t>
  </si>
  <si>
    <t>Monthly Economic Statistics - SELEP area by Federated Area and Local Authority</t>
  </si>
  <si>
    <t>This file provides a range of key economic statistics, including government support to businesses and the self-employed as a result of coronavirus</t>
  </si>
  <si>
    <t>Enhancements to Universal Credit as part of the UK government's response to the coronavirus meant that 
additional people became eligible for unemployment-related benefit support, although still employed.</t>
  </si>
  <si>
    <t>Age 16-24</t>
  </si>
  <si>
    <t>Age 25-49</t>
  </si>
  <si>
    <t>SELEP Claimant Count, as proportion of resident population by age group</t>
  </si>
  <si>
    <t>Job Vacancy Postings  - Local Authority</t>
  </si>
  <si>
    <t>Month Change</t>
  </si>
  <si>
    <t>Jan-21</t>
  </si>
  <si>
    <t>Feb-21</t>
  </si>
  <si>
    <t>Mar-21</t>
  </si>
  <si>
    <t>Apr-21</t>
  </si>
  <si>
    <t>May-21</t>
  </si>
  <si>
    <t>Jun-21</t>
  </si>
  <si>
    <t>Jul-21</t>
  </si>
  <si>
    <t>BEIS, Coronavirus grant funding: local authority payments to small and medium businesses, 28 September 2021</t>
  </si>
  <si>
    <t>HMRC, Coronavirus Job Retention Scheme statistics: October 2021</t>
  </si>
  <si>
    <t>CJRS, Employees on furloughs by place of residence, at August 2021 month-end</t>
  </si>
  <si>
    <t>Count 
Sep-21</t>
  </si>
  <si>
    <t>Count 
Sep-19</t>
  </si>
  <si>
    <t>Grant 5</t>
  </si>
  <si>
    <t>HMRC, Self-employment income support scheme statistics, October 2021</t>
  </si>
  <si>
    <t>Self-Employment Income Support Scheme, Claims made: Grant 5</t>
  </si>
  <si>
    <t>Source: Earnings and employment from Pay As You Earn Real Time Information, seasonally adjusted, October 2021</t>
  </si>
  <si>
    <t>Source: NOMIS, Claimant Count, Updated 12/10/21</t>
  </si>
  <si>
    <t>Age 50+</t>
  </si>
  <si>
    <t>As a percentage of PAYE payroll numbers in February 2020</t>
  </si>
  <si>
    <r>
      <t xml:space="preserve">Numbers are reported by residence of employee, and are </t>
    </r>
    <r>
      <rPr>
        <b/>
        <sz val="12"/>
        <color rgb="FF333333"/>
        <rFont val="Calibri"/>
        <family val="2"/>
        <scheme val="minor"/>
      </rPr>
      <t>updated only once a quarter</t>
    </r>
  </si>
  <si>
    <t>SELEP, 15 October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</si>
</sst>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_ ;\-#,##0.0\ "/>
    <numFmt numFmtId="166" formatCode="#,##0.0"/>
    <numFmt numFmtId="167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Helv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rgb="FF333333"/>
      <name val="Calibri"/>
      <family val="2"/>
      <scheme val="minor"/>
    </font>
    <font>
      <b/>
      <sz val="12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7" fontId="4" fillId="0" borderId="0"/>
    <xf numFmtId="0" fontId="10" fillId="0" borderId="0" applyNumberFormat="0" applyFill="0" applyBorder="0" applyAlignment="0" applyProtection="0"/>
  </cellStyleXfs>
  <cellXfs count="80">
    <xf numFmtId="0" fontId="0" fillId="0" borderId="0" xfId="0"/>
    <xf numFmtId="0" fontId="3" fillId="0" borderId="0" xfId="0" applyFont="1"/>
    <xf numFmtId="17" fontId="0" fillId="0" borderId="0" xfId="0" applyNumberFormat="1"/>
    <xf numFmtId="164" fontId="0" fillId="0" borderId="0" xfId="0" applyNumberFormat="1"/>
    <xf numFmtId="17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right" vertical="center" indent="1"/>
    </xf>
    <xf numFmtId="164" fontId="0" fillId="0" borderId="1" xfId="0" applyNumberFormat="1" applyBorder="1" applyAlignment="1">
      <alignment horizontal="right" vertical="center" indent="1"/>
    </xf>
    <xf numFmtId="17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 indent="1"/>
    </xf>
    <xf numFmtId="164" fontId="1" fillId="0" borderId="1" xfId="0" applyNumberFormat="1" applyFont="1" applyBorder="1" applyAlignment="1">
      <alignment horizontal="right" vertical="center" indent="1"/>
    </xf>
    <xf numFmtId="3" fontId="1" fillId="0" borderId="0" xfId="0" applyNumberFormat="1" applyFont="1" applyBorder="1" applyAlignment="1">
      <alignment horizontal="right" vertical="center" indent="1"/>
    </xf>
    <xf numFmtId="17" fontId="1" fillId="0" borderId="0" xfId="0" applyNumberFormat="1" applyFont="1" applyBorder="1" applyAlignment="1">
      <alignment horizontal="center" vertical="center"/>
    </xf>
    <xf numFmtId="17" fontId="0" fillId="0" borderId="1" xfId="0" applyNumberFormat="1" applyBorder="1" applyAlignment="1">
      <alignment horizontal="left" vertical="center" indent="1"/>
    </xf>
    <xf numFmtId="3" fontId="5" fillId="0" borderId="0" xfId="1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164" fontId="0" fillId="0" borderId="0" xfId="0" applyNumberFormat="1" applyBorder="1" applyAlignment="1">
      <alignment horizontal="right" vertical="center" indent="1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37" fontId="0" fillId="0" borderId="0" xfId="0" applyNumberFormat="1"/>
    <xf numFmtId="165" fontId="0" fillId="0" borderId="0" xfId="1" applyNumberFormat="1" applyFont="1"/>
    <xf numFmtId="37" fontId="0" fillId="0" borderId="0" xfId="1" applyFont="1"/>
    <xf numFmtId="9" fontId="0" fillId="0" borderId="0" xfId="0" applyNumberFormat="1"/>
    <xf numFmtId="0" fontId="0" fillId="0" borderId="1" xfId="0" applyBorder="1" applyAlignment="1">
      <alignment horizontal="right" vertical="center" indent="1"/>
    </xf>
    <xf numFmtId="165" fontId="0" fillId="0" borderId="1" xfId="1" applyNumberFormat="1" applyFont="1" applyBorder="1" applyAlignment="1">
      <alignment horizontal="right" vertical="center" indent="1"/>
    </xf>
    <xf numFmtId="9" fontId="0" fillId="0" borderId="1" xfId="0" applyNumberFormat="1" applyBorder="1" applyAlignment="1">
      <alignment horizontal="right" vertical="center" indent="1"/>
    </xf>
    <xf numFmtId="0" fontId="1" fillId="0" borderId="1" xfId="0" applyFont="1" applyBorder="1" applyAlignment="1">
      <alignment horizontal="left" vertical="center" indent="1"/>
    </xf>
    <xf numFmtId="166" fontId="0" fillId="0" borderId="0" xfId="0" applyNumberFormat="1"/>
    <xf numFmtId="0" fontId="1" fillId="0" borderId="0" xfId="0" applyFont="1" applyFill="1" applyBorder="1" applyAlignment="1">
      <alignment horizontal="left" vertical="center" indent="1"/>
    </xf>
    <xf numFmtId="166" fontId="1" fillId="0" borderId="0" xfId="0" applyNumberFormat="1" applyFont="1"/>
    <xf numFmtId="0" fontId="6" fillId="0" borderId="0" xfId="0" applyFont="1"/>
    <xf numFmtId="9" fontId="0" fillId="0" borderId="0" xfId="0" applyNumberFormat="1" applyBorder="1" applyAlignment="1">
      <alignment horizontal="right" vertical="center" indent="1"/>
    </xf>
    <xf numFmtId="17" fontId="1" fillId="0" borderId="1" xfId="0" quotePrefix="1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right" vertical="center" indent="1"/>
    </xf>
    <xf numFmtId="0" fontId="1" fillId="0" borderId="1" xfId="0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right" vertical="center" indent="1"/>
    </xf>
    <xf numFmtId="9" fontId="1" fillId="0" borderId="1" xfId="0" applyNumberFormat="1" applyFont="1" applyBorder="1" applyAlignment="1">
      <alignment horizontal="right" vertical="center" indent="1"/>
    </xf>
    <xf numFmtId="3" fontId="0" fillId="0" borderId="0" xfId="0" applyNumberFormat="1" applyBorder="1" applyAlignment="1">
      <alignment horizontal="right" vertical="center" indent="1"/>
    </xf>
    <xf numFmtId="166" fontId="0" fillId="0" borderId="0" xfId="0" applyNumberFormat="1" applyBorder="1" applyAlignment="1">
      <alignment horizontal="right" vertical="center" indent="1"/>
    </xf>
    <xf numFmtId="0" fontId="0" fillId="0" borderId="0" xfId="0" applyFont="1"/>
    <xf numFmtId="17" fontId="0" fillId="0" borderId="0" xfId="0" applyNumberFormat="1" applyFont="1"/>
    <xf numFmtId="17" fontId="0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 indent="1"/>
    </xf>
    <xf numFmtId="164" fontId="0" fillId="0" borderId="1" xfId="0" applyNumberFormat="1" applyFont="1" applyBorder="1" applyAlignment="1">
      <alignment horizontal="right" vertical="center" indent="1"/>
    </xf>
    <xf numFmtId="0" fontId="7" fillId="0" borderId="0" xfId="0" applyFont="1"/>
    <xf numFmtId="0" fontId="8" fillId="0" borderId="0" xfId="0" applyFont="1"/>
    <xf numFmtId="3" fontId="0" fillId="0" borderId="1" xfId="0" applyNumberFormat="1" applyFont="1" applyBorder="1" applyAlignment="1">
      <alignment horizontal="right" vertical="center" indent="1"/>
    </xf>
    <xf numFmtId="17" fontId="1" fillId="0" borderId="1" xfId="0" applyNumberFormat="1" applyFont="1" applyBorder="1" applyAlignment="1">
      <alignment horizontal="center" vertical="center" wrapText="1"/>
    </xf>
    <xf numFmtId="166" fontId="9" fillId="0" borderId="0" xfId="0" applyNumberFormat="1" applyFont="1" applyAlignment="1">
      <alignment horizontal="right" vertical="top"/>
    </xf>
    <xf numFmtId="0" fontId="0" fillId="0" borderId="0" xfId="0" applyBorder="1"/>
    <xf numFmtId="166" fontId="0" fillId="0" borderId="0" xfId="0" applyNumberFormat="1" applyBorder="1"/>
    <xf numFmtId="0" fontId="0" fillId="0" borderId="1" xfId="0" applyFont="1" applyBorder="1" applyAlignment="1">
      <alignment horizontal="left" vertical="center" indent="1"/>
    </xf>
    <xf numFmtId="166" fontId="1" fillId="0" borderId="1" xfId="0" applyNumberFormat="1" applyFont="1" applyBorder="1" applyAlignment="1">
      <alignment horizontal="center" vertical="center"/>
    </xf>
    <xf numFmtId="166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167" fontId="0" fillId="0" borderId="1" xfId="0" applyNumberFormat="1" applyBorder="1" applyAlignment="1">
      <alignment horizontal="right" vertical="center" indent="1"/>
    </xf>
    <xf numFmtId="167" fontId="1" fillId="0" borderId="1" xfId="0" applyNumberFormat="1" applyFont="1" applyBorder="1" applyAlignment="1">
      <alignment horizontal="right" vertical="center" inden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3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Fill="1" applyBorder="1" applyAlignment="1">
      <alignment horizontal="left" vertical="center" indent="1"/>
    </xf>
    <xf numFmtId="166" fontId="8" fillId="0" borderId="0" xfId="0" applyNumberFormat="1" applyFont="1"/>
    <xf numFmtId="0" fontId="10" fillId="0" borderId="0" xfId="2"/>
    <xf numFmtId="0" fontId="1" fillId="0" borderId="0" xfId="0" applyFont="1" applyBorder="1" applyAlignment="1">
      <alignment horizontal="center" vertical="center"/>
    </xf>
    <xf numFmtId="3" fontId="0" fillId="0" borderId="0" xfId="0" applyNumberFormat="1" applyFont="1"/>
    <xf numFmtId="3" fontId="0" fillId="0" borderId="0" xfId="0" applyNumberFormat="1"/>
    <xf numFmtId="0" fontId="10" fillId="0" borderId="0" xfId="2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3" fillId="0" borderId="0" xfId="0" applyFont="1"/>
    <xf numFmtId="0" fontId="7" fillId="0" borderId="0" xfId="0" applyFont="1" applyAlignment="1">
      <alignment horizontal="left" vertical="top" wrapText="1"/>
    </xf>
    <xf numFmtId="0" fontId="0" fillId="0" borderId="0" xfId="0" applyAlignment="1"/>
  </cellXfs>
  <cellStyles count="3">
    <cellStyle name="Hyperlink" xfId="2" builtinId="8"/>
    <cellStyle name="Normal" xfId="0" builtinId="0"/>
    <cellStyle name="Normal_01IRS0314" xfId="1" xr:uid="{AAC6AB30-7CDE-4C37-961D-B052E6B27D64}"/>
  </cellStyles>
  <dxfs count="0"/>
  <tableStyles count="0" defaultTableStyle="TableStyleMedium2" defaultPivotStyle="PivotStyleLight16"/>
  <colors>
    <mruColors>
      <color rgb="FFFF5050"/>
      <color rgb="FF984EA3"/>
      <color rgb="FFFF7F00"/>
      <color rgb="FF4DAF4A"/>
      <color rgb="FF377EB8"/>
      <color rgb="FFE41A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2.xml"/><Relationship Id="rId1" Type="http://schemas.microsoft.com/office/2011/relationships/chartStyle" Target="style12.xml"/><Relationship Id="rId4" Type="http://schemas.openxmlformats.org/officeDocument/2006/relationships/chartUserShapes" Target="../drawings/drawing10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5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4.xml"/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5.xml"/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6.xml"/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7.xml"/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8.xml"/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9.xml"/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0.xml"/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1.xml"/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Coronavirus Job</a:t>
            </a:r>
            <a:r>
              <a:rPr lang="en-GB" b="1" baseline="0">
                <a:solidFill>
                  <a:schemeClr val="tx1"/>
                </a:solidFill>
              </a:rPr>
              <a:t> Retention Scheme - </a:t>
            </a:r>
            <a:r>
              <a:rPr lang="en-GB" b="1">
                <a:solidFill>
                  <a:schemeClr val="tx1"/>
                </a:solidFill>
              </a:rPr>
              <a:t>SELEP </a:t>
            </a:r>
          </a:p>
          <a:p>
            <a:pPr>
              <a:defRPr/>
            </a:pPr>
            <a:r>
              <a:rPr lang="en-GB" sz="1200" i="1">
                <a:solidFill>
                  <a:schemeClr val="tx1"/>
                </a:solidFill>
              </a:rPr>
              <a:t>Month-end</a:t>
            </a:r>
            <a:r>
              <a:rPr lang="en-GB" sz="1200" i="1" baseline="0">
                <a:solidFill>
                  <a:schemeClr val="tx1"/>
                </a:solidFill>
              </a:rPr>
              <a:t> count of jobs on</a:t>
            </a:r>
            <a:r>
              <a:rPr lang="en-GB" sz="1200" i="1">
                <a:solidFill>
                  <a:schemeClr val="tx1"/>
                </a:solidFill>
              </a:rPr>
              <a:t> furlough</a:t>
            </a:r>
            <a:r>
              <a:rPr lang="en-GB" sz="1200" i="1" baseline="0">
                <a:solidFill>
                  <a:schemeClr val="tx1"/>
                </a:solidFill>
              </a:rPr>
              <a:t> </a:t>
            </a:r>
            <a:r>
              <a:rPr lang="en-GB" sz="1200" i="1">
                <a:solidFill>
                  <a:schemeClr val="tx1"/>
                </a:solidFill>
              </a:rPr>
              <a:t>- thousands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342407407407408"/>
          <c:y val="0.1866407049813244"/>
          <c:w val="0.87013129629629626"/>
          <c:h val="0.566745039682539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L'!$C$5</c:f>
              <c:strCache>
                <c:ptCount val="1"/>
                <c:pt idx="0">
                  <c:v>SELEP residents - Furloughed jobs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'CJRS L'!$B$6:$B$21</c:f>
              <c:numCache>
                <c:formatCode>mmm\-yy</c:formatCode>
                <c:ptCount val="16"/>
                <c:pt idx="0">
                  <c:v>43952</c:v>
                </c:pt>
                <c:pt idx="1">
                  <c:v>43983</c:v>
                </c:pt>
                <c:pt idx="2">
                  <c:v>44013</c:v>
                </c:pt>
                <c:pt idx="3">
                  <c:v>44044</c:v>
                </c:pt>
                <c:pt idx="4">
                  <c:v>44075</c:v>
                </c:pt>
                <c:pt idx="5">
                  <c:v>44105</c:v>
                </c:pt>
                <c:pt idx="6">
                  <c:v>44136</c:v>
                </c:pt>
                <c:pt idx="7">
                  <c:v>44166</c:v>
                </c:pt>
                <c:pt idx="8">
                  <c:v>44197</c:v>
                </c:pt>
                <c:pt idx="9">
                  <c:v>44228</c:v>
                </c:pt>
                <c:pt idx="10">
                  <c:v>44256</c:v>
                </c:pt>
                <c:pt idx="11">
                  <c:v>44287</c:v>
                </c:pt>
                <c:pt idx="12">
                  <c:v>44317</c:v>
                </c:pt>
                <c:pt idx="13">
                  <c:v>44348</c:v>
                </c:pt>
                <c:pt idx="14">
                  <c:v>44378</c:v>
                </c:pt>
                <c:pt idx="15">
                  <c:v>44409</c:v>
                </c:pt>
              </c:numCache>
            </c:numRef>
          </c:cat>
          <c:val>
            <c:numRef>
              <c:f>'CJRS L'!$C$6:$C$21</c:f>
              <c:numCache>
                <c:formatCode>#,##0</c:formatCode>
                <c:ptCount val="16"/>
                <c:pt idx="0">
                  <c:v>476800</c:v>
                </c:pt>
                <c:pt idx="1">
                  <c:v>382000</c:v>
                </c:pt>
                <c:pt idx="2">
                  <c:v>299500</c:v>
                </c:pt>
                <c:pt idx="3">
                  <c:v>217700</c:v>
                </c:pt>
                <c:pt idx="4">
                  <c:v>164100</c:v>
                </c:pt>
                <c:pt idx="5">
                  <c:v>133100</c:v>
                </c:pt>
                <c:pt idx="6">
                  <c:v>235300</c:v>
                </c:pt>
                <c:pt idx="7">
                  <c:v>249000</c:v>
                </c:pt>
                <c:pt idx="8">
                  <c:v>292200</c:v>
                </c:pt>
                <c:pt idx="9">
                  <c:v>285300</c:v>
                </c:pt>
                <c:pt idx="10">
                  <c:v>257500</c:v>
                </c:pt>
                <c:pt idx="11">
                  <c:v>205100</c:v>
                </c:pt>
                <c:pt idx="12">
                  <c:v>142300</c:v>
                </c:pt>
                <c:pt idx="13">
                  <c:v>112300</c:v>
                </c:pt>
                <c:pt idx="14">
                  <c:v>95100</c:v>
                </c:pt>
                <c:pt idx="15">
                  <c:v>81700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6-4148-9AEF-570BA28B2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798996428571428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S'!$F$6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S'!$B$7:$B$17</c:f>
              <c:strCache>
                <c:ptCount val="11"/>
                <c:pt idx="0">
                  <c:v>Other services</c:v>
                </c:pt>
                <c:pt idx="1">
                  <c:v>Arts, entertainment and recreation</c:v>
                </c:pt>
                <c:pt idx="2">
                  <c:v>Transportation and storage</c:v>
                </c:pt>
                <c:pt idx="3">
                  <c:v>Accommodation and food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Health and social work</c:v>
                </c:pt>
              </c:strCache>
            </c:strRef>
          </c:cat>
          <c:val>
            <c:numRef>
              <c:f>'CJRS S'!$F$7:$F$17</c:f>
              <c:numCache>
                <c:formatCode>0.0%</c:formatCode>
                <c:ptCount val="11"/>
                <c:pt idx="0">
                  <c:v>0.12954545454545455</c:v>
                </c:pt>
                <c:pt idx="1">
                  <c:v>6.6942148760330583E-2</c:v>
                </c:pt>
                <c:pt idx="2">
                  <c:v>9.3920335429769394E-2</c:v>
                </c:pt>
                <c:pt idx="3">
                  <c:v>7.1879699248120307E-2</c:v>
                </c:pt>
                <c:pt idx="4">
                  <c:v>7.2499999999999995E-2</c:v>
                </c:pt>
                <c:pt idx="5">
                  <c:v>7.6778523489932887E-2</c:v>
                </c:pt>
                <c:pt idx="6">
                  <c:v>6.4654088050314459E-2</c:v>
                </c:pt>
                <c:pt idx="7">
                  <c:v>6.7438016528925615E-2</c:v>
                </c:pt>
                <c:pt idx="8">
                  <c:v>4.8189415041782729E-2</c:v>
                </c:pt>
                <c:pt idx="9">
                  <c:v>5.3793103448275863E-2</c:v>
                </c:pt>
                <c:pt idx="10">
                  <c:v>1.4918032786885246E-2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BE-4A30-9C30-CB5FFCDB5C15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S'!$B$7:$B$17</c:f>
              <c:strCache>
                <c:ptCount val="11"/>
                <c:pt idx="0">
                  <c:v>Other services</c:v>
                </c:pt>
                <c:pt idx="1">
                  <c:v>Arts, entertainment and recreation</c:v>
                </c:pt>
                <c:pt idx="2">
                  <c:v>Transportation and storage</c:v>
                </c:pt>
                <c:pt idx="3">
                  <c:v>Accommodation and food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Health and social work</c:v>
                </c:pt>
              </c:strCache>
            </c:strRef>
          </c:cat>
          <c:val>
            <c:numRef>
              <c:f>'CJRS S'!$G$7:$G$17</c:f>
              <c:numCache>
                <c:formatCode>0.0%</c:formatCode>
                <c:ptCount val="11"/>
                <c:pt idx="0">
                  <c:v>0.10932944606413994</c:v>
                </c:pt>
                <c:pt idx="1">
                  <c:v>9.5490716180371346E-2</c:v>
                </c:pt>
                <c:pt idx="2">
                  <c:v>8.2674418604651162E-2</c:v>
                </c:pt>
                <c:pt idx="3">
                  <c:v>7.9195171026156946E-2</c:v>
                </c:pt>
                <c:pt idx="4">
                  <c:v>7.4488888888888882E-2</c:v>
                </c:pt>
                <c:pt idx="5">
                  <c:v>7.0775193798449612E-2</c:v>
                </c:pt>
                <c:pt idx="6">
                  <c:v>6.8464730290456438E-2</c:v>
                </c:pt>
                <c:pt idx="7">
                  <c:v>6.0925925925925925E-2</c:v>
                </c:pt>
                <c:pt idx="8">
                  <c:v>5.2763708434265581E-2</c:v>
                </c:pt>
                <c:pt idx="9">
                  <c:v>4.3071428571428573E-2</c:v>
                </c:pt>
                <c:pt idx="10">
                  <c:v>1.3481646273637375E-2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BE-4A30-9C30-CB5FFCDB5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2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Self-Employment Income Support Scheme - SELEP</a:t>
            </a:r>
          </a:p>
          <a:p>
            <a:pPr>
              <a:defRPr/>
            </a:pPr>
            <a:r>
              <a:rPr lang="en-GB" sz="1200" i="1"/>
              <a:t>Claims</a:t>
            </a:r>
            <a:r>
              <a:rPr lang="en-GB" sz="1200" i="1" baseline="0"/>
              <a:t> made, in thousands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71738425925926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'SEIS L'!$B$7</c:f>
              <c:strCache>
                <c:ptCount val="1"/>
                <c:pt idx="0">
                  <c:v>Claims made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L'!$C$5:$G$5</c:f>
              <c:strCache>
                <c:ptCount val="5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  <c:pt idx="3">
                  <c:v>Grant 4</c:v>
                </c:pt>
                <c:pt idx="4">
                  <c:v>Grant 5</c:v>
                </c:pt>
              </c:strCache>
            </c:strRef>
          </c:cat>
          <c:val>
            <c:numRef>
              <c:f>'SEIS L'!$C$7:$G$7</c:f>
              <c:numCache>
                <c:formatCode>#,##0</c:formatCode>
                <c:ptCount val="5"/>
                <c:pt idx="0">
                  <c:v>194500</c:v>
                </c:pt>
                <c:pt idx="1">
                  <c:v>174800</c:v>
                </c:pt>
                <c:pt idx="2">
                  <c:v>164800</c:v>
                </c:pt>
                <c:pt idx="3">
                  <c:v>144600</c:v>
                </c:pt>
                <c:pt idx="4">
                  <c:v>79900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6-4148-9AEF-570BA28B2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  <c:majorUnit val="25000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Self-Employment Income Support Scheme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100" i="1"/>
              <a:t>take-up rates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1904761904762"/>
          <c:y val="0.15276964285714287"/>
          <c:w val="0.74065629629629626"/>
          <c:h val="0.79309642857142848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'SEIS FA'!$B$5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FA'!$C$5:$G$5</c:f>
              <c:strCache>
                <c:ptCount val="5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  <c:pt idx="3">
                  <c:v>Grant 4</c:v>
                </c:pt>
                <c:pt idx="4">
                  <c:v>Grant 5</c:v>
                </c:pt>
              </c:strCache>
            </c:strRef>
          </c:cat>
          <c:val>
            <c:numRef>
              <c:f>'SEIS FA'!$C$10:$G$10</c:f>
              <c:numCache>
                <c:formatCode>0%</c:formatCode>
                <c:ptCount val="5"/>
                <c:pt idx="0">
                  <c:v>0.75</c:v>
                </c:pt>
                <c:pt idx="1">
                  <c:v>0.67</c:v>
                </c:pt>
                <c:pt idx="2">
                  <c:v>0.63</c:v>
                </c:pt>
                <c:pt idx="3">
                  <c:v>0.54</c:v>
                </c:pt>
                <c:pt idx="4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CC-4A55-970E-FCF125279600}"/>
            </c:ext>
          </c:extLst>
        </c:ser>
        <c:ser>
          <c:idx val="4"/>
          <c:order val="1"/>
          <c:tx>
            <c:strRef>
              <c:f>'SEIS FA'!$B$15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FA'!$C$5:$G$5</c:f>
              <c:strCache>
                <c:ptCount val="5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  <c:pt idx="3">
                  <c:v>Grant 4</c:v>
                </c:pt>
                <c:pt idx="4">
                  <c:v>Grant 5</c:v>
                </c:pt>
              </c:strCache>
            </c:strRef>
          </c:cat>
          <c:val>
            <c:numRef>
              <c:f>'SEIS FA'!$C$20:$G$20</c:f>
              <c:numCache>
                <c:formatCode>0%</c:formatCode>
                <c:ptCount val="5"/>
                <c:pt idx="0">
                  <c:v>0.77</c:v>
                </c:pt>
                <c:pt idx="1">
                  <c:v>0.69</c:v>
                </c:pt>
                <c:pt idx="2">
                  <c:v>0.65</c:v>
                </c:pt>
                <c:pt idx="3">
                  <c:v>0.56999999999999995</c:v>
                </c:pt>
                <c:pt idx="4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CC-4A55-970E-FCF125279600}"/>
            </c:ext>
          </c:extLst>
        </c:ser>
        <c:ser>
          <c:idx val="3"/>
          <c:order val="2"/>
          <c:tx>
            <c:strRef>
              <c:f>'SEIS FA'!$B$25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FA'!$C$5:$G$5</c:f>
              <c:strCache>
                <c:ptCount val="5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  <c:pt idx="3">
                  <c:v>Grant 4</c:v>
                </c:pt>
                <c:pt idx="4">
                  <c:v>Grant 5</c:v>
                </c:pt>
              </c:strCache>
            </c:strRef>
          </c:cat>
          <c:val>
            <c:numRef>
              <c:f>'SEIS FA'!$C$30:$G$30</c:f>
              <c:numCache>
                <c:formatCode>0%</c:formatCode>
                <c:ptCount val="5"/>
                <c:pt idx="0">
                  <c:v>0.76</c:v>
                </c:pt>
                <c:pt idx="1">
                  <c:v>0.69</c:v>
                </c:pt>
                <c:pt idx="2">
                  <c:v>0.64</c:v>
                </c:pt>
                <c:pt idx="3">
                  <c:v>0.56999999999999995</c:v>
                </c:pt>
                <c:pt idx="4">
                  <c:v>0.31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44CC-4A55-970E-FCF125279600}"/>
            </c:ext>
          </c:extLst>
        </c:ser>
        <c:ser>
          <c:idx val="2"/>
          <c:order val="3"/>
          <c:tx>
            <c:strRef>
              <c:f>'SEIS FA'!$B$35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FA'!$C$5:$G$5</c:f>
              <c:strCache>
                <c:ptCount val="5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  <c:pt idx="3">
                  <c:v>Grant 4</c:v>
                </c:pt>
                <c:pt idx="4">
                  <c:v>Grant 5</c:v>
                </c:pt>
              </c:strCache>
            </c:strRef>
          </c:cat>
          <c:val>
            <c:numRef>
              <c:f>'SEIS FA'!$C$40:$G$40</c:f>
              <c:numCache>
                <c:formatCode>0%</c:formatCode>
                <c:ptCount val="5"/>
                <c:pt idx="0">
                  <c:v>0.79</c:v>
                </c:pt>
                <c:pt idx="1">
                  <c:v>0.73</c:v>
                </c:pt>
                <c:pt idx="2">
                  <c:v>0.69</c:v>
                </c:pt>
                <c:pt idx="3">
                  <c:v>0.62</c:v>
                </c:pt>
                <c:pt idx="4">
                  <c:v>0.37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44CC-4A55-970E-FCF125279600}"/>
            </c:ext>
          </c:extLst>
        </c:ser>
        <c:ser>
          <c:idx val="0"/>
          <c:order val="4"/>
          <c:tx>
            <c:strRef>
              <c:f>'SEIS L'!$B$5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984EA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'SEIS L'!$C$10:$G$10</c:f>
              <c:numCache>
                <c:formatCode>0%</c:formatCode>
                <c:ptCount val="5"/>
                <c:pt idx="0">
                  <c:v>0.77</c:v>
                </c:pt>
                <c:pt idx="1">
                  <c:v>0.69</c:v>
                </c:pt>
                <c:pt idx="2">
                  <c:v>0.65</c:v>
                </c:pt>
                <c:pt idx="3">
                  <c:v>0.56999999999999995</c:v>
                </c:pt>
                <c:pt idx="4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1F-439A-8CF6-409BD0621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35"/>
        <c:axId val="808377160"/>
        <c:axId val="808377488"/>
        <c:extLst/>
      </c:barChart>
      <c:catAx>
        <c:axId val="808377160"/>
        <c:scaling>
          <c:orientation val="maxMin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616648148148157"/>
          <c:y val="0.635510119047619"/>
          <c:w val="0.23669861111111112"/>
          <c:h val="0.24320932539682535"/>
        </c:manualLayout>
      </c:layout>
      <c:overlay val="0"/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5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LA'!$B$8:$B$12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'SEIS LA'!$F$8:$F$12</c:f>
              <c:numCache>
                <c:formatCode>0%</c:formatCode>
                <c:ptCount val="5"/>
                <c:pt idx="0">
                  <c:v>0.32</c:v>
                </c:pt>
                <c:pt idx="1">
                  <c:v>0.32</c:v>
                </c:pt>
                <c:pt idx="2">
                  <c:v>0.27</c:v>
                </c:pt>
                <c:pt idx="3">
                  <c:v>0.24</c:v>
                </c:pt>
                <c:pt idx="4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2-44BB-BA30-933D25C40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5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LA'!$B$22:$B$30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'SEIS LA'!$F$22:$F$30</c:f>
              <c:numCache>
                <c:formatCode>0%</c:formatCode>
                <c:ptCount val="9"/>
                <c:pt idx="0">
                  <c:v>0.28999999999999998</c:v>
                </c:pt>
                <c:pt idx="1">
                  <c:v>0.33</c:v>
                </c:pt>
                <c:pt idx="2">
                  <c:v>0.31</c:v>
                </c:pt>
                <c:pt idx="3">
                  <c:v>0.32</c:v>
                </c:pt>
                <c:pt idx="4">
                  <c:v>0.39</c:v>
                </c:pt>
                <c:pt idx="5">
                  <c:v>0.4</c:v>
                </c:pt>
                <c:pt idx="6">
                  <c:v>0.27</c:v>
                </c:pt>
                <c:pt idx="7">
                  <c:v>0.3</c:v>
                </c:pt>
                <c:pt idx="8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FF-4723-A609-21C25FAA11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4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LA'!$B$37:$B$49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'SEIS LA'!$F$37:$F$49</c:f>
              <c:numCache>
                <c:formatCode>0%</c:formatCode>
                <c:ptCount val="13"/>
                <c:pt idx="0">
                  <c:v>0.28000000000000003</c:v>
                </c:pt>
                <c:pt idx="1">
                  <c:v>0.28999999999999998</c:v>
                </c:pt>
                <c:pt idx="2">
                  <c:v>0.38</c:v>
                </c:pt>
                <c:pt idx="3">
                  <c:v>0.27</c:v>
                </c:pt>
                <c:pt idx="4">
                  <c:v>0.36</c:v>
                </c:pt>
                <c:pt idx="5">
                  <c:v>0.3</c:v>
                </c:pt>
                <c:pt idx="6">
                  <c:v>0.28000000000000003</c:v>
                </c:pt>
                <c:pt idx="7">
                  <c:v>0.36</c:v>
                </c:pt>
                <c:pt idx="8">
                  <c:v>0.3</c:v>
                </c:pt>
                <c:pt idx="9">
                  <c:v>0.3</c:v>
                </c:pt>
                <c:pt idx="10">
                  <c:v>0.32</c:v>
                </c:pt>
                <c:pt idx="11">
                  <c:v>0.28000000000000003</c:v>
                </c:pt>
                <c:pt idx="12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A8-405C-B050-B3CA0222F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5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LA'!$B$56:$B$60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'SEIS LA'!$F$56:$F$60</c:f>
              <c:numCache>
                <c:formatCode>0%</c:formatCode>
                <c:ptCount val="5"/>
                <c:pt idx="0">
                  <c:v>0.38</c:v>
                </c:pt>
                <c:pt idx="1">
                  <c:v>0.35</c:v>
                </c:pt>
                <c:pt idx="2">
                  <c:v>0.31</c:v>
                </c:pt>
                <c:pt idx="3">
                  <c:v>0.35</c:v>
                </c:pt>
                <c:pt idx="4">
                  <c:v>0.42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4D-4CBA-A981-45E3BA692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 Payroll numbers, seasonally adjusted</a:t>
            </a:r>
          </a:p>
          <a:p>
            <a:pPr>
              <a:defRPr/>
            </a:pPr>
            <a:r>
              <a:rPr lang="en-GB" sz="1200"/>
              <a:t>as a proportion of numbers in February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179340277777778"/>
          <c:y val="0.17976984126984127"/>
          <c:w val="0.87048836805555552"/>
          <c:h val="0.54959556878306881"/>
        </c:manualLayout>
      </c:layout>
      <c:lineChart>
        <c:grouping val="standard"/>
        <c:varyColors val="0"/>
        <c:ser>
          <c:idx val="1"/>
          <c:order val="0"/>
          <c:tx>
            <c:strRef>
              <c:f>'PAYE L'!$D$6</c:f>
              <c:strCache>
                <c:ptCount val="1"/>
                <c:pt idx="0">
                  <c:v>SELEP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'PAYE L'!$B$7:$B$27</c:f>
              <c:numCache>
                <c:formatCode>mmm\-yy</c:formatCode>
                <c:ptCount val="2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</c:numCache>
            </c:numRef>
          </c:cat>
          <c:val>
            <c:numRef>
              <c:f>'PAYE L'!$D$7:$D$27</c:f>
              <c:numCache>
                <c:formatCode>0.0%</c:formatCode>
                <c:ptCount val="21"/>
                <c:pt idx="0">
                  <c:v>0.99940941035685005</c:v>
                </c:pt>
                <c:pt idx="1">
                  <c:v>1</c:v>
                </c:pt>
                <c:pt idx="2">
                  <c:v>0.99977970508156166</c:v>
                </c:pt>
                <c:pt idx="3">
                  <c:v>0.98503710419562185</c:v>
                </c:pt>
                <c:pt idx="4">
                  <c:v>0.97830371805792871</c:v>
                </c:pt>
                <c:pt idx="5">
                  <c:v>0.97679486391807246</c:v>
                </c:pt>
                <c:pt idx="6">
                  <c:v>0.97566571408487113</c:v>
                </c:pt>
                <c:pt idx="7">
                  <c:v>0.97425261627890891</c:v>
                </c:pt>
                <c:pt idx="8">
                  <c:v>0.97354246959459645</c:v>
                </c:pt>
                <c:pt idx="9">
                  <c:v>0.97271885442214379</c:v>
                </c:pt>
                <c:pt idx="10">
                  <c:v>0.97071572047785182</c:v>
                </c:pt>
                <c:pt idx="11">
                  <c:v>0.97205686265718849</c:v>
                </c:pt>
                <c:pt idx="12">
                  <c:v>0.97262641911717085</c:v>
                </c:pt>
                <c:pt idx="13">
                  <c:v>0.973352617441269</c:v>
                </c:pt>
                <c:pt idx="14">
                  <c:v>0.97476626875205141</c:v>
                </c:pt>
                <c:pt idx="15">
                  <c:v>0.9771457859740772</c:v>
                </c:pt>
                <c:pt idx="16">
                  <c:v>0.9828800959113152</c:v>
                </c:pt>
                <c:pt idx="17">
                  <c:v>0.98828340996607567</c:v>
                </c:pt>
                <c:pt idx="18">
                  <c:v>0.9928066513567233</c:v>
                </c:pt>
                <c:pt idx="19">
                  <c:v>0.99971881955134001</c:v>
                </c:pt>
                <c:pt idx="20">
                  <c:v>1.0059263761098463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14-4DB5-983C-1E850F05C622}"/>
            </c:ext>
          </c:extLst>
        </c:ser>
        <c:ser>
          <c:idx val="2"/>
          <c:order val="1"/>
          <c:tx>
            <c:strRef>
              <c:f>'PAYE L'!$E$6</c:f>
              <c:strCache>
                <c:ptCount val="1"/>
                <c:pt idx="0">
                  <c:v>UK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'PAYE L'!$B$7:$B$27</c:f>
              <c:numCache>
                <c:formatCode>mmm\-yy</c:formatCode>
                <c:ptCount val="2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</c:numCache>
            </c:numRef>
          </c:cat>
          <c:val>
            <c:numRef>
              <c:f>'PAYE L'!$E$7:$E$27</c:f>
              <c:numCache>
                <c:formatCode>0.0%</c:formatCode>
                <c:ptCount val="21"/>
                <c:pt idx="0">
                  <c:v>0.99972575381909057</c:v>
                </c:pt>
                <c:pt idx="1">
                  <c:v>1</c:v>
                </c:pt>
                <c:pt idx="2">
                  <c:v>0.99941482217841837</c:v>
                </c:pt>
                <c:pt idx="3">
                  <c:v>0.98309072176542822</c:v>
                </c:pt>
                <c:pt idx="4">
                  <c:v>0.97667864714210972</c:v>
                </c:pt>
                <c:pt idx="5">
                  <c:v>0.97471628477194827</c:v>
                </c:pt>
                <c:pt idx="6">
                  <c:v>0.97369852136948676</c:v>
                </c:pt>
                <c:pt idx="7">
                  <c:v>0.9713998641467908</c:v>
                </c:pt>
                <c:pt idx="8">
                  <c:v>0.96951070062551803</c:v>
                </c:pt>
                <c:pt idx="9">
                  <c:v>0.96853974043626234</c:v>
                </c:pt>
                <c:pt idx="10">
                  <c:v>0.96656388772817681</c:v>
                </c:pt>
                <c:pt idx="11">
                  <c:v>0.96797180409248673</c:v>
                </c:pt>
                <c:pt idx="12">
                  <c:v>0.96847314909982618</c:v>
                </c:pt>
                <c:pt idx="13">
                  <c:v>0.96903719664721055</c:v>
                </c:pt>
                <c:pt idx="14">
                  <c:v>0.97065985716622927</c:v>
                </c:pt>
                <c:pt idx="15">
                  <c:v>0.97333142587296773</c:v>
                </c:pt>
                <c:pt idx="16">
                  <c:v>0.97943993347886837</c:v>
                </c:pt>
                <c:pt idx="17">
                  <c:v>0.98575172533506794</c:v>
                </c:pt>
                <c:pt idx="18">
                  <c:v>0.99073320468414816</c:v>
                </c:pt>
                <c:pt idx="19">
                  <c:v>0.99707548745718622</c:v>
                </c:pt>
                <c:pt idx="20">
                  <c:v>1.0042115664918452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14-4DB5-983C-1E850F05C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  <c:min val="0.95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84388888888889"/>
          <c:y val="0.90092261904761906"/>
          <c:w val="0.5579238095238096"/>
          <c:h val="7.3878968253968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</a:t>
            </a:r>
            <a:r>
              <a:rPr lang="en-GB" b="1" baseline="0">
                <a:solidFill>
                  <a:schemeClr val="tx1"/>
                </a:solidFill>
              </a:rPr>
              <a:t> payroll numbers, seasonally adjusted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/>
              <a:t>as a percentage of payroll numbers in February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502722222222222"/>
          <c:y val="0.17976984126984127"/>
          <c:w val="0.86725444444444444"/>
          <c:h val="0.51599768518518518"/>
        </c:manualLayout>
      </c:layout>
      <c:lineChart>
        <c:grouping val="standard"/>
        <c:varyColors val="0"/>
        <c:ser>
          <c:idx val="1"/>
          <c:order val="0"/>
          <c:tx>
            <c:strRef>
              <c:f>'PAYE FA'!$C$8</c:f>
              <c:strCache>
                <c:ptCount val="1"/>
                <c:pt idx="0">
                  <c:v>East Sussex</c:v>
                </c:pt>
              </c:strCache>
            </c:strRef>
          </c:tx>
          <c:spPr>
            <a:ln w="22225" cap="rnd">
              <a:solidFill>
                <a:srgbClr val="E41A1C"/>
              </a:solidFill>
              <a:round/>
            </a:ln>
            <a:effectLst/>
          </c:spPr>
          <c:marker>
            <c:symbol val="none"/>
          </c:marker>
          <c:cat>
            <c:numRef>
              <c:f>'PAYE FA'!$B$9:$B$29</c:f>
              <c:numCache>
                <c:formatCode>mmm\-yy</c:formatCode>
                <c:ptCount val="2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</c:numCache>
            </c:numRef>
          </c:cat>
          <c:val>
            <c:numRef>
              <c:f>'PAYE FA'!$C$9:$C$29</c:f>
              <c:numCache>
                <c:formatCode>0.0%</c:formatCode>
                <c:ptCount val="21"/>
                <c:pt idx="0">
                  <c:v>0.99940693647103473</c:v>
                </c:pt>
                <c:pt idx="1">
                  <c:v>1</c:v>
                </c:pt>
                <c:pt idx="2">
                  <c:v>0.99953503819329126</c:v>
                </c:pt>
                <c:pt idx="3">
                  <c:v>0.9805570052664041</c:v>
                </c:pt>
                <c:pt idx="4">
                  <c:v>0.97123404659107082</c:v>
                </c:pt>
                <c:pt idx="5">
                  <c:v>0.96881434739289274</c:v>
                </c:pt>
                <c:pt idx="6">
                  <c:v>0.96824500640508615</c:v>
                </c:pt>
                <c:pt idx="7">
                  <c:v>0.96690705508374053</c:v>
                </c:pt>
                <c:pt idx="8">
                  <c:v>0.96731033828343693</c:v>
                </c:pt>
                <c:pt idx="9">
                  <c:v>0.96691179959197227</c:v>
                </c:pt>
                <c:pt idx="10">
                  <c:v>0.96578260663282256</c:v>
                </c:pt>
                <c:pt idx="11">
                  <c:v>0.96811216017459789</c:v>
                </c:pt>
                <c:pt idx="12">
                  <c:v>0.96834464107795226</c:v>
                </c:pt>
                <c:pt idx="13">
                  <c:v>0.9685723774730749</c:v>
                </c:pt>
                <c:pt idx="14">
                  <c:v>0.97104426626180196</c:v>
                </c:pt>
                <c:pt idx="15">
                  <c:v>0.97084499691606962</c:v>
                </c:pt>
                <c:pt idx="16">
                  <c:v>0.97612563457797596</c:v>
                </c:pt>
                <c:pt idx="17">
                  <c:v>0.98327560848318074</c:v>
                </c:pt>
                <c:pt idx="18">
                  <c:v>0.98752668785880349</c:v>
                </c:pt>
                <c:pt idx="19">
                  <c:v>0.99522702471888791</c:v>
                </c:pt>
                <c:pt idx="20">
                  <c:v>1.0035204251079375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6F-4C9F-99B4-91F0CA463ACF}"/>
            </c:ext>
          </c:extLst>
        </c:ser>
        <c:ser>
          <c:idx val="2"/>
          <c:order val="1"/>
          <c:tx>
            <c:strRef>
              <c:f>'PAYE FA'!$D$8</c:f>
              <c:strCache>
                <c:ptCount val="1"/>
                <c:pt idx="0">
                  <c:v>Essex</c:v>
                </c:pt>
              </c:strCache>
            </c:strRef>
          </c:tx>
          <c:spPr>
            <a:ln w="22225" cap="rnd">
              <a:solidFill>
                <a:srgbClr val="377EB8"/>
              </a:solidFill>
              <a:round/>
            </a:ln>
            <a:effectLst/>
          </c:spPr>
          <c:marker>
            <c:symbol val="none"/>
          </c:marker>
          <c:cat>
            <c:numRef>
              <c:f>'PAYE FA'!$B$9:$B$29</c:f>
              <c:numCache>
                <c:formatCode>mmm\-yy</c:formatCode>
                <c:ptCount val="2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</c:numCache>
            </c:numRef>
          </c:cat>
          <c:val>
            <c:numRef>
              <c:f>'PAYE FA'!$D$9:$D$29</c:f>
              <c:numCache>
                <c:formatCode>0.0%</c:formatCode>
                <c:ptCount val="21"/>
                <c:pt idx="0">
                  <c:v>0.99904339630637962</c:v>
                </c:pt>
                <c:pt idx="1">
                  <c:v>1</c:v>
                </c:pt>
                <c:pt idx="2">
                  <c:v>0.99981231193353015</c:v>
                </c:pt>
                <c:pt idx="3">
                  <c:v>0.98655104005424787</c:v>
                </c:pt>
                <c:pt idx="4">
                  <c:v>0.97908388042050198</c:v>
                </c:pt>
                <c:pt idx="5">
                  <c:v>0.97777813656022261</c:v>
                </c:pt>
                <c:pt idx="6">
                  <c:v>0.97680740580783565</c:v>
                </c:pt>
                <c:pt idx="7">
                  <c:v>0.97559449690516509</c:v>
                </c:pt>
                <c:pt idx="8">
                  <c:v>0.97498097892444646</c:v>
                </c:pt>
                <c:pt idx="9">
                  <c:v>0.97376201556801878</c:v>
                </c:pt>
                <c:pt idx="10">
                  <c:v>0.97140279675400554</c:v>
                </c:pt>
                <c:pt idx="11">
                  <c:v>0.97188917120582519</c:v>
                </c:pt>
                <c:pt idx="12">
                  <c:v>0.97216565792739906</c:v>
                </c:pt>
                <c:pt idx="13">
                  <c:v>0.97240178162392554</c:v>
                </c:pt>
                <c:pt idx="14">
                  <c:v>0.9743654427924755</c:v>
                </c:pt>
                <c:pt idx="15">
                  <c:v>0.97790729824037392</c:v>
                </c:pt>
                <c:pt idx="16">
                  <c:v>0.98351170426818812</c:v>
                </c:pt>
                <c:pt idx="17">
                  <c:v>0.98878109718810991</c:v>
                </c:pt>
                <c:pt idx="18">
                  <c:v>0.99320488473329127</c:v>
                </c:pt>
                <c:pt idx="19">
                  <c:v>1.0008173512572074</c:v>
                </c:pt>
                <c:pt idx="20">
                  <c:v>1.0066255905615102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6F-4C9F-99B4-91F0CA463ACF}"/>
            </c:ext>
          </c:extLst>
        </c:ser>
        <c:ser>
          <c:idx val="0"/>
          <c:order val="2"/>
          <c:tx>
            <c:strRef>
              <c:f>'PAYE FA'!$E$8</c:f>
              <c:strCache>
                <c:ptCount val="1"/>
                <c:pt idx="0">
                  <c:v>Kent &amp; Medway</c:v>
                </c:pt>
              </c:strCache>
            </c:strRef>
          </c:tx>
          <c:spPr>
            <a:ln w="22225" cap="rnd">
              <a:solidFill>
                <a:srgbClr val="4DAF4A"/>
              </a:solidFill>
              <a:round/>
            </a:ln>
            <a:effectLst/>
          </c:spPr>
          <c:marker>
            <c:symbol val="none"/>
          </c:marker>
          <c:cat>
            <c:numRef>
              <c:f>'PAYE FA'!$B$9:$B$29</c:f>
              <c:numCache>
                <c:formatCode>mmm\-yy</c:formatCode>
                <c:ptCount val="2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</c:numCache>
            </c:numRef>
          </c:cat>
          <c:val>
            <c:numRef>
              <c:f>'PAYE FA'!$E$9:$E$29</c:f>
              <c:numCache>
                <c:formatCode>0.0%</c:formatCode>
                <c:ptCount val="21"/>
                <c:pt idx="0">
                  <c:v>0.99963848326484106</c:v>
                </c:pt>
                <c:pt idx="1">
                  <c:v>1</c:v>
                </c:pt>
                <c:pt idx="2">
                  <c:v>0.99973045925399806</c:v>
                </c:pt>
                <c:pt idx="3">
                  <c:v>0.9846272353678337</c:v>
                </c:pt>
                <c:pt idx="4">
                  <c:v>0.97879953449929935</c:v>
                </c:pt>
                <c:pt idx="5">
                  <c:v>0.9768463221740058</c:v>
                </c:pt>
                <c:pt idx="6">
                  <c:v>0.97561869820761793</c:v>
                </c:pt>
                <c:pt idx="7">
                  <c:v>0.97399634395443102</c:v>
                </c:pt>
                <c:pt idx="8">
                  <c:v>0.97329502703710846</c:v>
                </c:pt>
                <c:pt idx="9">
                  <c:v>0.97305359006557124</c:v>
                </c:pt>
                <c:pt idx="10">
                  <c:v>0.97124472894548253</c:v>
                </c:pt>
                <c:pt idx="11">
                  <c:v>0.97295905918782644</c:v>
                </c:pt>
                <c:pt idx="12">
                  <c:v>0.97393119429544472</c:v>
                </c:pt>
                <c:pt idx="13">
                  <c:v>0.97562125309620562</c:v>
                </c:pt>
                <c:pt idx="14">
                  <c:v>0.9764094362255098</c:v>
                </c:pt>
                <c:pt idx="15">
                  <c:v>0.97857981408075745</c:v>
                </c:pt>
                <c:pt idx="16">
                  <c:v>0.98463745492218446</c:v>
                </c:pt>
                <c:pt idx="17">
                  <c:v>0.9900640382824506</c:v>
                </c:pt>
                <c:pt idx="18">
                  <c:v>0.99554427430305836</c:v>
                </c:pt>
                <c:pt idx="19">
                  <c:v>1.0020822341989721</c:v>
                </c:pt>
                <c:pt idx="20">
                  <c:v>1.0081041066001715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6F-4C9F-99B4-91F0CA463ACF}"/>
            </c:ext>
          </c:extLst>
        </c:ser>
        <c:ser>
          <c:idx val="3"/>
          <c:order val="3"/>
          <c:tx>
            <c:strRef>
              <c:f>'PAYE FA'!$F$8</c:f>
              <c:strCache>
                <c:ptCount val="1"/>
                <c:pt idx="0">
                  <c:v>South Essex</c:v>
                </c:pt>
              </c:strCache>
            </c:strRef>
          </c:tx>
          <c:spPr>
            <a:ln w="22225" cap="rnd">
              <a:solidFill>
                <a:srgbClr val="FF7F00"/>
              </a:solidFill>
              <a:round/>
            </a:ln>
            <a:effectLst/>
          </c:spPr>
          <c:marker>
            <c:symbol val="none"/>
          </c:marker>
          <c:cat>
            <c:numRef>
              <c:f>'PAYE FA'!$B$9:$B$29</c:f>
              <c:numCache>
                <c:formatCode>mmm\-yy</c:formatCode>
                <c:ptCount val="2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</c:numCache>
            </c:numRef>
          </c:cat>
          <c:val>
            <c:numRef>
              <c:f>'PAYE FA'!$F$9:$F$29</c:f>
              <c:numCache>
                <c:formatCode>0.0%</c:formatCode>
                <c:ptCount val="21"/>
                <c:pt idx="0">
                  <c:v>0.99941747511674117</c:v>
                </c:pt>
                <c:pt idx="1">
                  <c:v>1</c:v>
                </c:pt>
                <c:pt idx="2">
                  <c:v>1.0000125951326111</c:v>
                </c:pt>
                <c:pt idx="3">
                  <c:v>0.98665860578179565</c:v>
                </c:pt>
                <c:pt idx="4">
                  <c:v>0.98055626403176488</c:v>
                </c:pt>
                <c:pt idx="5">
                  <c:v>0.98043031270565495</c:v>
                </c:pt>
                <c:pt idx="6">
                  <c:v>0.97892519435864012</c:v>
                </c:pt>
                <c:pt idx="7">
                  <c:v>0.97766568109753982</c:v>
                </c:pt>
                <c:pt idx="8">
                  <c:v>0.97604405777387326</c:v>
                </c:pt>
                <c:pt idx="9">
                  <c:v>0.9741201512675427</c:v>
                </c:pt>
                <c:pt idx="10">
                  <c:v>0.9716137198779532</c:v>
                </c:pt>
                <c:pt idx="11">
                  <c:v>0.97271264519826317</c:v>
                </c:pt>
                <c:pt idx="12">
                  <c:v>0.97297084541678869</c:v>
                </c:pt>
                <c:pt idx="13">
                  <c:v>0.9724166595819046</c:v>
                </c:pt>
                <c:pt idx="14">
                  <c:v>0.97381157051857314</c:v>
                </c:pt>
                <c:pt idx="15">
                  <c:v>0.9766045411750629</c:v>
                </c:pt>
                <c:pt idx="16">
                  <c:v>0.98204563846301596</c:v>
                </c:pt>
                <c:pt idx="17">
                  <c:v>0.98644133974425585</c:v>
                </c:pt>
                <c:pt idx="18">
                  <c:v>0.98894147356753981</c:v>
                </c:pt>
                <c:pt idx="19">
                  <c:v>0.9951603202942223</c:v>
                </c:pt>
                <c:pt idx="20">
                  <c:v>1.0010642887056298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16F-4C9F-99B4-91F0CA463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  <c:min val="0.95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3534074074074075E-2"/>
          <c:y val="0.87992394179894184"/>
          <c:w val="0.75057166666666653"/>
          <c:h val="9.36359126984127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PAYE Payroll jobs - August 2021</a:t>
            </a:r>
          </a:p>
          <a:p>
            <a:pPr>
              <a:defRPr/>
            </a:pPr>
            <a:r>
              <a:rPr lang="en-GB" sz="1100" i="1"/>
              <a:t>as</a:t>
            </a:r>
            <a:r>
              <a:rPr lang="en-GB" sz="1100" i="1" baseline="0"/>
              <a:t> a proportion of jobs in February 2020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'PAYE LA'!$B$9:$B$13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'PAYE LA'!$E$9:$E$13</c:f>
              <c:numCache>
                <c:formatCode>0.0%</c:formatCode>
                <c:ptCount val="5"/>
                <c:pt idx="0">
                  <c:v>0.9871744374969228</c:v>
                </c:pt>
                <c:pt idx="1">
                  <c:v>1.0004178854993733</c:v>
                </c:pt>
                <c:pt idx="2">
                  <c:v>0.99020682971615104</c:v>
                </c:pt>
                <c:pt idx="3">
                  <c:v>1.0015197097044319</c:v>
                </c:pt>
                <c:pt idx="4">
                  <c:v>1.0085928424804671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C4-454A-A98A-C7B4D945A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1.04"/>
          <c:min val="0.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Coronavirus Job Retention Scheme by Federated Area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100" i="1"/>
              <a:t>Job furlough rates by place of residence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373629629629631"/>
          <c:y val="0.15780932539682541"/>
          <c:w val="0.73998444444444456"/>
          <c:h val="0.78805674603174602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'CJRS FA'!$B$14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FA'!$I$13:$L$13</c:f>
              <c:strCache>
                <c:ptCount val="4"/>
                <c:pt idx="0">
                  <c:v>May-21</c:v>
                </c:pt>
                <c:pt idx="1">
                  <c:v>Jun-21</c:v>
                </c:pt>
                <c:pt idx="2">
                  <c:v>Jul-21</c:v>
                </c:pt>
                <c:pt idx="3">
                  <c:v>Aug-21</c:v>
                </c:pt>
              </c:strCache>
            </c:strRef>
          </c:cat>
          <c:val>
            <c:numRef>
              <c:f>'CJRS FA'!$I$14:$L$14</c:f>
              <c:numCache>
                <c:formatCode>0.0%</c:formatCode>
                <c:ptCount val="4"/>
                <c:pt idx="0">
                  <c:v>8.5241110569897707E-2</c:v>
                </c:pt>
                <c:pt idx="1">
                  <c:v>6.332196785192401E-2</c:v>
                </c:pt>
                <c:pt idx="2">
                  <c:v>5.3999999999999999E-2</c:v>
                </c:pt>
                <c:pt idx="3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CC-4A55-970E-FCF125279600}"/>
            </c:ext>
          </c:extLst>
        </c:ser>
        <c:ser>
          <c:idx val="4"/>
          <c:order val="1"/>
          <c:tx>
            <c:strRef>
              <c:f>'CJRS FA'!$B$15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FA'!$I$13:$L$13</c:f>
              <c:strCache>
                <c:ptCount val="4"/>
                <c:pt idx="0">
                  <c:v>May-21</c:v>
                </c:pt>
                <c:pt idx="1">
                  <c:v>Jun-21</c:v>
                </c:pt>
                <c:pt idx="2">
                  <c:v>Jul-21</c:v>
                </c:pt>
                <c:pt idx="3">
                  <c:v>Aug-21</c:v>
                </c:pt>
              </c:strCache>
            </c:strRef>
          </c:cat>
          <c:val>
            <c:numRef>
              <c:f>'CJRS FA'!$I$15:$L$15</c:f>
              <c:numCache>
                <c:formatCode>0.0%</c:formatCode>
                <c:ptCount val="4"/>
                <c:pt idx="0">
                  <c:v>8.4773662551440324E-2</c:v>
                </c:pt>
                <c:pt idx="1">
                  <c:v>6.9547325102880656E-2</c:v>
                </c:pt>
                <c:pt idx="2">
                  <c:v>5.8999999999999997E-2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CC-4A55-970E-FCF125279600}"/>
            </c:ext>
          </c:extLst>
        </c:ser>
        <c:ser>
          <c:idx val="3"/>
          <c:order val="2"/>
          <c:tx>
            <c:strRef>
              <c:f>'CJRS FA'!$B$16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FA'!$I$13:$L$13</c:f>
              <c:strCache>
                <c:ptCount val="4"/>
                <c:pt idx="0">
                  <c:v>May-21</c:v>
                </c:pt>
                <c:pt idx="1">
                  <c:v>Jun-21</c:v>
                </c:pt>
                <c:pt idx="2">
                  <c:v>Jul-21</c:v>
                </c:pt>
                <c:pt idx="3">
                  <c:v>Aug-21</c:v>
                </c:pt>
              </c:strCache>
            </c:strRef>
          </c:cat>
          <c:val>
            <c:numRef>
              <c:f>'CJRS FA'!$I$16:$L$16</c:f>
              <c:numCache>
                <c:formatCode>0.0%</c:formatCode>
                <c:ptCount val="4"/>
                <c:pt idx="0">
                  <c:v>7.6399790685504967E-2</c:v>
                </c:pt>
                <c:pt idx="1">
                  <c:v>5.9262166405023547E-2</c:v>
                </c:pt>
                <c:pt idx="2">
                  <c:v>0.05</c:v>
                </c:pt>
                <c:pt idx="3">
                  <c:v>4.2999999999999997E-2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44CC-4A55-970E-FCF125279600}"/>
            </c:ext>
          </c:extLst>
        </c:ser>
        <c:ser>
          <c:idx val="2"/>
          <c:order val="3"/>
          <c:tx>
            <c:strRef>
              <c:f>'CJRS FA'!$B$17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FA'!$I$13:$L$13</c:f>
              <c:strCache>
                <c:ptCount val="4"/>
                <c:pt idx="0">
                  <c:v>May-21</c:v>
                </c:pt>
                <c:pt idx="1">
                  <c:v>Jun-21</c:v>
                </c:pt>
                <c:pt idx="2">
                  <c:v>Jul-21</c:v>
                </c:pt>
                <c:pt idx="3">
                  <c:v>Aug-21</c:v>
                </c:pt>
              </c:strCache>
            </c:strRef>
          </c:cat>
          <c:val>
            <c:numRef>
              <c:f>'CJRS FA'!$I$17:$L$17</c:f>
              <c:numCache>
                <c:formatCode>0.0%</c:formatCode>
                <c:ptCount val="4"/>
                <c:pt idx="0">
                  <c:v>8.1447963800904979E-2</c:v>
                </c:pt>
                <c:pt idx="1">
                  <c:v>6.5287653522947645E-2</c:v>
                </c:pt>
                <c:pt idx="2">
                  <c:v>5.6000000000000001E-2</c:v>
                </c:pt>
                <c:pt idx="3">
                  <c:v>4.8000000000000001E-2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44CC-4A55-970E-FCF125279600}"/>
            </c:ext>
          </c:extLst>
        </c:ser>
        <c:ser>
          <c:idx val="0"/>
          <c:order val="4"/>
          <c:tx>
            <c:strRef>
              <c:f>'CJRS FA'!$B$18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984EA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FA'!$I$13:$L$13</c:f>
              <c:strCache>
                <c:ptCount val="4"/>
                <c:pt idx="0">
                  <c:v>May-21</c:v>
                </c:pt>
                <c:pt idx="1">
                  <c:v>Jun-21</c:v>
                </c:pt>
                <c:pt idx="2">
                  <c:v>Jul-21</c:v>
                </c:pt>
                <c:pt idx="3">
                  <c:v>Aug-21</c:v>
                </c:pt>
              </c:strCache>
            </c:strRef>
          </c:cat>
          <c:val>
            <c:numRef>
              <c:f>'CJRS FA'!$I$18:$L$18</c:f>
              <c:numCache>
                <c:formatCode>0.0%</c:formatCode>
                <c:ptCount val="4"/>
                <c:pt idx="0">
                  <c:v>8.1000000000000003E-2</c:v>
                </c:pt>
                <c:pt idx="1">
                  <c:v>6.4000000000000001E-2</c:v>
                </c:pt>
                <c:pt idx="2">
                  <c:v>5.3999999999999999E-2</c:v>
                </c:pt>
                <c:pt idx="3">
                  <c:v>4.5999999999999999E-2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FB-47AE-B989-B64D79BD6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35"/>
        <c:axId val="808377160"/>
        <c:axId val="808377488"/>
        <c:extLst/>
      </c:barChart>
      <c:catAx>
        <c:axId val="808377160"/>
        <c:scaling>
          <c:orientation val="maxMin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778551587301596"/>
          <c:y val="0.6834823412698412"/>
          <c:w val="0.26945654761904764"/>
          <c:h val="0.23312996031746031"/>
        </c:manualLayout>
      </c:layout>
      <c:overlay val="0"/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PAYE Payroll jobs - August 2021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>
              <a:defRPr/>
            </a:pPr>
            <a:r>
              <a:rPr lang="en-GB" sz="1100" b="0" i="1" baseline="0">
                <a:effectLst/>
              </a:rPr>
              <a:t>as a proportion of jobs in February 2020</a:t>
            </a:r>
            <a:endParaRPr lang="en-GB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'PAYE LA'!$B$23:$B$31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'PAYE LA'!$E$23:$E$31</c:f>
              <c:numCache>
                <c:formatCode>0.0%</c:formatCode>
                <c:ptCount val="9"/>
                <c:pt idx="0">
                  <c:v>1.0034102336155764</c:v>
                </c:pt>
                <c:pt idx="1">
                  <c:v>1.0043548017419206</c:v>
                </c:pt>
                <c:pt idx="2">
                  <c:v>1.0055514921883431</c:v>
                </c:pt>
                <c:pt idx="3">
                  <c:v>1.0055449805511876</c:v>
                </c:pt>
                <c:pt idx="4">
                  <c:v>0.99418663092645332</c:v>
                </c:pt>
                <c:pt idx="5">
                  <c:v>0.99348578717201164</c:v>
                </c:pt>
                <c:pt idx="6">
                  <c:v>1.0159009951893063</c:v>
                </c:pt>
                <c:pt idx="7">
                  <c:v>1.0118066215627191</c:v>
                </c:pt>
                <c:pt idx="8">
                  <c:v>1.01118673431506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57-492B-840E-5E5FE4B43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1.04"/>
          <c:min val="0.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PAYE Payroll jobs - August 2021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GB" sz="1100" i="1"/>
              <a:t>as</a:t>
            </a:r>
            <a:r>
              <a:rPr lang="en-GB" sz="1100" i="1" baseline="0"/>
              <a:t> a proportion of jobs in February 2020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'PAYE LA'!$B$38:$B$50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'PAYE LA'!$E$38:$E$50</c:f>
              <c:numCache>
                <c:formatCode>0.0%</c:formatCode>
                <c:ptCount val="13"/>
                <c:pt idx="0">
                  <c:v>1.0129958483061787</c:v>
                </c:pt>
                <c:pt idx="1">
                  <c:v>0.99648807443284904</c:v>
                </c:pt>
                <c:pt idx="2">
                  <c:v>1.018999924975617</c:v>
                </c:pt>
                <c:pt idx="3">
                  <c:v>0.99567310892670913</c:v>
                </c:pt>
                <c:pt idx="4">
                  <c:v>1.0000465766185376</c:v>
                </c:pt>
                <c:pt idx="5">
                  <c:v>0.99574107426634173</c:v>
                </c:pt>
                <c:pt idx="6">
                  <c:v>1.0263941887146462</c:v>
                </c:pt>
                <c:pt idx="7">
                  <c:v>0.99827820055714833</c:v>
                </c:pt>
                <c:pt idx="8">
                  <c:v>1.0094592432605392</c:v>
                </c:pt>
                <c:pt idx="9">
                  <c:v>0.99973183582042469</c:v>
                </c:pt>
                <c:pt idx="10">
                  <c:v>1.0019178700361011</c:v>
                </c:pt>
                <c:pt idx="11">
                  <c:v>0.99959210727578651</c:v>
                </c:pt>
                <c:pt idx="12">
                  <c:v>1.0056717261424188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90-4BDE-B96A-1D8DC8D99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1.04"/>
          <c:min val="0.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PAYE Payroll jobs </a:t>
            </a:r>
            <a:r>
              <a:rPr lang="en-GB" sz="1400" b="1" baseline="0">
                <a:solidFill>
                  <a:schemeClr val="tx1"/>
                </a:solidFill>
              </a:rPr>
              <a:t>- August 2021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as a proportion of</a:t>
            </a:r>
            <a:r>
              <a:rPr lang="en-GB" sz="1100" i="1" baseline="0"/>
              <a:t> jobs in February 2020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'PAYE LA'!$B$57:$B$61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'PAYE LA'!$E$57:$E$61</c:f>
              <c:numCache>
                <c:formatCode>0.0%</c:formatCode>
                <c:ptCount val="5"/>
                <c:pt idx="0">
                  <c:v>0.99452899749491896</c:v>
                </c:pt>
                <c:pt idx="1">
                  <c:v>1.0019561081486643</c:v>
                </c:pt>
                <c:pt idx="2">
                  <c:v>1.0059914485688608</c:v>
                </c:pt>
                <c:pt idx="3">
                  <c:v>0.99747737438884843</c:v>
                </c:pt>
                <c:pt idx="4">
                  <c:v>1.0021606709066273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1B-4D5E-93F9-34774AD44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1.04"/>
          <c:min val="0.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Unique</a:t>
            </a:r>
            <a:r>
              <a:rPr lang="en-GB" b="1" baseline="0">
                <a:solidFill>
                  <a:schemeClr val="tx1"/>
                </a:solidFill>
              </a:rPr>
              <a:t> Job Postings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/>
              <a:t>as a percentage of the same month</a:t>
            </a:r>
            <a:r>
              <a:rPr lang="en-GB" sz="1200" baseline="0"/>
              <a:t> in 2019</a:t>
            </a:r>
            <a:endParaRPr lang="en-GB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971666666666665E-2"/>
          <c:y val="0.17976984126984127"/>
          <c:w val="0.87431000000000003"/>
          <c:h val="0.54959556878306881"/>
        </c:manualLayout>
      </c:layout>
      <c:lineChart>
        <c:grouping val="standard"/>
        <c:varyColors val="0"/>
        <c:ser>
          <c:idx val="1"/>
          <c:order val="0"/>
          <c:tx>
            <c:strRef>
              <c:f>'VAC L'!$D$6</c:f>
              <c:strCache>
                <c:ptCount val="1"/>
                <c:pt idx="0">
                  <c:v>SELEP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'VAC L'!$B$7:$B$27</c:f>
              <c:numCache>
                <c:formatCode>mmm\-yy</c:formatCode>
                <c:ptCount val="2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</c:numCache>
            </c:numRef>
          </c:cat>
          <c:val>
            <c:numRef>
              <c:f>'VAC L'!$D$7:$D$27</c:f>
              <c:numCache>
                <c:formatCode>0.0%</c:formatCode>
                <c:ptCount val="21"/>
                <c:pt idx="0">
                  <c:v>0.96899999999999997</c:v>
                </c:pt>
                <c:pt idx="1">
                  <c:v>1.0329999999999999</c:v>
                </c:pt>
                <c:pt idx="2">
                  <c:v>1.0009999999999999</c:v>
                </c:pt>
                <c:pt idx="3">
                  <c:v>0.89500000000000002</c:v>
                </c:pt>
                <c:pt idx="4">
                  <c:v>0.70199999999999996</c:v>
                </c:pt>
                <c:pt idx="5">
                  <c:v>0.68</c:v>
                </c:pt>
                <c:pt idx="6">
                  <c:v>0.749</c:v>
                </c:pt>
                <c:pt idx="7">
                  <c:v>0.85899999999999999</c:v>
                </c:pt>
                <c:pt idx="8">
                  <c:v>0.95799999999999996</c:v>
                </c:pt>
                <c:pt idx="9">
                  <c:v>1.018</c:v>
                </c:pt>
                <c:pt idx="10">
                  <c:v>1.0629999999999999</c:v>
                </c:pt>
                <c:pt idx="11">
                  <c:v>1.083</c:v>
                </c:pt>
                <c:pt idx="12">
                  <c:v>0.98599999999999999</c:v>
                </c:pt>
                <c:pt idx="13">
                  <c:v>0.81299999999999994</c:v>
                </c:pt>
                <c:pt idx="14">
                  <c:v>0.95799999999999996</c:v>
                </c:pt>
                <c:pt idx="15">
                  <c:v>1.0289999999999999</c:v>
                </c:pt>
                <c:pt idx="16">
                  <c:v>1.048</c:v>
                </c:pt>
                <c:pt idx="17">
                  <c:v>1.0289999999999999</c:v>
                </c:pt>
                <c:pt idx="18">
                  <c:v>1.097</c:v>
                </c:pt>
                <c:pt idx="19">
                  <c:v>1.161</c:v>
                </c:pt>
                <c:pt idx="20">
                  <c:v>1.268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29-447C-80EC-A062A0D3BFFE}"/>
            </c:ext>
          </c:extLst>
        </c:ser>
        <c:ser>
          <c:idx val="2"/>
          <c:order val="1"/>
          <c:tx>
            <c:strRef>
              <c:f>'VAC L'!$E$6</c:f>
              <c:strCache>
                <c:ptCount val="1"/>
                <c:pt idx="0">
                  <c:v>UK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'VAC L'!$B$7:$B$27</c:f>
              <c:numCache>
                <c:formatCode>mmm\-yy</c:formatCode>
                <c:ptCount val="2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</c:numCache>
            </c:numRef>
          </c:cat>
          <c:val>
            <c:numRef>
              <c:f>'VAC L'!$E$7:$E$27</c:f>
              <c:numCache>
                <c:formatCode>0.0%</c:formatCode>
                <c:ptCount val="21"/>
                <c:pt idx="0">
                  <c:v>1.0033512297549567</c:v>
                </c:pt>
                <c:pt idx="1">
                  <c:v>1.0555664132396663</c:v>
                </c:pt>
                <c:pt idx="2">
                  <c:v>0.9819428091070681</c:v>
                </c:pt>
                <c:pt idx="3">
                  <c:v>0.86293196618585299</c:v>
                </c:pt>
                <c:pt idx="4">
                  <c:v>0.71637490306071439</c:v>
                </c:pt>
                <c:pt idx="5">
                  <c:v>0.68897251577839302</c:v>
                </c:pt>
                <c:pt idx="6">
                  <c:v>0.7357679452958622</c:v>
                </c:pt>
                <c:pt idx="7">
                  <c:v>0.81340910955920875</c:v>
                </c:pt>
                <c:pt idx="8">
                  <c:v>0.89561198925797092</c:v>
                </c:pt>
                <c:pt idx="9">
                  <c:v>0.97588113049371572</c:v>
                </c:pt>
                <c:pt idx="10">
                  <c:v>1.0351830669993334</c:v>
                </c:pt>
                <c:pt idx="11">
                  <c:v>1.0768335942783187</c:v>
                </c:pt>
                <c:pt idx="12">
                  <c:v>0.99242843700550354</c:v>
                </c:pt>
                <c:pt idx="13">
                  <c:v>0.8267852844962531</c:v>
                </c:pt>
                <c:pt idx="14">
                  <c:v>0.95662814031949461</c:v>
                </c:pt>
                <c:pt idx="15">
                  <c:v>0.99091231038260186</c:v>
                </c:pt>
                <c:pt idx="16">
                  <c:v>1.0020992252963572</c:v>
                </c:pt>
                <c:pt idx="17">
                  <c:v>1.0220966540404455</c:v>
                </c:pt>
                <c:pt idx="18">
                  <c:v>1.069682258569977</c:v>
                </c:pt>
                <c:pt idx="19">
                  <c:v>1.1206075704685936</c:v>
                </c:pt>
                <c:pt idx="20">
                  <c:v>1.202460213038228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29-447C-80EC-A062A0D3B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  <c:max val="1.3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84388888888889"/>
          <c:y val="0.90092261904761906"/>
          <c:w val="0.5579238095238096"/>
          <c:h val="7.3878968253968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Unique Job Postings</a:t>
            </a:r>
          </a:p>
          <a:p>
            <a:pPr>
              <a:defRPr/>
            </a:pPr>
            <a:r>
              <a:rPr lang="en-GB" sz="1200"/>
              <a:t>as a percentage of same month in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502722222222222"/>
          <c:y val="0.17976984126984127"/>
          <c:w val="0.86725444444444444"/>
          <c:h val="0.5453958333333333"/>
        </c:manualLayout>
      </c:layout>
      <c:lineChart>
        <c:grouping val="standard"/>
        <c:varyColors val="0"/>
        <c:ser>
          <c:idx val="1"/>
          <c:order val="0"/>
          <c:tx>
            <c:strRef>
              <c:f>'VAC FA'!$C$8</c:f>
              <c:strCache>
                <c:ptCount val="1"/>
                <c:pt idx="0">
                  <c:v>East Sussex</c:v>
                </c:pt>
              </c:strCache>
            </c:strRef>
          </c:tx>
          <c:spPr>
            <a:ln w="22225" cap="rnd">
              <a:solidFill>
                <a:srgbClr val="E41A1C"/>
              </a:solidFill>
              <a:round/>
            </a:ln>
            <a:effectLst/>
          </c:spPr>
          <c:marker>
            <c:symbol val="none"/>
          </c:marker>
          <c:cat>
            <c:numRef>
              <c:f>'VAC FA'!$B$9:$B$28</c:f>
              <c:numCache>
                <c:formatCode>mmm\-yy</c:formatCode>
                <c:ptCount val="20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  <c:pt idx="18">
                  <c:v>44409</c:v>
                </c:pt>
                <c:pt idx="19">
                  <c:v>44440</c:v>
                </c:pt>
              </c:numCache>
            </c:numRef>
          </c:cat>
          <c:val>
            <c:numRef>
              <c:f>'VAC FA'!$C$9:$C$28</c:f>
              <c:numCache>
                <c:formatCode>0.0%</c:formatCode>
                <c:ptCount val="20"/>
                <c:pt idx="0">
                  <c:v>1.159</c:v>
                </c:pt>
                <c:pt idx="1">
                  <c:v>1.044</c:v>
                </c:pt>
                <c:pt idx="2">
                  <c:v>0.96799999999999997</c:v>
                </c:pt>
                <c:pt idx="3">
                  <c:v>0.85</c:v>
                </c:pt>
                <c:pt idx="4">
                  <c:v>0.80200000000000005</c:v>
                </c:pt>
                <c:pt idx="5">
                  <c:v>0.84599999999999997</c:v>
                </c:pt>
                <c:pt idx="6">
                  <c:v>0.97299999999999998</c:v>
                </c:pt>
                <c:pt idx="7">
                  <c:v>1.1060000000000001</c:v>
                </c:pt>
                <c:pt idx="8">
                  <c:v>1.1200000000000001</c:v>
                </c:pt>
                <c:pt idx="9">
                  <c:v>1.1220000000000001</c:v>
                </c:pt>
                <c:pt idx="10">
                  <c:v>1.1120000000000001</c:v>
                </c:pt>
                <c:pt idx="11">
                  <c:v>1.109</c:v>
                </c:pt>
                <c:pt idx="12">
                  <c:v>0.95099999999999996</c:v>
                </c:pt>
                <c:pt idx="13">
                  <c:v>1.073</c:v>
                </c:pt>
                <c:pt idx="14">
                  <c:v>1.1319999999999999</c:v>
                </c:pt>
                <c:pt idx="15">
                  <c:v>1.18</c:v>
                </c:pt>
                <c:pt idx="16">
                  <c:v>1.1399999999999999</c:v>
                </c:pt>
                <c:pt idx="17">
                  <c:v>1.2090000000000001</c:v>
                </c:pt>
                <c:pt idx="18">
                  <c:v>1.29</c:v>
                </c:pt>
                <c:pt idx="19">
                  <c:v>1.44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B8-4CDC-B6A7-BEB25FCF9D54}"/>
            </c:ext>
          </c:extLst>
        </c:ser>
        <c:ser>
          <c:idx val="2"/>
          <c:order val="1"/>
          <c:tx>
            <c:strRef>
              <c:f>'VAC FA'!$D$8</c:f>
              <c:strCache>
                <c:ptCount val="1"/>
                <c:pt idx="0">
                  <c:v>Essex</c:v>
                </c:pt>
              </c:strCache>
            </c:strRef>
          </c:tx>
          <c:spPr>
            <a:ln w="22225" cap="rnd">
              <a:solidFill>
                <a:srgbClr val="377EB8"/>
              </a:solidFill>
              <a:round/>
            </a:ln>
            <a:effectLst/>
          </c:spPr>
          <c:marker>
            <c:symbol val="none"/>
          </c:marker>
          <c:cat>
            <c:numRef>
              <c:f>'VAC FA'!$B$9:$B$28</c:f>
              <c:numCache>
                <c:formatCode>mmm\-yy</c:formatCode>
                <c:ptCount val="20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  <c:pt idx="18">
                  <c:v>44409</c:v>
                </c:pt>
                <c:pt idx="19">
                  <c:v>44440</c:v>
                </c:pt>
              </c:numCache>
            </c:numRef>
          </c:cat>
          <c:val>
            <c:numRef>
              <c:f>'VAC FA'!$D$9:$D$28</c:f>
              <c:numCache>
                <c:formatCode>0.0%</c:formatCode>
                <c:ptCount val="20"/>
                <c:pt idx="0">
                  <c:v>1.034</c:v>
                </c:pt>
                <c:pt idx="1">
                  <c:v>0.95299999999999996</c:v>
                </c:pt>
                <c:pt idx="2">
                  <c:v>0.84</c:v>
                </c:pt>
                <c:pt idx="3">
                  <c:v>0.68200000000000005</c:v>
                </c:pt>
                <c:pt idx="4">
                  <c:v>0.66900000000000004</c:v>
                </c:pt>
                <c:pt idx="5">
                  <c:v>0.73199999999999998</c:v>
                </c:pt>
                <c:pt idx="6">
                  <c:v>0.84099999999999997</c:v>
                </c:pt>
                <c:pt idx="7">
                  <c:v>0.93500000000000005</c:v>
                </c:pt>
                <c:pt idx="8">
                  <c:v>0.996</c:v>
                </c:pt>
                <c:pt idx="9">
                  <c:v>1.0429999999999999</c:v>
                </c:pt>
                <c:pt idx="10">
                  <c:v>1.0489999999999999</c:v>
                </c:pt>
                <c:pt idx="11">
                  <c:v>0.95899999999999996</c:v>
                </c:pt>
                <c:pt idx="12">
                  <c:v>0.76500000000000001</c:v>
                </c:pt>
                <c:pt idx="13">
                  <c:v>0.89900000000000002</c:v>
                </c:pt>
                <c:pt idx="14">
                  <c:v>0.96</c:v>
                </c:pt>
                <c:pt idx="15">
                  <c:v>1.0009999999999999</c:v>
                </c:pt>
                <c:pt idx="16">
                  <c:v>0.94799999999999995</c:v>
                </c:pt>
                <c:pt idx="17">
                  <c:v>1.0089999999999999</c:v>
                </c:pt>
                <c:pt idx="18">
                  <c:v>1.0760000000000001</c:v>
                </c:pt>
                <c:pt idx="19">
                  <c:v>1.1739999999999999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B8-4CDC-B6A7-BEB25FCF9D54}"/>
            </c:ext>
          </c:extLst>
        </c:ser>
        <c:ser>
          <c:idx val="0"/>
          <c:order val="2"/>
          <c:tx>
            <c:strRef>
              <c:f>'VAC FA'!$E$8</c:f>
              <c:strCache>
                <c:ptCount val="1"/>
                <c:pt idx="0">
                  <c:v>Kent &amp; Medway</c:v>
                </c:pt>
              </c:strCache>
            </c:strRef>
          </c:tx>
          <c:spPr>
            <a:ln w="22225" cap="rnd">
              <a:solidFill>
                <a:srgbClr val="4DAF4A"/>
              </a:solidFill>
              <a:round/>
            </a:ln>
            <a:effectLst/>
          </c:spPr>
          <c:marker>
            <c:symbol val="none"/>
          </c:marker>
          <c:cat>
            <c:numRef>
              <c:f>'VAC FA'!$B$9:$B$28</c:f>
              <c:numCache>
                <c:formatCode>mmm\-yy</c:formatCode>
                <c:ptCount val="20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  <c:pt idx="18">
                  <c:v>44409</c:v>
                </c:pt>
                <c:pt idx="19">
                  <c:v>44440</c:v>
                </c:pt>
              </c:numCache>
            </c:numRef>
          </c:cat>
          <c:val>
            <c:numRef>
              <c:f>'VAC FA'!$E$9:$E$28</c:f>
              <c:numCache>
                <c:formatCode>0.0%</c:formatCode>
                <c:ptCount val="20"/>
                <c:pt idx="0">
                  <c:v>1.018</c:v>
                </c:pt>
                <c:pt idx="1">
                  <c:v>0.95799999999999996</c:v>
                </c:pt>
                <c:pt idx="2">
                  <c:v>0.84399999999999997</c:v>
                </c:pt>
                <c:pt idx="3">
                  <c:v>0.68799999999999994</c:v>
                </c:pt>
                <c:pt idx="4">
                  <c:v>0.65200000000000002</c:v>
                </c:pt>
                <c:pt idx="5">
                  <c:v>0.73</c:v>
                </c:pt>
                <c:pt idx="6">
                  <c:v>0.84699999999999998</c:v>
                </c:pt>
                <c:pt idx="7">
                  <c:v>0.93400000000000005</c:v>
                </c:pt>
                <c:pt idx="8">
                  <c:v>0.996</c:v>
                </c:pt>
                <c:pt idx="9">
                  <c:v>1.044</c:v>
                </c:pt>
                <c:pt idx="10">
                  <c:v>1.075</c:v>
                </c:pt>
                <c:pt idx="11">
                  <c:v>0.95599999999999996</c:v>
                </c:pt>
                <c:pt idx="12">
                  <c:v>0.79900000000000004</c:v>
                </c:pt>
                <c:pt idx="13">
                  <c:v>0.96</c:v>
                </c:pt>
                <c:pt idx="14">
                  <c:v>1.0429999999999999</c:v>
                </c:pt>
                <c:pt idx="15">
                  <c:v>1.044</c:v>
                </c:pt>
                <c:pt idx="16">
                  <c:v>1.042</c:v>
                </c:pt>
                <c:pt idx="17">
                  <c:v>1.1220000000000001</c:v>
                </c:pt>
                <c:pt idx="18">
                  <c:v>1.196</c:v>
                </c:pt>
                <c:pt idx="19">
                  <c:v>1.2929999999999999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B8-4CDC-B6A7-BEB25FCF9D54}"/>
            </c:ext>
          </c:extLst>
        </c:ser>
        <c:ser>
          <c:idx val="3"/>
          <c:order val="3"/>
          <c:tx>
            <c:strRef>
              <c:f>'VAC FA'!$F$8</c:f>
              <c:strCache>
                <c:ptCount val="1"/>
                <c:pt idx="0">
                  <c:v>South Essex</c:v>
                </c:pt>
              </c:strCache>
            </c:strRef>
          </c:tx>
          <c:spPr>
            <a:ln w="22225" cap="rnd">
              <a:solidFill>
                <a:srgbClr val="FF7F00"/>
              </a:solidFill>
              <a:round/>
            </a:ln>
            <a:effectLst/>
          </c:spPr>
          <c:marker>
            <c:symbol val="none"/>
          </c:marker>
          <c:cat>
            <c:numRef>
              <c:f>'VAC FA'!$B$9:$B$28</c:f>
              <c:numCache>
                <c:formatCode>mmm\-yy</c:formatCode>
                <c:ptCount val="20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  <c:pt idx="18">
                  <c:v>44409</c:v>
                </c:pt>
                <c:pt idx="19">
                  <c:v>44440</c:v>
                </c:pt>
              </c:numCache>
            </c:numRef>
          </c:cat>
          <c:val>
            <c:numRef>
              <c:f>'VAC FA'!$F$9:$F$28</c:f>
              <c:numCache>
                <c:formatCode>0.0%</c:formatCode>
                <c:ptCount val="20"/>
                <c:pt idx="0">
                  <c:v>0.98799999999999999</c:v>
                </c:pt>
                <c:pt idx="1">
                  <c:v>0.90500000000000003</c:v>
                </c:pt>
                <c:pt idx="2">
                  <c:v>0.79900000000000004</c:v>
                </c:pt>
                <c:pt idx="3">
                  <c:v>0.67700000000000005</c:v>
                </c:pt>
                <c:pt idx="4">
                  <c:v>0.71099999999999997</c:v>
                </c:pt>
                <c:pt idx="5">
                  <c:v>0.77600000000000002</c:v>
                </c:pt>
                <c:pt idx="6">
                  <c:v>0.85</c:v>
                </c:pt>
                <c:pt idx="7">
                  <c:v>0.98499999999999999</c:v>
                </c:pt>
                <c:pt idx="8">
                  <c:v>1.06</c:v>
                </c:pt>
                <c:pt idx="9">
                  <c:v>1.1339999999999999</c:v>
                </c:pt>
                <c:pt idx="10">
                  <c:v>1.1679999999999999</c:v>
                </c:pt>
                <c:pt idx="11">
                  <c:v>1.07</c:v>
                </c:pt>
                <c:pt idx="12">
                  <c:v>0.877</c:v>
                </c:pt>
                <c:pt idx="13">
                  <c:v>1</c:v>
                </c:pt>
                <c:pt idx="14">
                  <c:v>1.05</c:v>
                </c:pt>
                <c:pt idx="15">
                  <c:v>1.0680000000000001</c:v>
                </c:pt>
                <c:pt idx="16">
                  <c:v>1.077</c:v>
                </c:pt>
                <c:pt idx="17">
                  <c:v>1.1200000000000001</c:v>
                </c:pt>
                <c:pt idx="18">
                  <c:v>1.1339999999999999</c:v>
                </c:pt>
                <c:pt idx="19">
                  <c:v>1.2589999999999999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B8-4CDC-B6A7-BEB25FCF9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367460317460316E-2"/>
          <c:y val="0.90092261904761906"/>
          <c:w val="0.76233092592592588"/>
          <c:h val="8.10367063492063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Unique Job Postings - Septmber 2021</a:t>
            </a:r>
          </a:p>
          <a:p>
            <a:pPr>
              <a:defRPr/>
            </a:pPr>
            <a:r>
              <a:rPr lang="en-GB" sz="1100" i="1"/>
              <a:t>per 100 residents </a:t>
            </a:r>
            <a:r>
              <a:rPr lang="en-GB" sz="1100" i="1" baseline="0"/>
              <a:t> aged 16 to 64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392777777777775E-2"/>
          <c:y val="0.19194907407407408"/>
          <c:w val="0.90288888888888885"/>
          <c:h val="0.674023148148148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'VAC LA'!$B$9:$B$13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'VAC LA'!$F$9:$F$13</c:f>
              <c:numCache>
                <c:formatCode>#,##0.0</c:formatCode>
                <c:ptCount val="5"/>
                <c:pt idx="0">
                  <c:v>6.2</c:v>
                </c:pt>
                <c:pt idx="1">
                  <c:v>5</c:v>
                </c:pt>
                <c:pt idx="2">
                  <c:v>5.9</c:v>
                </c:pt>
                <c:pt idx="3">
                  <c:v>3.9</c:v>
                </c:pt>
                <c:pt idx="4">
                  <c:v>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8-42FF-82E9-79D68FF2B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Unique Job Postings - September 2021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>
              <a:defRPr/>
            </a:pPr>
            <a:r>
              <a:rPr lang="en-GB" sz="1100" b="0" i="1" baseline="0">
                <a:effectLst/>
              </a:rPr>
              <a:t>per 100 residents aged 16 to 64</a:t>
            </a:r>
            <a:endParaRPr lang="en-GB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74462962962963E-2"/>
          <c:y val="0.18264465945740846"/>
          <c:w val="0.90053703703703702"/>
          <c:h val="0.6716742724867725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'VAC LA'!$B$23:$B$31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'VAC LA'!$F$23:$F$31</c:f>
              <c:numCache>
                <c:formatCode>#,##0.0</c:formatCode>
                <c:ptCount val="9"/>
                <c:pt idx="0">
                  <c:v>4.8</c:v>
                </c:pt>
                <c:pt idx="1">
                  <c:v>5.9</c:v>
                </c:pt>
                <c:pt idx="2">
                  <c:v>7.1</c:v>
                </c:pt>
                <c:pt idx="3">
                  <c:v>7.4</c:v>
                </c:pt>
                <c:pt idx="4">
                  <c:v>4.8</c:v>
                </c:pt>
                <c:pt idx="5">
                  <c:v>8.5</c:v>
                </c:pt>
                <c:pt idx="6">
                  <c:v>2.9</c:v>
                </c:pt>
                <c:pt idx="7">
                  <c:v>2.7</c:v>
                </c:pt>
                <c:pt idx="8">
                  <c:v>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A1-4304-B1C0-26CA81C5A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Unique Job Postings - September 2021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GB" sz="1100" i="1" baseline="0"/>
              <a:t>per 100 residents aged 16 to 64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448333333333326E-2"/>
          <c:y val="0.18264465945740846"/>
          <c:w val="0.89583333333333348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'VAC LA'!$B$38:$B$50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'VAC LA'!$F$38:$F$50</c:f>
              <c:numCache>
                <c:formatCode>#,##0.0</c:formatCode>
                <c:ptCount val="13"/>
                <c:pt idx="0">
                  <c:v>6.8</c:v>
                </c:pt>
                <c:pt idx="1">
                  <c:v>5.5</c:v>
                </c:pt>
                <c:pt idx="2">
                  <c:v>8.9</c:v>
                </c:pt>
                <c:pt idx="3">
                  <c:v>4.2</c:v>
                </c:pt>
                <c:pt idx="4">
                  <c:v>4.2</c:v>
                </c:pt>
                <c:pt idx="5">
                  <c:v>3.8</c:v>
                </c:pt>
                <c:pt idx="6">
                  <c:v>9.1999999999999993</c:v>
                </c:pt>
                <c:pt idx="7">
                  <c:v>4.7</c:v>
                </c:pt>
                <c:pt idx="8">
                  <c:v>6.6</c:v>
                </c:pt>
                <c:pt idx="9">
                  <c:v>4.3</c:v>
                </c:pt>
                <c:pt idx="10">
                  <c:v>3.6</c:v>
                </c:pt>
                <c:pt idx="11">
                  <c:v>7.6</c:v>
                </c:pt>
                <c:pt idx="12">
                  <c:v>8.3000000000000007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D4-48E9-B7F6-10615C555D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Unique</a:t>
            </a:r>
            <a:r>
              <a:rPr lang="en-GB" sz="1400" b="1" baseline="0">
                <a:solidFill>
                  <a:schemeClr val="tx1"/>
                </a:solidFill>
              </a:rPr>
              <a:t> Job Postings - September 2021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per 100 residents</a:t>
            </a:r>
            <a:r>
              <a:rPr lang="en-GB" sz="1100" i="1" baseline="0"/>
              <a:t> </a:t>
            </a:r>
            <a:r>
              <a:rPr lang="en-GB" sz="1100" i="1"/>
              <a:t>aged 16 to 64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207592592592587E-2"/>
          <c:y val="0.1877493386243386"/>
          <c:w val="0.88407407407407412"/>
          <c:h val="0.6908220899470899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'VAC LA'!$B$57:$B$61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'VAC LA'!$F$57:$F$61</c:f>
              <c:numCache>
                <c:formatCode>#,##0.0</c:formatCode>
                <c:ptCount val="5"/>
                <c:pt idx="0">
                  <c:v>5.6</c:v>
                </c:pt>
                <c:pt idx="1">
                  <c:v>1.7</c:v>
                </c:pt>
                <c:pt idx="2">
                  <c:v>2.6</c:v>
                </c:pt>
                <c:pt idx="3">
                  <c:v>3.6</c:v>
                </c:pt>
                <c:pt idx="4">
                  <c:v>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48-49D5-8FD3-15040C245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Claimant Count</a:t>
            </a:r>
          </a:p>
          <a:p>
            <a:pPr>
              <a:defRPr/>
            </a:pPr>
            <a:r>
              <a:rPr lang="en-GB" sz="1200"/>
              <a:t>as a proportion of resident population age 16-64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6428571428572E-2"/>
          <c:y val="0.17976984126984127"/>
          <c:w val="0.88371746031746035"/>
          <c:h val="0.54959556878306881"/>
        </c:manualLayout>
      </c:layout>
      <c:lineChart>
        <c:grouping val="standard"/>
        <c:varyColors val="0"/>
        <c:ser>
          <c:idx val="1"/>
          <c:order val="0"/>
          <c:tx>
            <c:strRef>
              <c:f>'CC L'!$D$7</c:f>
              <c:strCache>
                <c:ptCount val="1"/>
                <c:pt idx="0">
                  <c:v>SELEP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'CC L'!$B$8:$B$28</c:f>
              <c:numCache>
                <c:formatCode>mmm\-yy</c:formatCode>
                <c:ptCount val="2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</c:numCache>
            </c:numRef>
          </c:cat>
          <c:val>
            <c:numRef>
              <c:f>'CC L'!$D$8:$D$28</c:f>
              <c:numCache>
                <c:formatCode>0.0%</c:formatCode>
                <c:ptCount val="21"/>
                <c:pt idx="0">
                  <c:v>2.7000000000000003E-2</c:v>
                </c:pt>
                <c:pt idx="1">
                  <c:v>2.7999999999999997E-2</c:v>
                </c:pt>
                <c:pt idx="2">
                  <c:v>2.7999999999999997E-2</c:v>
                </c:pt>
                <c:pt idx="3">
                  <c:v>4.9000000000000002E-2</c:v>
                </c:pt>
                <c:pt idx="4">
                  <c:v>6.4000000000000001E-2</c:v>
                </c:pt>
                <c:pt idx="5">
                  <c:v>0.06</c:v>
                </c:pt>
                <c:pt idx="6">
                  <c:v>6.0999999999999999E-2</c:v>
                </c:pt>
                <c:pt idx="7">
                  <c:v>6.3E-2</c:v>
                </c:pt>
                <c:pt idx="8">
                  <c:v>6.2E-2</c:v>
                </c:pt>
                <c:pt idx="9">
                  <c:v>5.9000000000000004E-2</c:v>
                </c:pt>
                <c:pt idx="10">
                  <c:v>0.06</c:v>
                </c:pt>
                <c:pt idx="11">
                  <c:v>0.06</c:v>
                </c:pt>
                <c:pt idx="12">
                  <c:v>5.9000000000000004E-2</c:v>
                </c:pt>
                <c:pt idx="13">
                  <c:v>6.2E-2</c:v>
                </c:pt>
                <c:pt idx="14">
                  <c:v>6.0999999999999999E-2</c:v>
                </c:pt>
                <c:pt idx="15">
                  <c:v>0.06</c:v>
                </c:pt>
                <c:pt idx="16">
                  <c:v>5.5E-2</c:v>
                </c:pt>
                <c:pt idx="17">
                  <c:v>5.0999999999999997E-2</c:v>
                </c:pt>
                <c:pt idx="18">
                  <c:v>0.05</c:v>
                </c:pt>
                <c:pt idx="19">
                  <c:v>4.7E-2</c:v>
                </c:pt>
                <c:pt idx="20">
                  <c:v>4.5999999999999999E-2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FC-4024-8A53-470A45E3E71E}"/>
            </c:ext>
          </c:extLst>
        </c:ser>
        <c:ser>
          <c:idx val="2"/>
          <c:order val="1"/>
          <c:tx>
            <c:strRef>
              <c:f>'CC L'!$E$7</c:f>
              <c:strCache>
                <c:ptCount val="1"/>
                <c:pt idx="0">
                  <c:v>UK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'CC L'!$B$8:$B$28</c:f>
              <c:numCache>
                <c:formatCode>mmm\-yy</c:formatCode>
                <c:ptCount val="2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</c:numCache>
            </c:numRef>
          </c:cat>
          <c:val>
            <c:numRef>
              <c:f>'CC L'!$E$8:$E$28</c:f>
              <c:numCache>
                <c:formatCode>0.0%</c:formatCode>
                <c:ptCount val="21"/>
                <c:pt idx="0">
                  <c:v>2.8999999999999998E-2</c:v>
                </c:pt>
                <c:pt idx="1">
                  <c:v>0.03</c:v>
                </c:pt>
                <c:pt idx="2">
                  <c:v>0.03</c:v>
                </c:pt>
                <c:pt idx="3">
                  <c:v>5.0999999999999997E-2</c:v>
                </c:pt>
                <c:pt idx="4">
                  <c:v>6.4000000000000001E-2</c:v>
                </c:pt>
                <c:pt idx="5">
                  <c:v>6.2E-2</c:v>
                </c:pt>
                <c:pt idx="6">
                  <c:v>6.3E-2</c:v>
                </c:pt>
                <c:pt idx="7">
                  <c:v>6.4000000000000001E-2</c:v>
                </c:pt>
                <c:pt idx="8">
                  <c:v>6.4000000000000001E-2</c:v>
                </c:pt>
                <c:pt idx="9">
                  <c:v>6.0999999999999999E-2</c:v>
                </c:pt>
                <c:pt idx="10">
                  <c:v>6.2E-2</c:v>
                </c:pt>
                <c:pt idx="11">
                  <c:v>6.2E-2</c:v>
                </c:pt>
                <c:pt idx="12">
                  <c:v>6.0999999999999999E-2</c:v>
                </c:pt>
                <c:pt idx="13">
                  <c:v>6.4000000000000001E-2</c:v>
                </c:pt>
                <c:pt idx="14">
                  <c:v>6.4000000000000001E-2</c:v>
                </c:pt>
                <c:pt idx="15">
                  <c:v>6.3E-2</c:v>
                </c:pt>
                <c:pt idx="16">
                  <c:v>5.9000000000000004E-2</c:v>
                </c:pt>
                <c:pt idx="17">
                  <c:v>5.5E-2</c:v>
                </c:pt>
                <c:pt idx="18">
                  <c:v>5.2999999999999999E-2</c:v>
                </c:pt>
                <c:pt idx="19">
                  <c:v>5.0999999999999997E-2</c:v>
                </c:pt>
                <c:pt idx="20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FC-4024-8A53-470A45E3E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84388888888889"/>
          <c:y val="0.90092261904761906"/>
          <c:w val="0.5579238095238096"/>
          <c:h val="7.3878968253968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East Sussex CJRS Furlough</a:t>
            </a:r>
            <a:r>
              <a:rPr lang="en-GB" b="1" baseline="0">
                <a:solidFill>
                  <a:schemeClr val="tx1"/>
                </a:solidFill>
              </a:rPr>
              <a:t> Rates - August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49966931216932"/>
          <c:w val="0.8511482142857143"/>
          <c:h val="0.662473875661375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LA'!$B$8:$B$12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'CJRS LA'!$D$8:$D$12</c:f>
              <c:numCache>
                <c:formatCode>0.0%</c:formatCode>
                <c:ptCount val="5"/>
                <c:pt idx="0">
                  <c:v>4.0920716112531973E-2</c:v>
                </c:pt>
                <c:pt idx="1">
                  <c:v>4.3103448275862072E-2</c:v>
                </c:pt>
                <c:pt idx="2">
                  <c:v>4.736842105263158E-2</c:v>
                </c:pt>
                <c:pt idx="3">
                  <c:v>4.4444444444444446E-2</c:v>
                </c:pt>
                <c:pt idx="4">
                  <c:v>4.8465266558966075E-2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2-44BB-BA30-933D25C40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SELEP</a:t>
            </a:r>
            <a:r>
              <a:rPr lang="en-GB" b="1" baseline="0">
                <a:solidFill>
                  <a:schemeClr val="tx1"/>
                </a:solidFill>
              </a:rPr>
              <a:t> </a:t>
            </a:r>
            <a:r>
              <a:rPr lang="en-GB" b="1">
                <a:solidFill>
                  <a:schemeClr val="tx1"/>
                </a:solidFill>
              </a:rPr>
              <a:t>Claimant Count by</a:t>
            </a:r>
            <a:r>
              <a:rPr lang="en-GB" b="1" baseline="0">
                <a:solidFill>
                  <a:schemeClr val="tx1"/>
                </a:solidFill>
              </a:rPr>
              <a:t> age group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/>
              <a:t>as a proportion of resident population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6428571428572E-2"/>
          <c:y val="0.17976984126984127"/>
          <c:w val="0.88371746031746035"/>
          <c:h val="0.532796626984127"/>
        </c:manualLayout>
      </c:layout>
      <c:lineChart>
        <c:grouping val="standard"/>
        <c:varyColors val="0"/>
        <c:ser>
          <c:idx val="1"/>
          <c:order val="0"/>
          <c:tx>
            <c:strRef>
              <c:f>'CC L'!$R$7</c:f>
              <c:strCache>
                <c:ptCount val="1"/>
                <c:pt idx="0">
                  <c:v>Age 16-24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'CC L'!$Q$8:$Q$28</c:f>
              <c:numCache>
                <c:formatCode>mmm\-yy</c:formatCode>
                <c:ptCount val="2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</c:numCache>
            </c:numRef>
          </c:cat>
          <c:val>
            <c:numRef>
              <c:f>'CC L'!$R$8:$R$28</c:f>
              <c:numCache>
                <c:formatCode>0.0%</c:formatCode>
                <c:ptCount val="21"/>
                <c:pt idx="0">
                  <c:v>3.3120549963172111E-2</c:v>
                </c:pt>
                <c:pt idx="1">
                  <c:v>3.4446354038792044E-2</c:v>
                </c:pt>
                <c:pt idx="2">
                  <c:v>3.5452983059170141E-2</c:v>
                </c:pt>
                <c:pt idx="3">
                  <c:v>5.6960471397004664E-2</c:v>
                </c:pt>
                <c:pt idx="4">
                  <c:v>7.7817333660692364E-2</c:v>
                </c:pt>
                <c:pt idx="5">
                  <c:v>7.8836238644733617E-2</c:v>
                </c:pt>
                <c:pt idx="6">
                  <c:v>8.0898600540142404E-2</c:v>
                </c:pt>
                <c:pt idx="7">
                  <c:v>8.0211146575006137E-2</c:v>
                </c:pt>
                <c:pt idx="8">
                  <c:v>7.9450036827890994E-2</c:v>
                </c:pt>
                <c:pt idx="9">
                  <c:v>7.7326295114166457E-2</c:v>
                </c:pt>
                <c:pt idx="10">
                  <c:v>7.7166707586545549E-2</c:v>
                </c:pt>
                <c:pt idx="11">
                  <c:v>7.6810704640314267E-2</c:v>
                </c:pt>
                <c:pt idx="12">
                  <c:v>7.5742695801620422E-2</c:v>
                </c:pt>
                <c:pt idx="13">
                  <c:v>7.7841885588018661E-2</c:v>
                </c:pt>
                <c:pt idx="14">
                  <c:v>7.7412226859808489E-2</c:v>
                </c:pt>
                <c:pt idx="15">
                  <c:v>7.5239381291431373E-2</c:v>
                </c:pt>
                <c:pt idx="16">
                  <c:v>6.9199607169162777E-2</c:v>
                </c:pt>
                <c:pt idx="17">
                  <c:v>6.307390130125215E-2</c:v>
                </c:pt>
                <c:pt idx="18">
                  <c:v>5.883869383746624E-2</c:v>
                </c:pt>
                <c:pt idx="19">
                  <c:v>5.5131352811195682E-2</c:v>
                </c:pt>
                <c:pt idx="20">
                  <c:v>5.2909403388165972E-2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2-42FA-9B2D-7F0368AD2EFD}"/>
            </c:ext>
          </c:extLst>
        </c:ser>
        <c:ser>
          <c:idx val="2"/>
          <c:order val="1"/>
          <c:tx>
            <c:strRef>
              <c:f>'CC L'!$S$7</c:f>
              <c:strCache>
                <c:ptCount val="1"/>
                <c:pt idx="0">
                  <c:v>Age 25-49</c:v>
                </c:pt>
              </c:strCache>
            </c:strRef>
          </c:tx>
          <c:spPr>
            <a:ln w="22225" cap="rnd">
              <a:solidFill>
                <a:srgbClr val="FF5050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rgbClr val="FF5050"/>
              </a:solidFill>
              <a:ln w="9525">
                <a:solidFill>
                  <a:srgbClr val="FF5050"/>
                </a:solidFill>
              </a:ln>
              <a:effectLst/>
            </c:spPr>
          </c:marker>
          <c:cat>
            <c:numRef>
              <c:f>'CC L'!$Q$8:$Q$28</c:f>
              <c:numCache>
                <c:formatCode>mmm\-yy</c:formatCode>
                <c:ptCount val="2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</c:numCache>
            </c:numRef>
          </c:cat>
          <c:val>
            <c:numRef>
              <c:f>'CC L'!$S$8:$S$28</c:f>
              <c:numCache>
                <c:formatCode>0.0%</c:formatCode>
                <c:ptCount val="21"/>
                <c:pt idx="0">
                  <c:v>2.8591845865138105E-2</c:v>
                </c:pt>
                <c:pt idx="1">
                  <c:v>2.9836297367412473E-2</c:v>
                </c:pt>
                <c:pt idx="2">
                  <c:v>3.0076789528894941E-2</c:v>
                </c:pt>
                <c:pt idx="3">
                  <c:v>5.4881838184658277E-2</c:v>
                </c:pt>
                <c:pt idx="4">
                  <c:v>7.0739051498915115E-2</c:v>
                </c:pt>
                <c:pt idx="5">
                  <c:v>6.4803094179784304E-2</c:v>
                </c:pt>
                <c:pt idx="6">
                  <c:v>6.6456000622989217E-2</c:v>
                </c:pt>
                <c:pt idx="7">
                  <c:v>6.8547900694297059E-2</c:v>
                </c:pt>
                <c:pt idx="8">
                  <c:v>6.7211833130505549E-2</c:v>
                </c:pt>
                <c:pt idx="9">
                  <c:v>6.3421218585234237E-2</c:v>
                </c:pt>
                <c:pt idx="10">
                  <c:v>6.4280119161957347E-2</c:v>
                </c:pt>
                <c:pt idx="11">
                  <c:v>6.4341196536302103E-2</c:v>
                </c:pt>
                <c:pt idx="12">
                  <c:v>6.2818079513579789E-2</c:v>
                </c:pt>
                <c:pt idx="13">
                  <c:v>6.6589607379368365E-2</c:v>
                </c:pt>
                <c:pt idx="14">
                  <c:v>6.6158248423058535E-2</c:v>
                </c:pt>
                <c:pt idx="15">
                  <c:v>6.5181010433542477E-2</c:v>
                </c:pt>
                <c:pt idx="16">
                  <c:v>6.0481869944892942E-2</c:v>
                </c:pt>
                <c:pt idx="17">
                  <c:v>5.5549871966554032E-2</c:v>
                </c:pt>
                <c:pt idx="18">
                  <c:v>5.4744414092382586E-2</c:v>
                </c:pt>
                <c:pt idx="19">
                  <c:v>5.2885371510764126E-2</c:v>
                </c:pt>
                <c:pt idx="20">
                  <c:v>5.1266821090628134E-2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E2-42FA-9B2D-7F0368AD2EFD}"/>
            </c:ext>
          </c:extLst>
        </c:ser>
        <c:ser>
          <c:idx val="0"/>
          <c:order val="2"/>
          <c:tx>
            <c:strRef>
              <c:f>'CC L'!$T$7</c:f>
              <c:strCache>
                <c:ptCount val="1"/>
                <c:pt idx="0">
                  <c:v>Age 50+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'CC L'!$Q$8:$Q$28</c:f>
              <c:numCache>
                <c:formatCode>mmm\-yy</c:formatCode>
                <c:ptCount val="2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</c:numCache>
            </c:numRef>
          </c:cat>
          <c:val>
            <c:numRef>
              <c:f>'CC L'!$T$8:$T$28</c:f>
              <c:numCache>
                <c:formatCode>0.0%</c:formatCode>
                <c:ptCount val="21"/>
                <c:pt idx="0">
                  <c:v>2.0475789463862068E-2</c:v>
                </c:pt>
                <c:pt idx="1">
                  <c:v>2.0849030855399287E-2</c:v>
                </c:pt>
                <c:pt idx="2">
                  <c:v>2.0895686029341439E-2</c:v>
                </c:pt>
                <c:pt idx="3">
                  <c:v>3.5831173587572929E-2</c:v>
                </c:pt>
                <c:pt idx="4">
                  <c:v>4.6381074795242103E-2</c:v>
                </c:pt>
                <c:pt idx="5">
                  <c:v>4.304522985837822E-2</c:v>
                </c:pt>
                <c:pt idx="6">
                  <c:v>4.4100803168819411E-2</c:v>
                </c:pt>
                <c:pt idx="7">
                  <c:v>4.5920354952563351E-2</c:v>
                </c:pt>
                <c:pt idx="8">
                  <c:v>4.5372156658743064E-2</c:v>
                </c:pt>
                <c:pt idx="9">
                  <c:v>4.338347986945882E-2</c:v>
                </c:pt>
                <c:pt idx="10">
                  <c:v>4.4853117848636617E-2</c:v>
                </c:pt>
                <c:pt idx="11">
                  <c:v>4.5138880789032304E-2</c:v>
                </c:pt>
                <c:pt idx="12">
                  <c:v>4.3803376434938195E-2</c:v>
                </c:pt>
                <c:pt idx="13">
                  <c:v>4.6048656680904271E-2</c:v>
                </c:pt>
                <c:pt idx="14">
                  <c:v>4.5529617870797824E-2</c:v>
                </c:pt>
                <c:pt idx="15">
                  <c:v>4.4555691114755401E-2</c:v>
                </c:pt>
                <c:pt idx="16">
                  <c:v>4.1266501351833663E-2</c:v>
                </c:pt>
                <c:pt idx="17">
                  <c:v>3.7866505550799318E-2</c:v>
                </c:pt>
                <c:pt idx="18">
                  <c:v>3.7283315876522415E-2</c:v>
                </c:pt>
                <c:pt idx="19">
                  <c:v>3.5527914956948937E-2</c:v>
                </c:pt>
                <c:pt idx="20">
                  <c:v>3.3854160591774228E-2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E2-42FA-9B2D-7F0368AD2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5370370370371"/>
          <c:y val="0.90092261904761906"/>
          <c:w val="0.61696851851851842"/>
          <c:h val="8.10367063492063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Claimant Count</a:t>
            </a:r>
          </a:p>
          <a:p>
            <a:pPr>
              <a:defRPr/>
            </a:pPr>
            <a:r>
              <a:rPr lang="en-GB" sz="1200"/>
              <a:t>as a proportion of resident population aged 16-64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6428571428572E-2"/>
          <c:y val="0.17976984126984127"/>
          <c:w val="0.88371746031746035"/>
          <c:h val="0.5453958333333333"/>
        </c:manualLayout>
      </c:layout>
      <c:lineChart>
        <c:grouping val="standard"/>
        <c:varyColors val="0"/>
        <c:ser>
          <c:idx val="1"/>
          <c:order val="0"/>
          <c:tx>
            <c:strRef>
              <c:f>'CC FA'!$C$9</c:f>
              <c:strCache>
                <c:ptCount val="1"/>
                <c:pt idx="0">
                  <c:v>East Sussex</c:v>
                </c:pt>
              </c:strCache>
            </c:strRef>
          </c:tx>
          <c:spPr>
            <a:ln w="22225" cap="rnd">
              <a:solidFill>
                <a:srgbClr val="E41A1C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FA'!$B$10:$B$29</c:f>
              <c:numCache>
                <c:formatCode>mmm\-yy</c:formatCode>
                <c:ptCount val="20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  <c:pt idx="18">
                  <c:v>44409</c:v>
                </c:pt>
                <c:pt idx="19">
                  <c:v>44440</c:v>
                </c:pt>
              </c:numCache>
            </c:numRef>
          </c:cat>
          <c:val>
            <c:numRef>
              <c:f>'CC FA'!$C$10:$C$29</c:f>
              <c:numCache>
                <c:formatCode>0.0%</c:formatCode>
                <c:ptCount val="20"/>
                <c:pt idx="0">
                  <c:v>2.8487384383061726E-2</c:v>
                </c:pt>
                <c:pt idx="1">
                  <c:v>2.872333731831624E-2</c:v>
                </c:pt>
                <c:pt idx="2">
                  <c:v>5.2460202604920403E-2</c:v>
                </c:pt>
                <c:pt idx="3">
                  <c:v>6.5060089347511479E-2</c:v>
                </c:pt>
                <c:pt idx="4">
                  <c:v>6.0356760838104824E-2</c:v>
                </c:pt>
                <c:pt idx="5">
                  <c:v>6.2071352167620962E-2</c:v>
                </c:pt>
                <c:pt idx="6">
                  <c:v>6.3675832127351659E-2</c:v>
                </c:pt>
                <c:pt idx="7">
                  <c:v>6.2747750582017245E-2</c:v>
                </c:pt>
                <c:pt idx="8">
                  <c:v>5.9287107531617693E-2</c:v>
                </c:pt>
                <c:pt idx="9">
                  <c:v>6.1332032970490155E-2</c:v>
                </c:pt>
                <c:pt idx="10">
                  <c:v>6.1127540426602907E-2</c:v>
                </c:pt>
                <c:pt idx="11">
                  <c:v>6.0293650369186533E-2</c:v>
                </c:pt>
                <c:pt idx="12">
                  <c:v>6.3408219315990319E-2</c:v>
                </c:pt>
                <c:pt idx="13">
                  <c:v>6.3093616392070742E-2</c:v>
                </c:pt>
                <c:pt idx="14">
                  <c:v>6.1693633380628637E-2</c:v>
                </c:pt>
                <c:pt idx="15">
                  <c:v>5.7336382884342528E-2</c:v>
                </c:pt>
                <c:pt idx="16">
                  <c:v>5.2176894932061499E-2</c:v>
                </c:pt>
                <c:pt idx="17">
                  <c:v>5.0745451628227432E-2</c:v>
                </c:pt>
                <c:pt idx="18">
                  <c:v>4.8621881891770302E-2</c:v>
                </c:pt>
                <c:pt idx="19">
                  <c:v>4.6671343763468938E-2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9C-4D97-8AEA-31B20EA71160}"/>
            </c:ext>
          </c:extLst>
        </c:ser>
        <c:ser>
          <c:idx val="2"/>
          <c:order val="1"/>
          <c:tx>
            <c:strRef>
              <c:f>'CC FA'!$D$9</c:f>
              <c:strCache>
                <c:ptCount val="1"/>
                <c:pt idx="0">
                  <c:v>Essex</c:v>
                </c:pt>
              </c:strCache>
            </c:strRef>
          </c:tx>
          <c:spPr>
            <a:ln w="22225" cap="rnd">
              <a:solidFill>
                <a:srgbClr val="377EB8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FA'!$B$10:$B$29</c:f>
              <c:numCache>
                <c:formatCode>mmm\-yy</c:formatCode>
                <c:ptCount val="20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  <c:pt idx="18">
                  <c:v>44409</c:v>
                </c:pt>
                <c:pt idx="19">
                  <c:v>44440</c:v>
                </c:pt>
              </c:numCache>
            </c:numRef>
          </c:cat>
          <c:val>
            <c:numRef>
              <c:f>'CC FA'!$D$10:$D$29</c:f>
              <c:numCache>
                <c:formatCode>0.0%</c:formatCode>
                <c:ptCount val="20"/>
                <c:pt idx="0">
                  <c:v>2.3573529411764705E-2</c:v>
                </c:pt>
                <c:pt idx="1">
                  <c:v>2.3838235294117646E-2</c:v>
                </c:pt>
                <c:pt idx="2">
                  <c:v>4.266176470588235E-2</c:v>
                </c:pt>
                <c:pt idx="3">
                  <c:v>5.8845588235294115E-2</c:v>
                </c:pt>
                <c:pt idx="4">
                  <c:v>5.4963235294117646E-2</c:v>
                </c:pt>
                <c:pt idx="5">
                  <c:v>5.6367647058823529E-2</c:v>
                </c:pt>
                <c:pt idx="6">
                  <c:v>5.8139705882352941E-2</c:v>
                </c:pt>
                <c:pt idx="7">
                  <c:v>5.711764705882353E-2</c:v>
                </c:pt>
                <c:pt idx="8">
                  <c:v>5.4117647058823527E-2</c:v>
                </c:pt>
                <c:pt idx="9">
                  <c:v>5.5073529411764709E-2</c:v>
                </c:pt>
                <c:pt idx="10">
                  <c:v>5.5213235294117646E-2</c:v>
                </c:pt>
                <c:pt idx="11">
                  <c:v>5.3915966979779309E-2</c:v>
                </c:pt>
                <c:pt idx="12">
                  <c:v>5.665882782040365E-2</c:v>
                </c:pt>
                <c:pt idx="13">
                  <c:v>5.6114667760869597E-2</c:v>
                </c:pt>
                <c:pt idx="14">
                  <c:v>5.5085175756345715E-2</c:v>
                </c:pt>
                <c:pt idx="15">
                  <c:v>5.0533350393486554E-2</c:v>
                </c:pt>
                <c:pt idx="16">
                  <c:v>4.5716798515178389E-2</c:v>
                </c:pt>
                <c:pt idx="17">
                  <c:v>4.4496115138385785E-2</c:v>
                </c:pt>
                <c:pt idx="18">
                  <c:v>4.2701857644787018E-2</c:v>
                </c:pt>
                <c:pt idx="19">
                  <c:v>4.0834065008007979E-2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9C-4D97-8AEA-31B20EA71160}"/>
            </c:ext>
          </c:extLst>
        </c:ser>
        <c:ser>
          <c:idx val="0"/>
          <c:order val="2"/>
          <c:tx>
            <c:strRef>
              <c:f>'CC FA'!$E$9</c:f>
              <c:strCache>
                <c:ptCount val="1"/>
                <c:pt idx="0">
                  <c:v>Kent &amp; Medway</c:v>
                </c:pt>
              </c:strCache>
            </c:strRef>
          </c:tx>
          <c:spPr>
            <a:ln w="22225" cap="rnd">
              <a:solidFill>
                <a:srgbClr val="4DAF4A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FA'!$B$10:$B$29</c:f>
              <c:numCache>
                <c:formatCode>mmm\-yy</c:formatCode>
                <c:ptCount val="20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  <c:pt idx="18">
                  <c:v>44409</c:v>
                </c:pt>
                <c:pt idx="19">
                  <c:v>44440</c:v>
                </c:pt>
              </c:numCache>
            </c:numRef>
          </c:cat>
          <c:val>
            <c:numRef>
              <c:f>'CC FA'!$E$10:$E$29</c:f>
              <c:numCache>
                <c:formatCode>0.0%</c:formatCode>
                <c:ptCount val="20"/>
                <c:pt idx="0">
                  <c:v>2.9029401346085726E-2</c:v>
                </c:pt>
                <c:pt idx="1">
                  <c:v>2.9140099185263904E-2</c:v>
                </c:pt>
                <c:pt idx="2">
                  <c:v>5.0969713071200851E-2</c:v>
                </c:pt>
                <c:pt idx="3">
                  <c:v>6.4098476797732909E-2</c:v>
                </c:pt>
                <c:pt idx="4">
                  <c:v>6.032146652497343E-2</c:v>
                </c:pt>
                <c:pt idx="5">
                  <c:v>6.1818101310662413E-2</c:v>
                </c:pt>
                <c:pt idx="6">
                  <c:v>6.3248317392844491E-2</c:v>
                </c:pt>
                <c:pt idx="7">
                  <c:v>6.2393730074388948E-2</c:v>
                </c:pt>
                <c:pt idx="8">
                  <c:v>5.9736981934112643E-2</c:v>
                </c:pt>
                <c:pt idx="9">
                  <c:v>6.0259475735033652E-2</c:v>
                </c:pt>
                <c:pt idx="10">
                  <c:v>6.0356889833510452E-2</c:v>
                </c:pt>
                <c:pt idx="11">
                  <c:v>5.9028358939889461E-2</c:v>
                </c:pt>
                <c:pt idx="12">
                  <c:v>6.1702811629087063E-2</c:v>
                </c:pt>
                <c:pt idx="13">
                  <c:v>6.1206886627116645E-2</c:v>
                </c:pt>
                <c:pt idx="14">
                  <c:v>6.0099911176289829E-2</c:v>
                </c:pt>
                <c:pt idx="15">
                  <c:v>5.6128083258723191E-2</c:v>
                </c:pt>
                <c:pt idx="16">
                  <c:v>5.184630221492504E-2</c:v>
                </c:pt>
                <c:pt idx="17">
                  <c:v>5.069061984426184E-2</c:v>
                </c:pt>
                <c:pt idx="18">
                  <c:v>4.8525375862444577E-2</c:v>
                </c:pt>
                <c:pt idx="19">
                  <c:v>4.7188149517845772E-2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9C-4D97-8AEA-31B20EA71160}"/>
            </c:ext>
          </c:extLst>
        </c:ser>
        <c:ser>
          <c:idx val="3"/>
          <c:order val="3"/>
          <c:tx>
            <c:strRef>
              <c:f>'CC FA'!$F$9</c:f>
              <c:strCache>
                <c:ptCount val="1"/>
                <c:pt idx="0">
                  <c:v>South Essex</c:v>
                </c:pt>
              </c:strCache>
            </c:strRef>
          </c:tx>
          <c:spPr>
            <a:ln w="22225" cap="rnd">
              <a:solidFill>
                <a:srgbClr val="FF7F00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FA'!$B$10:$B$29</c:f>
              <c:numCache>
                <c:formatCode>mmm\-yy</c:formatCode>
                <c:ptCount val="20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  <c:pt idx="18">
                  <c:v>44409</c:v>
                </c:pt>
                <c:pt idx="19">
                  <c:v>44440</c:v>
                </c:pt>
              </c:numCache>
            </c:numRef>
          </c:cat>
          <c:val>
            <c:numRef>
              <c:f>'CC FA'!$F$10:$F$29</c:f>
              <c:numCache>
                <c:formatCode>0.0%</c:formatCode>
                <c:ptCount val="20"/>
                <c:pt idx="0">
                  <c:v>2.9743531547889241E-2</c:v>
                </c:pt>
                <c:pt idx="1">
                  <c:v>3.0651384475714933E-2</c:v>
                </c:pt>
                <c:pt idx="2">
                  <c:v>5.1214253290966863E-2</c:v>
                </c:pt>
                <c:pt idx="3">
                  <c:v>7.0483431684067177E-2</c:v>
                </c:pt>
                <c:pt idx="4">
                  <c:v>6.6330004539264645E-2</c:v>
                </c:pt>
                <c:pt idx="5">
                  <c:v>6.7907399001361779E-2</c:v>
                </c:pt>
                <c:pt idx="6">
                  <c:v>6.9564230594643672E-2</c:v>
                </c:pt>
                <c:pt idx="7">
                  <c:v>6.8179754879709481E-2</c:v>
                </c:pt>
                <c:pt idx="8">
                  <c:v>6.5036314117113025E-2</c:v>
                </c:pt>
                <c:pt idx="9">
                  <c:v>6.601225601452565E-2</c:v>
                </c:pt>
                <c:pt idx="10">
                  <c:v>6.6125737630503861E-2</c:v>
                </c:pt>
                <c:pt idx="11">
                  <c:v>6.400116200691304E-2</c:v>
                </c:pt>
                <c:pt idx="12">
                  <c:v>6.8211167521906785E-2</c:v>
                </c:pt>
                <c:pt idx="13">
                  <c:v>6.7870735809104049E-2</c:v>
                </c:pt>
                <c:pt idx="14">
                  <c:v>6.6463618062852767E-2</c:v>
                </c:pt>
                <c:pt idx="15">
                  <c:v>6.086919024912793E-2</c:v>
                </c:pt>
                <c:pt idx="16">
                  <c:v>5.6035059927329177E-2</c:v>
                </c:pt>
                <c:pt idx="17">
                  <c:v>5.451446494347699E-2</c:v>
                </c:pt>
                <c:pt idx="18">
                  <c:v>5.2017965716256977E-2</c:v>
                </c:pt>
                <c:pt idx="19">
                  <c:v>4.9566857384077331E-2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D9C-4D97-8AEA-31B20EA71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  <c:max val="8.0000000000000016E-2"/>
          <c:min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367460317460316E-2"/>
          <c:y val="0.90092261904761906"/>
          <c:w val="0.8822753968253968"/>
          <c:h val="8.10367063492063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Claimant Count - September 2021</a:t>
            </a:r>
          </a:p>
          <a:p>
            <a:pPr>
              <a:defRPr/>
            </a:pPr>
            <a:r>
              <a:rPr lang="en-GB" sz="1100" i="1"/>
              <a:t>as</a:t>
            </a:r>
            <a:r>
              <a:rPr lang="en-GB" sz="1100" i="1" baseline="0"/>
              <a:t> a proportion of population aged 16 to 64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LA'!$B$10:$B$14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'CC LA'!$F$10:$F$14</c:f>
              <c:numCache>
                <c:formatCode>0.0%</c:formatCode>
                <c:ptCount val="5"/>
                <c:pt idx="0">
                  <c:v>5.7999999999999996E-2</c:v>
                </c:pt>
                <c:pt idx="1">
                  <c:v>7.2000000000000008E-2</c:v>
                </c:pt>
                <c:pt idx="2">
                  <c:v>4.2000000000000003E-2</c:v>
                </c:pt>
                <c:pt idx="3">
                  <c:v>4.2000000000000003E-2</c:v>
                </c:pt>
                <c:pt idx="4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FB-4D84-9CB1-D696129A6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Claimant Count - September 2021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>
              <a:defRPr/>
            </a:pPr>
            <a:r>
              <a:rPr lang="en-GB" sz="1100" b="0" i="1" baseline="0">
                <a:effectLst/>
              </a:rPr>
              <a:t>as a proportion of population aged 16 to 64</a:t>
            </a:r>
            <a:endParaRPr lang="en-GB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LA'!$B$24:$B$32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'CC LA'!$F$24:$F$32</c:f>
              <c:numCache>
                <c:formatCode>0.0%</c:formatCode>
                <c:ptCount val="9"/>
                <c:pt idx="0">
                  <c:v>3.7000000000000005E-2</c:v>
                </c:pt>
                <c:pt idx="1">
                  <c:v>3.6000000000000004E-2</c:v>
                </c:pt>
                <c:pt idx="2">
                  <c:v>3.3000000000000002E-2</c:v>
                </c:pt>
                <c:pt idx="3">
                  <c:v>3.7999999999999999E-2</c:v>
                </c:pt>
                <c:pt idx="4">
                  <c:v>4.2000000000000003E-2</c:v>
                </c:pt>
                <c:pt idx="5">
                  <c:v>6.4000000000000001E-2</c:v>
                </c:pt>
                <c:pt idx="6">
                  <c:v>3.4000000000000002E-2</c:v>
                </c:pt>
                <c:pt idx="7">
                  <c:v>5.9000000000000004E-2</c:v>
                </c:pt>
                <c:pt idx="8">
                  <c:v>2.7000000000000003E-2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73-4CD3-A8E6-020D40E94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Claimant Count - September 2021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GB" sz="1100" i="1"/>
              <a:t>as</a:t>
            </a:r>
            <a:r>
              <a:rPr lang="en-GB" sz="1100" i="1" baseline="0"/>
              <a:t> a proportion of population aged 16 to 64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LA'!$B$39:$B$51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'CC LA'!$F$39:$F$51</c:f>
              <c:numCache>
                <c:formatCode>0.0%</c:formatCode>
                <c:ptCount val="13"/>
                <c:pt idx="0">
                  <c:v>4.4999999999999998E-2</c:v>
                </c:pt>
                <c:pt idx="1">
                  <c:v>3.7000000000000005E-2</c:v>
                </c:pt>
                <c:pt idx="2">
                  <c:v>4.0999999999999995E-2</c:v>
                </c:pt>
                <c:pt idx="3">
                  <c:v>4.9000000000000002E-2</c:v>
                </c:pt>
                <c:pt idx="4">
                  <c:v>5.5E-2</c:v>
                </c:pt>
                <c:pt idx="5">
                  <c:v>5.7999999999999996E-2</c:v>
                </c:pt>
                <c:pt idx="6">
                  <c:v>4.2000000000000003E-2</c:v>
                </c:pt>
                <c:pt idx="7">
                  <c:v>5.5E-2</c:v>
                </c:pt>
                <c:pt idx="8">
                  <c:v>0.03</c:v>
                </c:pt>
                <c:pt idx="9">
                  <c:v>5.2999999999999999E-2</c:v>
                </c:pt>
                <c:pt idx="10">
                  <c:v>7.9000000000000001E-2</c:v>
                </c:pt>
                <c:pt idx="11">
                  <c:v>3.1E-2</c:v>
                </c:pt>
                <c:pt idx="12">
                  <c:v>3.3000000000000002E-2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53-4946-A122-3F7D3CDE8F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Claimant</a:t>
            </a:r>
            <a:r>
              <a:rPr lang="en-GB" sz="1400" b="1" baseline="0">
                <a:solidFill>
                  <a:schemeClr val="tx1"/>
                </a:solidFill>
              </a:rPr>
              <a:t> Count - September 2021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as a proportion of population aged 16 to 64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LA'!$B$58:$B$62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'CC LA'!$F$58:$F$62</c:f>
              <c:numCache>
                <c:formatCode>0.0%</c:formatCode>
                <c:ptCount val="5"/>
                <c:pt idx="0">
                  <c:v>4.9000000000000002E-2</c:v>
                </c:pt>
                <c:pt idx="1">
                  <c:v>3.5000000000000003E-2</c:v>
                </c:pt>
                <c:pt idx="2">
                  <c:v>0.03</c:v>
                </c:pt>
                <c:pt idx="3">
                  <c:v>6.0999999999999999E-2</c:v>
                </c:pt>
                <c:pt idx="4">
                  <c:v>5.4000000000000006E-2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35-45DD-A155-56CD15F1B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Local</a:t>
            </a:r>
            <a:r>
              <a:rPr lang="en-GB" b="1" baseline="0">
                <a:solidFill>
                  <a:schemeClr val="tx1"/>
                </a:solidFill>
              </a:rPr>
              <a:t> Authority Coronavirus Grants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 i="1">
                <a:solidFill>
                  <a:schemeClr val="tx1">
                    <a:lumMod val="85000"/>
                    <a:lumOff val="15000"/>
                  </a:schemeClr>
                </a:solidFill>
              </a:rPr>
              <a:t>value of grants</a:t>
            </a:r>
            <a:r>
              <a:rPr lang="en-GB" sz="1200" i="1" baseline="0">
                <a:solidFill>
                  <a:schemeClr val="tx1">
                    <a:lumMod val="85000"/>
                    <a:lumOff val="15000"/>
                  </a:schemeClr>
                </a:solidFill>
              </a:rPr>
              <a:t> paid up to 29 August 2021 (£ mill.)</a:t>
            </a:r>
            <a:endParaRPr lang="en-GB" sz="1200" i="1">
              <a:solidFill>
                <a:schemeClr val="tx1">
                  <a:lumMod val="85000"/>
                  <a:lumOff val="1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21183895502645503"/>
          <c:w val="0.84190912276068064"/>
          <c:h val="0.66333895502645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'Grants L'!$B$15</c:f>
              <c:strCache>
                <c:ptCount val="1"/>
                <c:pt idx="0">
                  <c:v>Value of grants paid (£ mill.)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L'!$C$13:$G$13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L'!$C$15:$G$15</c:f>
              <c:numCache>
                <c:formatCode>#,##0.0</c:formatCode>
                <c:ptCount val="5"/>
                <c:pt idx="0">
                  <c:v>803.2</c:v>
                </c:pt>
                <c:pt idx="1">
                  <c:v>41.3</c:v>
                </c:pt>
                <c:pt idx="2">
                  <c:v>373.8</c:v>
                </c:pt>
                <c:pt idx="3">
                  <c:v>125.9</c:v>
                </c:pt>
                <c:pt idx="4">
                  <c:v>188.9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22-4CC4-A57E-A858D672A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Local authority coronavirus</a:t>
            </a:r>
            <a:r>
              <a:rPr lang="en-US" b="1" baseline="0">
                <a:solidFill>
                  <a:schemeClr val="tx1"/>
                </a:solidFill>
              </a:rPr>
              <a:t> grants funding</a:t>
            </a:r>
            <a:endParaRPr lang="en-US" b="1">
              <a:solidFill>
                <a:schemeClr val="tx1"/>
              </a:solidFill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100" i="1">
                <a:solidFill>
                  <a:schemeClr val="tx1">
                    <a:lumMod val="85000"/>
                    <a:lumOff val="15000"/>
                  </a:schemeClr>
                </a:solidFill>
              </a:rPr>
              <a:t>average grant value paid (£),</a:t>
            </a:r>
            <a:r>
              <a:rPr lang="en-US" sz="1100" i="1" baseline="0">
                <a:solidFill>
                  <a:schemeClr val="tx1">
                    <a:lumMod val="85000"/>
                    <a:lumOff val="15000"/>
                  </a:schemeClr>
                </a:solidFill>
              </a:rPr>
              <a:t> </a:t>
            </a:r>
            <a:r>
              <a:rPr lang="en-US" sz="1100" i="1">
                <a:solidFill>
                  <a:schemeClr val="tx1">
                    <a:lumMod val="85000"/>
                    <a:lumOff val="15000"/>
                  </a:schemeClr>
                </a:solidFill>
              </a:rPr>
              <a:t>up to 29 August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791746031746032"/>
          <c:y val="0.15276964285714287"/>
          <c:w val="0.68320396825396812"/>
          <c:h val="0.8056956349206349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'Grants FA'!$B$6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FA'!$C$6:$G$6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FA'!$C$9:$G$9</c:f>
              <c:numCache>
                <c:formatCode>#,##0</c:formatCode>
                <c:ptCount val="5"/>
                <c:pt idx="0">
                  <c:v>11793</c:v>
                </c:pt>
                <c:pt idx="1">
                  <c:v>8858</c:v>
                </c:pt>
                <c:pt idx="2">
                  <c:v>3185</c:v>
                </c:pt>
                <c:pt idx="3">
                  <c:v>3150</c:v>
                </c:pt>
                <c:pt idx="4">
                  <c:v>7350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25-4E58-B49C-BFDD1B1F0ED1}"/>
            </c:ext>
          </c:extLst>
        </c:ser>
        <c:ser>
          <c:idx val="4"/>
          <c:order val="1"/>
          <c:tx>
            <c:strRef>
              <c:f>'Grants FA'!$B$14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FA'!$C$6:$G$6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FA'!$C$17:$G$17</c:f>
              <c:numCache>
                <c:formatCode>#,##0</c:formatCode>
                <c:ptCount val="5"/>
                <c:pt idx="0">
                  <c:v>12280</c:v>
                </c:pt>
                <c:pt idx="1">
                  <c:v>6002</c:v>
                </c:pt>
                <c:pt idx="2">
                  <c:v>2164</c:v>
                </c:pt>
                <c:pt idx="3">
                  <c:v>3640</c:v>
                </c:pt>
                <c:pt idx="4">
                  <c:v>7692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25-4E58-B49C-BFDD1B1F0ED1}"/>
            </c:ext>
          </c:extLst>
        </c:ser>
        <c:ser>
          <c:idx val="3"/>
          <c:order val="2"/>
          <c:tx>
            <c:strRef>
              <c:f>'Grants FA'!$B$22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FA'!$C$6:$G$6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FA'!$C$25:$G$25</c:f>
              <c:numCache>
                <c:formatCode>#,##0</c:formatCode>
                <c:ptCount val="5"/>
                <c:pt idx="0">
                  <c:v>12140</c:v>
                </c:pt>
                <c:pt idx="1">
                  <c:v>4091</c:v>
                </c:pt>
                <c:pt idx="2">
                  <c:v>2705</c:v>
                </c:pt>
                <c:pt idx="3">
                  <c:v>3357</c:v>
                </c:pt>
                <c:pt idx="4">
                  <c:v>7604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B325-4E58-B49C-BFDD1B1F0ED1}"/>
            </c:ext>
          </c:extLst>
        </c:ser>
        <c:ser>
          <c:idx val="2"/>
          <c:order val="3"/>
          <c:tx>
            <c:strRef>
              <c:f>'Grants FA'!$B$30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FA'!$C$6:$G$6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FA'!$C$33:$G$33</c:f>
              <c:numCache>
                <c:formatCode>#,##0</c:formatCode>
                <c:ptCount val="5"/>
                <c:pt idx="0">
                  <c:v>12378</c:v>
                </c:pt>
                <c:pt idx="1">
                  <c:v>6959</c:v>
                </c:pt>
                <c:pt idx="2">
                  <c:v>2380</c:v>
                </c:pt>
                <c:pt idx="3">
                  <c:v>1885</c:v>
                </c:pt>
                <c:pt idx="4">
                  <c:v>7590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B325-4E58-B49C-BFDD1B1F0ED1}"/>
            </c:ext>
          </c:extLst>
        </c:ser>
        <c:ser>
          <c:idx val="0"/>
          <c:order val="4"/>
          <c:tx>
            <c:strRef>
              <c:f>'Grants L'!$B$13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984EA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'Grants L'!$C$17:$G$17</c:f>
              <c:numCache>
                <c:formatCode>#,##0</c:formatCode>
                <c:ptCount val="5"/>
                <c:pt idx="0">
                  <c:v>12157</c:v>
                </c:pt>
                <c:pt idx="1">
                  <c:v>5413</c:v>
                </c:pt>
                <c:pt idx="2">
                  <c:v>2575</c:v>
                </c:pt>
                <c:pt idx="3">
                  <c:v>2786</c:v>
                </c:pt>
                <c:pt idx="4">
                  <c:v>7584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B6-4304-A2AC-F7B373BE6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35"/>
        <c:axId val="808377160"/>
        <c:axId val="808377488"/>
        <c:extLst/>
      </c:barChart>
      <c:catAx>
        <c:axId val="808377160"/>
        <c:scaling>
          <c:orientation val="maxMin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738869047619052"/>
          <c:y val="0.68590694444444456"/>
          <c:w val="0.24600019841269841"/>
          <c:h val="0.25832837301587303"/>
        </c:manualLayout>
      </c:layout>
      <c:overlay val="0"/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Local</a:t>
            </a:r>
            <a:r>
              <a:rPr lang="en-GB" b="1" baseline="0">
                <a:solidFill>
                  <a:schemeClr val="tx1"/>
                </a:solidFill>
              </a:rPr>
              <a:t> Authority Coronavirus Grants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 i="1">
                <a:solidFill>
                  <a:schemeClr val="tx1">
                    <a:lumMod val="85000"/>
                    <a:lumOff val="15000"/>
                  </a:schemeClr>
                </a:solidFill>
              </a:rPr>
              <a:t>value of grants</a:t>
            </a:r>
            <a:r>
              <a:rPr lang="en-GB" sz="1200" i="1" baseline="0">
                <a:solidFill>
                  <a:schemeClr val="tx1">
                    <a:lumMod val="85000"/>
                    <a:lumOff val="15000"/>
                  </a:schemeClr>
                </a:solidFill>
              </a:rPr>
              <a:t> paid up to 29 August 2021 (£ mill.)</a:t>
            </a:r>
            <a:endParaRPr lang="en-GB" sz="1200" i="1">
              <a:solidFill>
                <a:schemeClr val="tx1">
                  <a:lumMod val="85000"/>
                  <a:lumOff val="1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71738425925926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377EB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48E-4F8F-965E-E90D9BC65A93}"/>
              </c:ext>
            </c:extLst>
          </c:dPt>
          <c:dPt>
            <c:idx val="2"/>
            <c:invertIfNegative val="0"/>
            <c:bubble3D val="0"/>
            <c:spPr>
              <a:solidFill>
                <a:srgbClr val="4DAF4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48E-4F8F-965E-E90D9BC65A93}"/>
              </c:ext>
            </c:extLst>
          </c:dPt>
          <c:dPt>
            <c:idx val="3"/>
            <c:invertIfNegative val="0"/>
            <c:bubble3D val="0"/>
            <c:spPr>
              <a:solidFill>
                <a:srgbClr val="FF7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48E-4F8F-965E-E90D9BC65A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FA'!$B$39:$B$42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'Grants FA'!$C$39:$C$42</c:f>
              <c:numCache>
                <c:formatCode>#,##0.0</c:formatCode>
                <c:ptCount val="4"/>
                <c:pt idx="0">
                  <c:v>247.1</c:v>
                </c:pt>
                <c:pt idx="1">
                  <c:v>403.80000000000007</c:v>
                </c:pt>
                <c:pt idx="2">
                  <c:v>664.1</c:v>
                </c:pt>
                <c:pt idx="3">
                  <c:v>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8E-4F8F-965E-E90D9BC65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</a:t>
            </a:r>
            <a:r>
              <a:rPr lang="en-GB" sz="1400" b="1" baseline="0">
                <a:solidFill>
                  <a:schemeClr val="tx1"/>
                </a:solidFill>
              </a:rPr>
              <a:t> coronavirus grant funding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>
                <a:solidFill>
                  <a:schemeClr val="tx1">
                    <a:lumMod val="85000"/>
                    <a:lumOff val="15000"/>
                  </a:schemeClr>
                </a:solidFill>
              </a:rPr>
              <a:t>value of grants paid to 29 August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LA'!$B$9:$B$13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'Grants LA'!$H$9:$H$13</c:f>
              <c:numCache>
                <c:formatCode>0.0</c:formatCode>
                <c:ptCount val="5"/>
                <c:pt idx="0">
                  <c:v>40.347991999999998</c:v>
                </c:pt>
                <c:pt idx="1">
                  <c:v>40.834409000000001</c:v>
                </c:pt>
                <c:pt idx="2">
                  <c:v>38.394739999999999</c:v>
                </c:pt>
                <c:pt idx="3">
                  <c:v>46.971441319999997</c:v>
                </c:pt>
                <c:pt idx="4">
                  <c:v>80.568620999999993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14-4B10-8C63-E191FA103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Essex CJRS Furlough</a:t>
            </a:r>
            <a:r>
              <a:rPr lang="en-GB" b="1" baseline="0">
                <a:solidFill>
                  <a:schemeClr val="tx1"/>
                </a:solidFill>
              </a:rPr>
              <a:t> Rates - August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908991402116402"/>
          <c:w val="0.8511482142857143"/>
          <c:h val="0.557480489417989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LA'!$D$22</c:f>
              <c:strCache>
                <c:ptCount val="1"/>
                <c:pt idx="0">
                  <c:v>Furlough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LA'!$B$23:$B$31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'CJRS LA'!$D$23:$D$31</c:f>
              <c:numCache>
                <c:formatCode>0.0%</c:formatCode>
                <c:ptCount val="9"/>
                <c:pt idx="0">
                  <c:v>5.1775147928994084E-2</c:v>
                </c:pt>
                <c:pt idx="1">
                  <c:v>5.2478134110787174E-2</c:v>
                </c:pt>
                <c:pt idx="2">
                  <c:v>4.3956043956043959E-2</c:v>
                </c:pt>
                <c:pt idx="3">
                  <c:v>3.8554216867469883E-2</c:v>
                </c:pt>
                <c:pt idx="4">
                  <c:v>7.426597582037997E-2</c:v>
                </c:pt>
                <c:pt idx="5">
                  <c:v>4.8837209302325581E-2</c:v>
                </c:pt>
                <c:pt idx="6">
                  <c:v>5.2238805970149252E-2</c:v>
                </c:pt>
                <c:pt idx="7">
                  <c:v>4.046242774566474E-2</c:v>
                </c:pt>
                <c:pt idx="8">
                  <c:v>6.0606060606060608E-2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55-46C7-B259-682AA59A9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 coronavirus grant funding</a:t>
            </a:r>
          </a:p>
          <a:p>
            <a:pPr>
              <a:defRPr/>
            </a:pPr>
            <a:r>
              <a:rPr lang="en-GB" sz="1100" i="1">
                <a:solidFill>
                  <a:schemeClr val="tx1">
                    <a:lumMod val="85000"/>
                    <a:lumOff val="15000"/>
                  </a:schemeClr>
                </a:solidFill>
              </a:rPr>
              <a:t>value of grants paid to</a:t>
            </a:r>
            <a:r>
              <a:rPr lang="en-GB" sz="1100" i="1" baseline="0">
                <a:solidFill>
                  <a:schemeClr val="tx1">
                    <a:lumMod val="85000"/>
                    <a:lumOff val="15000"/>
                  </a:schemeClr>
                </a:solidFill>
              </a:rPr>
              <a:t> 29 August 2021 (£ mill.)</a:t>
            </a:r>
            <a:endParaRPr lang="en-GB" sz="1100" i="1">
              <a:solidFill>
                <a:schemeClr val="tx1">
                  <a:lumMod val="85000"/>
                  <a:lumOff val="1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855753968253984E-2"/>
          <c:y val="0.20364318783068783"/>
          <c:w val="0.88642599206349226"/>
          <c:h val="0.554081679894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LA'!$B$23:$B$31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'Grants LA'!$H$23:$H$31</c:f>
              <c:numCache>
                <c:formatCode>0.0</c:formatCode>
                <c:ptCount val="9"/>
                <c:pt idx="0">
                  <c:v>54.291770640000003</c:v>
                </c:pt>
                <c:pt idx="1">
                  <c:v>31.378489999999999</c:v>
                </c:pt>
                <c:pt idx="2">
                  <c:v>65.20842678999999</c:v>
                </c:pt>
                <c:pt idx="3">
                  <c:v>64.338650000000001</c:v>
                </c:pt>
                <c:pt idx="4">
                  <c:v>49.105141000000003</c:v>
                </c:pt>
                <c:pt idx="5">
                  <c:v>23.494050260000002</c:v>
                </c:pt>
                <c:pt idx="6">
                  <c:v>25.228403999999998</c:v>
                </c:pt>
                <c:pt idx="7">
                  <c:v>56.963145670000003</c:v>
                </c:pt>
                <c:pt idx="8">
                  <c:v>33.789869320000001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61-43C6-AE00-B13F37F85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 coronavirus</a:t>
            </a:r>
            <a:r>
              <a:rPr lang="en-GB" sz="1400" b="1" baseline="0">
                <a:solidFill>
                  <a:schemeClr val="tx1"/>
                </a:solidFill>
              </a:rPr>
              <a:t> grant funding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>
                <a:solidFill>
                  <a:schemeClr val="tx1">
                    <a:lumMod val="85000"/>
                    <a:lumOff val="15000"/>
                  </a:schemeClr>
                </a:solidFill>
              </a:rPr>
              <a:t>value of grant</a:t>
            </a:r>
            <a:r>
              <a:rPr lang="en-GB" sz="1100" i="1" baseline="0">
                <a:solidFill>
                  <a:schemeClr val="tx1">
                    <a:lumMod val="85000"/>
                    <a:lumOff val="15000"/>
                  </a:schemeClr>
                </a:solidFill>
              </a:rPr>
              <a:t>s paid to 29 August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9748015873016"/>
          <c:y val="0.20364318783068783"/>
          <c:w val="0.87130694444444445"/>
          <c:h val="0.5498819444444444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LA'!$B$38:$B$50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'Grants LA'!$H$38:$H$50</c:f>
              <c:numCache>
                <c:formatCode>0.0</c:formatCode>
                <c:ptCount val="13"/>
                <c:pt idx="0">
                  <c:v>56.312484000000005</c:v>
                </c:pt>
                <c:pt idx="1">
                  <c:v>68.017323000000005</c:v>
                </c:pt>
                <c:pt idx="2">
                  <c:v>30.818983269999997</c:v>
                </c:pt>
                <c:pt idx="3">
                  <c:v>45.89210714</c:v>
                </c:pt>
                <c:pt idx="4">
                  <c:v>49.194983000000001</c:v>
                </c:pt>
                <c:pt idx="5">
                  <c:v>26.676427839999999</c:v>
                </c:pt>
                <c:pt idx="6">
                  <c:v>68.747888000000003</c:v>
                </c:pt>
                <c:pt idx="7">
                  <c:v>67.501203219999994</c:v>
                </c:pt>
                <c:pt idx="8">
                  <c:v>43.917995550000001</c:v>
                </c:pt>
                <c:pt idx="9">
                  <c:v>51.647232000000002</c:v>
                </c:pt>
                <c:pt idx="10">
                  <c:v>66.683239999999998</c:v>
                </c:pt>
                <c:pt idx="11">
                  <c:v>37.325714999999995</c:v>
                </c:pt>
                <c:pt idx="12">
                  <c:v>51.229436999999997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B8-4B6B-93D1-ED29BCBE1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 coronavirus</a:t>
            </a:r>
            <a:r>
              <a:rPr lang="en-GB" sz="1400" b="1" baseline="0">
                <a:solidFill>
                  <a:schemeClr val="tx1"/>
                </a:solidFill>
              </a:rPr>
              <a:t> grant funding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>
                <a:solidFill>
                  <a:schemeClr val="tx1">
                    <a:lumMod val="85000"/>
                    <a:lumOff val="15000"/>
                  </a:schemeClr>
                </a:solidFill>
              </a:rPr>
              <a:t>value of grants paid to</a:t>
            </a:r>
            <a:r>
              <a:rPr lang="en-GB" sz="1100" i="1" baseline="0">
                <a:solidFill>
                  <a:schemeClr val="tx1">
                    <a:lumMod val="85000"/>
                    <a:lumOff val="15000"/>
                  </a:schemeClr>
                </a:solidFill>
              </a:rPr>
              <a:t> 29 August 2021 (£ mill.)</a:t>
            </a:r>
            <a:endParaRPr lang="en-GB" sz="1100" i="1">
              <a:solidFill>
                <a:schemeClr val="tx1">
                  <a:lumMod val="85000"/>
                  <a:lumOff val="1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LA'!$B$57:$B$61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'Grants LA'!$H$57:$H$61</c:f>
              <c:numCache>
                <c:formatCode>0.0</c:formatCode>
                <c:ptCount val="5"/>
                <c:pt idx="0">
                  <c:v>53.343855000000005</c:v>
                </c:pt>
                <c:pt idx="1">
                  <c:v>25.036975990000002</c:v>
                </c:pt>
                <c:pt idx="2">
                  <c:v>30.433518520000003</c:v>
                </c:pt>
                <c:pt idx="3">
                  <c:v>66.783955000000006</c:v>
                </c:pt>
                <c:pt idx="4">
                  <c:v>42.490818059999995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AD-426D-A8D3-31FA22A65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Coronavius business loan schemes</a:t>
            </a:r>
          </a:p>
          <a:p>
            <a:pPr>
              <a:defRPr/>
            </a:pPr>
            <a:r>
              <a:rPr lang="en-GB" sz="1200" i="1"/>
              <a:t>value of loans</a:t>
            </a:r>
            <a:r>
              <a:rPr lang="en-GB" sz="1200" i="1" baseline="0"/>
              <a:t> paid up to 31 March 2021 (£ mill.)</a:t>
            </a:r>
            <a:endParaRPr lang="en-GB" sz="1200" i="1"/>
          </a:p>
        </c:rich>
      </c:tx>
      <c:layout>
        <c:manualLayout>
          <c:xMode val="edge"/>
          <c:yMode val="edge"/>
          <c:x val="0.23652314814814815"/>
          <c:y val="2.5198412698412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71738425925926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377EB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355-49D1-81E1-F732A29C83F1}"/>
              </c:ext>
            </c:extLst>
          </c:dPt>
          <c:dPt>
            <c:idx val="2"/>
            <c:invertIfNegative val="0"/>
            <c:bubble3D val="0"/>
            <c:spPr>
              <a:solidFill>
                <a:srgbClr val="4DAF4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355-49D1-81E1-F732A29C83F1}"/>
              </c:ext>
            </c:extLst>
          </c:dPt>
          <c:dPt>
            <c:idx val="3"/>
            <c:invertIfNegative val="0"/>
            <c:bubble3D val="0"/>
            <c:spPr>
              <a:solidFill>
                <a:srgbClr val="FF7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355-49D1-81E1-F732A29C83F1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FA'!$B$49:$B$52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'Loans FA'!$C$49:$C$52</c:f>
              <c:numCache>
                <c:formatCode>#,##0.0</c:formatCode>
                <c:ptCount val="4"/>
                <c:pt idx="0">
                  <c:v>560.79999999999995</c:v>
                </c:pt>
                <c:pt idx="1">
                  <c:v>1415.8</c:v>
                </c:pt>
                <c:pt idx="2">
                  <c:v>2021.2711282</c:v>
                </c:pt>
                <c:pt idx="3">
                  <c:v>875.9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355-49D1-81E1-F732A29C8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 Coronavirus business loan schemes</a:t>
            </a:r>
          </a:p>
          <a:p>
            <a:pPr>
              <a:defRPr/>
            </a:pPr>
            <a:r>
              <a:rPr lang="en-GB" sz="1100" i="1"/>
              <a:t>value of loans paid to 31 March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LA'!$B$11:$B$15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'Loans LA'!$E$11:$E$15</c:f>
              <c:numCache>
                <c:formatCode>0.0</c:formatCode>
                <c:ptCount val="5"/>
                <c:pt idx="0">
                  <c:v>89.6</c:v>
                </c:pt>
                <c:pt idx="1">
                  <c:v>75.5</c:v>
                </c:pt>
                <c:pt idx="2">
                  <c:v>98</c:v>
                </c:pt>
                <c:pt idx="3">
                  <c:v>101.69999999999999</c:v>
                </c:pt>
                <c:pt idx="4">
                  <c:v>196.1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30-48BB-98EE-EF592E419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Coronavirus business loan</a:t>
            </a:r>
            <a:r>
              <a:rPr lang="en-GB" sz="1400" b="1" baseline="0">
                <a:solidFill>
                  <a:schemeClr val="tx1"/>
                </a:solidFill>
              </a:rPr>
              <a:t> schemes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loans paid to</a:t>
            </a:r>
            <a:r>
              <a:rPr lang="en-GB" sz="1100" i="1" baseline="0"/>
              <a:t> 31 March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855753968253984E-2"/>
          <c:y val="0.20364318783068783"/>
          <c:w val="0.88642599206349226"/>
          <c:h val="0.554081679894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LA'!$B$25:$B$33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'Loans LA'!$E$25:$E$33</c:f>
              <c:numCache>
                <c:formatCode>0.0</c:formatCode>
                <c:ptCount val="9"/>
                <c:pt idx="0">
                  <c:v>172</c:v>
                </c:pt>
                <c:pt idx="1">
                  <c:v>121.80000000000001</c:v>
                </c:pt>
                <c:pt idx="2">
                  <c:v>220</c:v>
                </c:pt>
                <c:pt idx="3">
                  <c:v>191.6</c:v>
                </c:pt>
                <c:pt idx="4">
                  <c:v>279.10000000000002</c:v>
                </c:pt>
                <c:pt idx="5">
                  <c:v>112.89999999999999</c:v>
                </c:pt>
                <c:pt idx="6">
                  <c:v>83.7</c:v>
                </c:pt>
                <c:pt idx="7">
                  <c:v>109</c:v>
                </c:pt>
                <c:pt idx="8">
                  <c:v>125.7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79-4A20-BB8C-1F3A845AB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Coronavirus</a:t>
            </a:r>
            <a:r>
              <a:rPr lang="en-GB" sz="1400" b="1" baseline="0">
                <a:solidFill>
                  <a:schemeClr val="tx1"/>
                </a:solidFill>
              </a:rPr>
              <a:t> business loan schemes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loan</a:t>
            </a:r>
            <a:r>
              <a:rPr lang="en-GB" sz="1100" i="1" baseline="0"/>
              <a:t>s paid to 31 March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335937500000012E-2"/>
          <c:y val="0.18264465945740846"/>
          <c:w val="0.88894583333333321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LA'!$B$40:$B$52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'Loans LA'!$E$40:$E$52</c:f>
              <c:numCache>
                <c:formatCode>0.0</c:formatCode>
                <c:ptCount val="13"/>
                <c:pt idx="0">
                  <c:v>150.69999999999999</c:v>
                </c:pt>
                <c:pt idx="1">
                  <c:v>152</c:v>
                </c:pt>
                <c:pt idx="2">
                  <c:v>171.4</c:v>
                </c:pt>
                <c:pt idx="3">
                  <c:v>88.3</c:v>
                </c:pt>
                <c:pt idx="4">
                  <c:v>83.9</c:v>
                </c:pt>
                <c:pt idx="5">
                  <c:v>136.30000000000001</c:v>
                </c:pt>
                <c:pt idx="6">
                  <c:v>205.20000000000002</c:v>
                </c:pt>
                <c:pt idx="7">
                  <c:v>263.8</c:v>
                </c:pt>
                <c:pt idx="8">
                  <c:v>186.60000000000002</c:v>
                </c:pt>
                <c:pt idx="9">
                  <c:v>125.2</c:v>
                </c:pt>
                <c:pt idx="10">
                  <c:v>129.69999999999999</c:v>
                </c:pt>
                <c:pt idx="11">
                  <c:v>173.4</c:v>
                </c:pt>
                <c:pt idx="12">
                  <c:v>154.80000000000001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E6-4D3C-A372-B13B5B67B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Coronavirus</a:t>
            </a:r>
            <a:r>
              <a:rPr lang="en-GB" sz="1400" b="1" baseline="0">
                <a:solidFill>
                  <a:schemeClr val="tx1"/>
                </a:solidFill>
              </a:rPr>
              <a:t> business loan schemes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loans paid to</a:t>
            </a:r>
            <a:r>
              <a:rPr lang="en-GB" sz="1100" i="1" baseline="0"/>
              <a:t> 31 March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5690297619047619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LA'!$B$59:$B$63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Southend-on-Sea</c:v>
                </c:pt>
                <c:pt idx="4">
                  <c:v>Thurrock</c:v>
                </c:pt>
              </c:strCache>
            </c:strRef>
          </c:cat>
          <c:val>
            <c:numRef>
              <c:f>'Loans LA'!$E$59:$E$63</c:f>
              <c:numCache>
                <c:formatCode>0.0</c:formatCode>
                <c:ptCount val="5"/>
                <c:pt idx="0">
                  <c:v>242.8</c:v>
                </c:pt>
                <c:pt idx="1">
                  <c:v>84.5</c:v>
                </c:pt>
                <c:pt idx="2">
                  <c:v>92.2</c:v>
                </c:pt>
                <c:pt idx="3">
                  <c:v>215.5</c:v>
                </c:pt>
                <c:pt idx="4">
                  <c:v>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B0-4BC6-9F3C-5E7C0C983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68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SELEP Growth Hub Enquiries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80734126984127"/>
          <c:y val="0.12937301587301586"/>
          <c:w val="0.85447440476190473"/>
          <c:h val="0.60762632275132278"/>
        </c:manualLayout>
      </c:layout>
      <c:lineChart>
        <c:grouping val="standard"/>
        <c:varyColors val="0"/>
        <c:ser>
          <c:idx val="0"/>
          <c:order val="0"/>
          <c:tx>
            <c:strRef>
              <c:f>GH!$C$5</c:f>
              <c:strCache>
                <c:ptCount val="1"/>
                <c:pt idx="0">
                  <c:v>All Enquiries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GH!$B$6:$B$26</c:f>
              <c:numCache>
                <c:formatCode>mmm\-yy</c:formatCode>
                <c:ptCount val="2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</c:numCache>
            </c:numRef>
          </c:cat>
          <c:val>
            <c:numRef>
              <c:f>GH!$C$6:$C$26</c:f>
              <c:numCache>
                <c:formatCode>#,##0</c:formatCode>
                <c:ptCount val="21"/>
                <c:pt idx="0">
                  <c:v>245</c:v>
                </c:pt>
                <c:pt idx="1">
                  <c:v>174</c:v>
                </c:pt>
                <c:pt idx="2">
                  <c:v>748</c:v>
                </c:pt>
                <c:pt idx="3">
                  <c:v>3118</c:v>
                </c:pt>
                <c:pt idx="4">
                  <c:v>1722</c:v>
                </c:pt>
                <c:pt idx="5">
                  <c:v>1469</c:v>
                </c:pt>
                <c:pt idx="6">
                  <c:v>738</c:v>
                </c:pt>
                <c:pt idx="7">
                  <c:v>1221</c:v>
                </c:pt>
                <c:pt idx="8">
                  <c:v>991</c:v>
                </c:pt>
                <c:pt idx="9">
                  <c:v>501</c:v>
                </c:pt>
                <c:pt idx="10">
                  <c:v>1682</c:v>
                </c:pt>
                <c:pt idx="11">
                  <c:v>928</c:v>
                </c:pt>
                <c:pt idx="12">
                  <c:v>1865</c:v>
                </c:pt>
                <c:pt idx="13">
                  <c:v>1461</c:v>
                </c:pt>
                <c:pt idx="14">
                  <c:v>1307</c:v>
                </c:pt>
                <c:pt idx="15">
                  <c:v>796</c:v>
                </c:pt>
                <c:pt idx="16">
                  <c:v>525</c:v>
                </c:pt>
                <c:pt idx="17">
                  <c:v>553</c:v>
                </c:pt>
                <c:pt idx="18">
                  <c:v>559</c:v>
                </c:pt>
                <c:pt idx="19">
                  <c:v>224</c:v>
                </c:pt>
                <c:pt idx="20">
                  <c:v>323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EB2-4CE6-97F9-1CAB36D26FBC}"/>
            </c:ext>
          </c:extLst>
        </c:ser>
        <c:ser>
          <c:idx val="1"/>
          <c:order val="1"/>
          <c:tx>
            <c:strRef>
              <c:f>GH!$D$5</c:f>
              <c:strCache>
                <c:ptCount val="1"/>
                <c:pt idx="0">
                  <c:v>Unique Businesses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GH!$B$6:$B$26</c:f>
              <c:numCache>
                <c:formatCode>mmm\-yy</c:formatCode>
                <c:ptCount val="2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</c:numCache>
            </c:numRef>
          </c:cat>
          <c:val>
            <c:numRef>
              <c:f>GH!$D$6:$D$26</c:f>
              <c:numCache>
                <c:formatCode>#,##0</c:formatCode>
                <c:ptCount val="21"/>
                <c:pt idx="0">
                  <c:v>205</c:v>
                </c:pt>
                <c:pt idx="1">
                  <c:v>141</c:v>
                </c:pt>
                <c:pt idx="2">
                  <c:v>605</c:v>
                </c:pt>
                <c:pt idx="3">
                  <c:v>1732</c:v>
                </c:pt>
                <c:pt idx="4">
                  <c:v>887</c:v>
                </c:pt>
                <c:pt idx="5">
                  <c:v>718</c:v>
                </c:pt>
                <c:pt idx="6">
                  <c:v>391</c:v>
                </c:pt>
                <c:pt idx="7">
                  <c:v>530</c:v>
                </c:pt>
                <c:pt idx="8">
                  <c:v>566</c:v>
                </c:pt>
                <c:pt idx="9">
                  <c:v>323</c:v>
                </c:pt>
                <c:pt idx="10">
                  <c:v>724</c:v>
                </c:pt>
                <c:pt idx="11">
                  <c:v>494</c:v>
                </c:pt>
                <c:pt idx="12">
                  <c:v>924</c:v>
                </c:pt>
                <c:pt idx="13">
                  <c:v>706</c:v>
                </c:pt>
                <c:pt idx="14">
                  <c:v>590</c:v>
                </c:pt>
                <c:pt idx="15">
                  <c:v>448</c:v>
                </c:pt>
                <c:pt idx="16">
                  <c:v>300</c:v>
                </c:pt>
                <c:pt idx="17">
                  <c:v>310</c:v>
                </c:pt>
                <c:pt idx="18">
                  <c:v>303</c:v>
                </c:pt>
                <c:pt idx="19">
                  <c:v>135</c:v>
                </c:pt>
                <c:pt idx="20">
                  <c:v>203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EB2-4CE6-97F9-1CAB36D26F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721720"/>
        <c:axId val="977720408"/>
      </c:lineChart>
      <c:dateAx>
        <c:axId val="9777217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720408"/>
        <c:crosses val="autoZero"/>
        <c:auto val="1"/>
        <c:lblOffset val="100"/>
        <c:baseTimeUnit val="months"/>
      </c:dateAx>
      <c:valAx>
        <c:axId val="977720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721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Kent &amp; Medway CJRS Furlough</a:t>
            </a:r>
            <a:r>
              <a:rPr lang="en-GB" b="1" baseline="0">
                <a:solidFill>
                  <a:schemeClr val="tx1"/>
                </a:solidFill>
              </a:rPr>
              <a:t> Rates - August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908991402116402"/>
          <c:w val="0.8511482142857143"/>
          <c:h val="0.515483134920634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LA'!$D$37</c:f>
              <c:strCache>
                <c:ptCount val="1"/>
                <c:pt idx="0">
                  <c:v>Furlough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LA'!$B$38:$B$50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Folkestone/Hythe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Tonbridge/Malling</c:v>
                </c:pt>
                <c:pt idx="12">
                  <c:v>Tunbridge Wells</c:v>
                </c:pt>
              </c:strCache>
            </c:strRef>
          </c:cat>
          <c:val>
            <c:numRef>
              <c:f>'CJRS LA'!$D$38:$D$50</c:f>
              <c:numCache>
                <c:formatCode>0.0%</c:formatCode>
                <c:ptCount val="13"/>
                <c:pt idx="0">
                  <c:v>4.1884816753926704E-2</c:v>
                </c:pt>
                <c:pt idx="1">
                  <c:v>4.3402777777777776E-2</c:v>
                </c:pt>
                <c:pt idx="2">
                  <c:v>4.9149338374291113E-2</c:v>
                </c:pt>
                <c:pt idx="3">
                  <c:v>4.1189931350114416E-2</c:v>
                </c:pt>
                <c:pt idx="4">
                  <c:v>5.0328227571115977E-2</c:v>
                </c:pt>
                <c:pt idx="5">
                  <c:v>4.4213263979193757E-2</c:v>
                </c:pt>
                <c:pt idx="6">
                  <c:v>5.0916496945010187E-2</c:v>
                </c:pt>
                <c:pt idx="7">
                  <c:v>3.8493723849372385E-2</c:v>
                </c:pt>
                <c:pt idx="8">
                  <c:v>4.0476190476190478E-2</c:v>
                </c:pt>
                <c:pt idx="9">
                  <c:v>3.588907014681892E-2</c:v>
                </c:pt>
                <c:pt idx="10">
                  <c:v>4.3977055449330782E-2</c:v>
                </c:pt>
                <c:pt idx="11">
                  <c:v>4.5217391304347827E-2</c:v>
                </c:pt>
                <c:pt idx="12">
                  <c:v>4.5267489711934158E-2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D9-4002-9596-22AC0D15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South Essex CJRS Furlough</a:t>
            </a:r>
            <a:r>
              <a:rPr lang="en-GB" b="1" baseline="0">
                <a:solidFill>
                  <a:schemeClr val="tx1"/>
                </a:solidFill>
              </a:rPr>
              <a:t> Rates - August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9509887566137565"/>
          <c:w val="0.8511482142857143"/>
          <c:h val="0.63307572751322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LA'!$D$55</c:f>
              <c:strCache>
                <c:ptCount val="1"/>
                <c:pt idx="0">
                  <c:v>Furlough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LA'!$B$56:$B$60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'CJRS LA'!$D$56:$D$60</c:f>
              <c:numCache>
                <c:formatCode>0.0%</c:formatCode>
                <c:ptCount val="5"/>
                <c:pt idx="0">
                  <c:v>4.5121951219512194E-2</c:v>
                </c:pt>
                <c:pt idx="1">
                  <c:v>4.9180327868852458E-2</c:v>
                </c:pt>
                <c:pt idx="2">
                  <c:v>4.7091412742382273E-2</c:v>
                </c:pt>
                <c:pt idx="3">
                  <c:v>4.8387096774193547E-2</c:v>
                </c:pt>
                <c:pt idx="4">
                  <c:v>5.1058530510585308E-2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07-41D4-94B5-97B3FD3D0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8040361111111110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S'!$C$6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S'!$B$7:$B$17</c:f>
              <c:strCache>
                <c:ptCount val="11"/>
                <c:pt idx="0">
                  <c:v>Other services</c:v>
                </c:pt>
                <c:pt idx="1">
                  <c:v>Arts, entertainment and recreation</c:v>
                </c:pt>
                <c:pt idx="2">
                  <c:v>Transportation and storage</c:v>
                </c:pt>
                <c:pt idx="3">
                  <c:v>Accommodation and food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Health and social work</c:v>
                </c:pt>
              </c:strCache>
            </c:strRef>
          </c:cat>
          <c:val>
            <c:numRef>
              <c:f>'CJRS S'!$C$7:$C$17</c:f>
              <c:numCache>
                <c:formatCode>0.0%</c:formatCode>
                <c:ptCount val="11"/>
                <c:pt idx="0">
                  <c:v>9.2156862745098045E-2</c:v>
                </c:pt>
                <c:pt idx="1">
                  <c:v>0.10537634408602151</c:v>
                </c:pt>
                <c:pt idx="2">
                  <c:v>0.18064516129032257</c:v>
                </c:pt>
                <c:pt idx="3">
                  <c:v>7.2972972972972977E-2</c:v>
                </c:pt>
                <c:pt idx="4">
                  <c:v>6.3255813953488366E-2</c:v>
                </c:pt>
                <c:pt idx="5">
                  <c:v>0.12</c:v>
                </c:pt>
                <c:pt idx="6">
                  <c:v>7.5102040816326529E-2</c:v>
                </c:pt>
                <c:pt idx="7">
                  <c:v>5.9622641509433964E-2</c:v>
                </c:pt>
                <c:pt idx="8">
                  <c:v>5.9423503325942352E-2</c:v>
                </c:pt>
                <c:pt idx="9">
                  <c:v>3.3731343283582092E-2</c:v>
                </c:pt>
                <c:pt idx="10">
                  <c:v>1.3030303030303031E-2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C7-4553-9ECA-D41708307006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S'!$B$7:$B$17</c:f>
              <c:strCache>
                <c:ptCount val="11"/>
                <c:pt idx="0">
                  <c:v>Other services</c:v>
                </c:pt>
                <c:pt idx="1">
                  <c:v>Arts, entertainment and recreation</c:v>
                </c:pt>
                <c:pt idx="2">
                  <c:v>Transportation and storage</c:v>
                </c:pt>
                <c:pt idx="3">
                  <c:v>Accommodation and food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Health and social work</c:v>
                </c:pt>
              </c:strCache>
            </c:strRef>
          </c:cat>
          <c:val>
            <c:numRef>
              <c:f>'CJRS S'!$G$7:$G$17</c:f>
              <c:numCache>
                <c:formatCode>0.0%</c:formatCode>
                <c:ptCount val="11"/>
                <c:pt idx="0">
                  <c:v>0.10932944606413994</c:v>
                </c:pt>
                <c:pt idx="1">
                  <c:v>9.5490716180371346E-2</c:v>
                </c:pt>
                <c:pt idx="2">
                  <c:v>8.2674418604651162E-2</c:v>
                </c:pt>
                <c:pt idx="3">
                  <c:v>7.9195171026156946E-2</c:v>
                </c:pt>
                <c:pt idx="4">
                  <c:v>7.4488888888888882E-2</c:v>
                </c:pt>
                <c:pt idx="5">
                  <c:v>7.0775193798449612E-2</c:v>
                </c:pt>
                <c:pt idx="6">
                  <c:v>6.8464730290456438E-2</c:v>
                </c:pt>
                <c:pt idx="7">
                  <c:v>6.0925925925925925E-2</c:v>
                </c:pt>
                <c:pt idx="8">
                  <c:v>5.2763708434265581E-2</c:v>
                </c:pt>
                <c:pt idx="9">
                  <c:v>4.3071428571428573E-2</c:v>
                </c:pt>
                <c:pt idx="10">
                  <c:v>1.3481646273637375E-2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C7-4553-9ECA-D41708307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2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7964765873015873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S'!$D$6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S'!$B$7:$B$17</c:f>
              <c:strCache>
                <c:ptCount val="11"/>
                <c:pt idx="0">
                  <c:v>Other services</c:v>
                </c:pt>
                <c:pt idx="1">
                  <c:v>Arts, entertainment and recreation</c:v>
                </c:pt>
                <c:pt idx="2">
                  <c:v>Transportation and storage</c:v>
                </c:pt>
                <c:pt idx="3">
                  <c:v>Accommodation and food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Health and social work</c:v>
                </c:pt>
              </c:strCache>
            </c:strRef>
          </c:cat>
          <c:val>
            <c:numRef>
              <c:f>'CJRS S'!$D$7:$D$17</c:f>
              <c:numCache>
                <c:formatCode>0.0%</c:formatCode>
                <c:ptCount val="11"/>
                <c:pt idx="0">
                  <c:v>9.6440129449838194E-2</c:v>
                </c:pt>
                <c:pt idx="1">
                  <c:v>0.11271477663230241</c:v>
                </c:pt>
                <c:pt idx="2">
                  <c:v>6.6322580645161291E-2</c:v>
                </c:pt>
                <c:pt idx="3">
                  <c:v>8.2568807339449546E-2</c:v>
                </c:pt>
                <c:pt idx="4">
                  <c:v>6.6250000000000003E-2</c:v>
                </c:pt>
                <c:pt idx="5">
                  <c:v>5.8795180722891568E-2</c:v>
                </c:pt>
                <c:pt idx="6">
                  <c:v>7.3052631578947369E-2</c:v>
                </c:pt>
                <c:pt idx="7">
                  <c:v>5.2291666666666667E-2</c:v>
                </c:pt>
                <c:pt idx="8">
                  <c:v>5.2020725388601037E-2</c:v>
                </c:pt>
                <c:pt idx="9">
                  <c:v>3.8152610441767071E-2</c:v>
                </c:pt>
                <c:pt idx="10">
                  <c:v>1.248730964467005E-2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8A-48B5-8275-51C2EEB7AB2A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S'!$B$7:$B$17</c:f>
              <c:strCache>
                <c:ptCount val="11"/>
                <c:pt idx="0">
                  <c:v>Other services</c:v>
                </c:pt>
                <c:pt idx="1">
                  <c:v>Arts, entertainment and recreation</c:v>
                </c:pt>
                <c:pt idx="2">
                  <c:v>Transportation and storage</c:v>
                </c:pt>
                <c:pt idx="3">
                  <c:v>Accommodation and food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Health and social work</c:v>
                </c:pt>
              </c:strCache>
            </c:strRef>
          </c:cat>
          <c:val>
            <c:numRef>
              <c:f>'CJRS S'!$G$7:$G$17</c:f>
              <c:numCache>
                <c:formatCode>0.0%</c:formatCode>
                <c:ptCount val="11"/>
                <c:pt idx="0">
                  <c:v>0.10932944606413994</c:v>
                </c:pt>
                <c:pt idx="1">
                  <c:v>9.5490716180371346E-2</c:v>
                </c:pt>
                <c:pt idx="2">
                  <c:v>8.2674418604651162E-2</c:v>
                </c:pt>
                <c:pt idx="3">
                  <c:v>7.9195171026156946E-2</c:v>
                </c:pt>
                <c:pt idx="4">
                  <c:v>7.4488888888888882E-2</c:v>
                </c:pt>
                <c:pt idx="5">
                  <c:v>7.0775193798449612E-2</c:v>
                </c:pt>
                <c:pt idx="6">
                  <c:v>6.8464730290456438E-2</c:v>
                </c:pt>
                <c:pt idx="7">
                  <c:v>6.0925925925925925E-2</c:v>
                </c:pt>
                <c:pt idx="8">
                  <c:v>5.2763708434265581E-2</c:v>
                </c:pt>
                <c:pt idx="9">
                  <c:v>4.3071428571428573E-2</c:v>
                </c:pt>
                <c:pt idx="10">
                  <c:v>1.3481646273637375E-2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8A-48B5-8275-51C2EEB7A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2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8015162698412698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S'!$E$6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S'!$B$7:$B$17</c:f>
              <c:strCache>
                <c:ptCount val="11"/>
                <c:pt idx="0">
                  <c:v>Other services</c:v>
                </c:pt>
                <c:pt idx="1">
                  <c:v>Arts, entertainment and recreation</c:v>
                </c:pt>
                <c:pt idx="2">
                  <c:v>Transportation and storage</c:v>
                </c:pt>
                <c:pt idx="3">
                  <c:v>Accommodation and food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Health and social work</c:v>
                </c:pt>
              </c:strCache>
            </c:strRef>
          </c:cat>
          <c:val>
            <c:numRef>
              <c:f>'CJRS S'!$E$7:$E$17</c:f>
              <c:numCache>
                <c:formatCode>0.0%</c:formatCode>
                <c:ptCount val="11"/>
                <c:pt idx="0">
                  <c:v>0.13131313131313133</c:v>
                </c:pt>
                <c:pt idx="1">
                  <c:v>0.10312499999999999</c:v>
                </c:pt>
                <c:pt idx="2">
                  <c:v>7.7866666666666667E-2</c:v>
                </c:pt>
                <c:pt idx="3">
                  <c:v>8.8888888888888892E-2</c:v>
                </c:pt>
                <c:pt idx="4">
                  <c:v>0.1076056338028169</c:v>
                </c:pt>
                <c:pt idx="5">
                  <c:v>7.6235294117647054E-2</c:v>
                </c:pt>
                <c:pt idx="6">
                  <c:v>6.142857142857143E-2</c:v>
                </c:pt>
                <c:pt idx="7">
                  <c:v>7.515151515151515E-2</c:v>
                </c:pt>
                <c:pt idx="8">
                  <c:v>5.9668508287292817E-2</c:v>
                </c:pt>
                <c:pt idx="9">
                  <c:v>4.6060606060606059E-2</c:v>
                </c:pt>
                <c:pt idx="10">
                  <c:v>1.4263565891472868E-2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B2-4B40-9B4E-42FF695D89FD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S'!$B$7:$B$17</c:f>
              <c:strCache>
                <c:ptCount val="11"/>
                <c:pt idx="0">
                  <c:v>Other services</c:v>
                </c:pt>
                <c:pt idx="1">
                  <c:v>Arts, entertainment and recreation</c:v>
                </c:pt>
                <c:pt idx="2">
                  <c:v>Transportation and storage</c:v>
                </c:pt>
                <c:pt idx="3">
                  <c:v>Accommodation and food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Health and social work</c:v>
                </c:pt>
              </c:strCache>
            </c:strRef>
          </c:cat>
          <c:val>
            <c:numRef>
              <c:f>'CJRS S'!$G$7:$G$17</c:f>
              <c:numCache>
                <c:formatCode>0.0%</c:formatCode>
                <c:ptCount val="11"/>
                <c:pt idx="0">
                  <c:v>0.10932944606413994</c:v>
                </c:pt>
                <c:pt idx="1">
                  <c:v>9.5490716180371346E-2</c:v>
                </c:pt>
                <c:pt idx="2">
                  <c:v>8.2674418604651162E-2</c:v>
                </c:pt>
                <c:pt idx="3">
                  <c:v>7.9195171026156946E-2</c:v>
                </c:pt>
                <c:pt idx="4">
                  <c:v>7.4488888888888882E-2</c:v>
                </c:pt>
                <c:pt idx="5">
                  <c:v>7.0775193798449612E-2</c:v>
                </c:pt>
                <c:pt idx="6">
                  <c:v>6.8464730290456438E-2</c:v>
                </c:pt>
                <c:pt idx="7">
                  <c:v>6.0925925925925925E-2</c:v>
                </c:pt>
                <c:pt idx="8">
                  <c:v>5.2763708434265581E-2</c:v>
                </c:pt>
                <c:pt idx="9">
                  <c:v>4.3071428571428573E-2</c:v>
                </c:pt>
                <c:pt idx="10">
                  <c:v>1.3481646273637375E-2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B2-4B40-9B4E-42FF695D8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2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Relationship Id="rId4" Type="http://schemas.openxmlformats.org/officeDocument/2006/relationships/chart" Target="../charts/chart3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1.xml"/><Relationship Id="rId2" Type="http://schemas.openxmlformats.org/officeDocument/2006/relationships/chart" Target="../charts/chart40.xml"/><Relationship Id="rId1" Type="http://schemas.openxmlformats.org/officeDocument/2006/relationships/chart" Target="../charts/chart39.xml"/><Relationship Id="rId4" Type="http://schemas.openxmlformats.org/officeDocument/2006/relationships/chart" Target="../charts/chart42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chart" Target="../charts/chart44.xml"/><Relationship Id="rId4" Type="http://schemas.openxmlformats.org/officeDocument/2006/relationships/chart" Target="../charts/chart47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0</xdr:rowOff>
    </xdr:from>
    <xdr:to>
      <xdr:col>2</xdr:col>
      <xdr:colOff>533675</xdr:colOff>
      <xdr:row>5</xdr:row>
      <xdr:rowOff>57252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3B4EBB5-AA78-47B7-B053-6B9C619A61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171450"/>
          <a:ext cx="1971950" cy="733527"/>
        </a:xfrm>
        <a:prstGeom prst="rect">
          <a:avLst/>
        </a:prstGeom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0.77485</cdr:x>
      <cdr:y>0.94116</cdr:y>
    </cdr:from>
    <cdr:to>
      <cdr:x>1</cdr:x>
      <cdr:y>0.98911</cdr:y>
    </cdr:to>
    <cdr:sp macro="" textlink="">
      <cdr:nvSpPr>
        <cdr:cNvPr id="3" name="TextBox 5">
          <a:extLst xmlns:a="http://schemas.openxmlformats.org/drawingml/2006/main">
            <a:ext uri="{FF2B5EF4-FFF2-40B4-BE49-F238E27FC236}">
              <a16:creationId xmlns:a16="http://schemas.microsoft.com/office/drawing/2014/main" id="{E76B6BAF-E2C4-4E46-9F29-8F59BD6BE846}"/>
            </a:ext>
          </a:extLst>
        </cdr:cNvPr>
        <cdr:cNvSpPr txBox="1"/>
      </cdr:nvSpPr>
      <cdr:spPr>
        <a:xfrm xmlns:a="http://schemas.openxmlformats.org/drawingml/2006/main">
          <a:off x="3905251" y="4743450"/>
          <a:ext cx="1134749" cy="24166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</a:t>
          </a:r>
          <a:r>
            <a:rPr lang="en-GB" sz="1000" baseline="0"/>
            <a:t> HMRC</a:t>
          </a:r>
          <a:endParaRPr lang="en-GB" sz="10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</xdr:colOff>
      <xdr:row>3</xdr:row>
      <xdr:rowOff>185737</xdr:rowOff>
    </xdr:from>
    <xdr:to>
      <xdr:col>15</xdr:col>
      <xdr:colOff>527962</xdr:colOff>
      <xdr:row>16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2648AC-2721-44B3-8527-7BF65C7B54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18</xdr:row>
      <xdr:rowOff>9525</xdr:rowOff>
    </xdr:from>
    <xdr:to>
      <xdr:col>15</xdr:col>
      <xdr:colOff>532725</xdr:colOff>
      <xdr:row>29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E9FF806-CC98-4635-AC49-528EA1C528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9525</xdr:colOff>
      <xdr:row>33</xdr:row>
      <xdr:rowOff>0</xdr:rowOff>
    </xdr:from>
    <xdr:to>
      <xdr:col>15</xdr:col>
      <xdr:colOff>532725</xdr:colOff>
      <xdr:row>44</xdr:row>
      <xdr:rowOff>90300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3AFD792-7620-4523-A916-1F78293AAC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52</xdr:row>
      <xdr:rowOff>9525</xdr:rowOff>
    </xdr:from>
    <xdr:to>
      <xdr:col>15</xdr:col>
      <xdr:colOff>523200</xdr:colOff>
      <xdr:row>64</xdr:row>
      <xdr:rowOff>99825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8C1BC82-2B3F-4469-97AC-F7A21F0E00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5</xdr:row>
      <xdr:rowOff>14287</xdr:rowOff>
    </xdr:from>
    <xdr:to>
      <xdr:col>15</xdr:col>
      <xdr:colOff>292650</xdr:colOff>
      <xdr:row>16</xdr:row>
      <xdr:rowOff>9337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5CBF3C-0002-49BD-99A4-7A2674EEFC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514350</xdr:colOff>
      <xdr:row>15</xdr:row>
      <xdr:rowOff>9525</xdr:rowOff>
    </xdr:from>
    <xdr:to>
      <xdr:col>15</xdr:col>
      <xdr:colOff>238125</xdr:colOff>
      <xdr:row>15</xdr:row>
      <xdr:rowOff>247650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92C347C-F7DD-431D-8985-441808435E6A}"/>
            </a:ext>
          </a:extLst>
        </xdr:cNvPr>
        <xdr:cNvSpPr txBox="1"/>
      </xdr:nvSpPr>
      <xdr:spPr>
        <a:xfrm>
          <a:off x="9344025" y="3981450"/>
          <a:ext cx="942975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HMRC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7</xdr:row>
      <xdr:rowOff>4761</xdr:rowOff>
    </xdr:from>
    <xdr:to>
      <xdr:col>16</xdr:col>
      <xdr:colOff>368850</xdr:colOff>
      <xdr:row>19</xdr:row>
      <xdr:rowOff>132186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134863-2C88-4738-B0CF-F82CACB22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0.83608</cdr:x>
      <cdr:y>0.92132</cdr:y>
    </cdr:from>
    <cdr:to>
      <cdr:x>0.99483</cdr:x>
      <cdr:y>0.99061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52BB4BC-BFD4-493D-8FE6-E329DD591073}"/>
            </a:ext>
          </a:extLst>
        </cdr:cNvPr>
        <cdr:cNvSpPr txBox="1"/>
      </cdr:nvSpPr>
      <cdr:spPr>
        <a:xfrm xmlns:a="http://schemas.openxmlformats.org/drawingml/2006/main">
          <a:off x="4514850" y="2786063"/>
          <a:ext cx="85725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 HMRC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4</xdr:row>
      <xdr:rowOff>185737</xdr:rowOff>
    </xdr:from>
    <xdr:to>
      <xdr:col>14</xdr:col>
      <xdr:colOff>527962</xdr:colOff>
      <xdr:row>17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2CD7B5-3063-4AD7-8DCE-86EC146D19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19</xdr:row>
      <xdr:rowOff>9525</xdr:rowOff>
    </xdr:from>
    <xdr:to>
      <xdr:col>14</xdr:col>
      <xdr:colOff>532725</xdr:colOff>
      <xdr:row>30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1DB9633-308A-4503-A511-0D051A065D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9525</xdr:colOff>
      <xdr:row>34</xdr:row>
      <xdr:rowOff>0</xdr:rowOff>
    </xdr:from>
    <xdr:to>
      <xdr:col>14</xdr:col>
      <xdr:colOff>532725</xdr:colOff>
      <xdr:row>45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11D7614-BCF4-4329-B172-62FD68BE69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53</xdr:row>
      <xdr:rowOff>9525</xdr:rowOff>
    </xdr:from>
    <xdr:to>
      <xdr:col>14</xdr:col>
      <xdr:colOff>523200</xdr:colOff>
      <xdr:row>65</xdr:row>
      <xdr:rowOff>99825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12C456-0D1A-47B6-ADD4-C7062E7002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5</xdr:row>
      <xdr:rowOff>14287</xdr:rowOff>
    </xdr:from>
    <xdr:to>
      <xdr:col>15</xdr:col>
      <xdr:colOff>292650</xdr:colOff>
      <xdr:row>16</xdr:row>
      <xdr:rowOff>189337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3234AF-2587-40D4-8BD6-CF35EEDD59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0.81315</cdr:x>
      <cdr:y>0.91502</cdr:y>
    </cdr:from>
    <cdr:to>
      <cdr:x>0.97543</cdr:x>
      <cdr:y>0.98116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26E447F-F270-4947-AE9E-C5E4E200A1C0}"/>
            </a:ext>
          </a:extLst>
        </cdr:cNvPr>
        <cdr:cNvSpPr txBox="1"/>
      </cdr:nvSpPr>
      <cdr:spPr>
        <a:xfrm xmlns:a="http://schemas.openxmlformats.org/drawingml/2006/main">
          <a:off x="4391025" y="2767013"/>
          <a:ext cx="8763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EMSI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7</xdr:row>
      <xdr:rowOff>14287</xdr:rowOff>
    </xdr:from>
    <xdr:to>
      <xdr:col>16</xdr:col>
      <xdr:colOff>368850</xdr:colOff>
      <xdr:row>20</xdr:row>
      <xdr:rowOff>132187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1FBEA1-2BC4-483B-AA21-C7A87E049B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0.83256</cdr:x>
      <cdr:y>0.92132</cdr:y>
    </cdr:from>
    <cdr:to>
      <cdr:x>0.99307</cdr:x>
      <cdr:y>0.98116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B931CC0-C3E2-4817-9C13-9619412542EA}"/>
            </a:ext>
          </a:extLst>
        </cdr:cNvPr>
        <cdr:cNvSpPr txBox="1"/>
      </cdr:nvSpPr>
      <cdr:spPr>
        <a:xfrm xmlns:a="http://schemas.openxmlformats.org/drawingml/2006/main">
          <a:off x="4495800" y="2786063"/>
          <a:ext cx="866775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EMSI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</xdr:colOff>
      <xdr:row>4</xdr:row>
      <xdr:rowOff>9525</xdr:rowOff>
    </xdr:from>
    <xdr:to>
      <xdr:col>16</xdr:col>
      <xdr:colOff>359325</xdr:colOff>
      <xdr:row>15</xdr:row>
      <xdr:rowOff>156000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7ABA5D-5067-403C-ADDE-06C53A51C6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</xdr:colOff>
      <xdr:row>4</xdr:row>
      <xdr:rowOff>185737</xdr:rowOff>
    </xdr:from>
    <xdr:to>
      <xdr:col>15</xdr:col>
      <xdr:colOff>527962</xdr:colOff>
      <xdr:row>17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D4A13E-BC0D-4BF3-A1FA-3DE0254BA2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19</xdr:row>
      <xdr:rowOff>9525</xdr:rowOff>
    </xdr:from>
    <xdr:to>
      <xdr:col>15</xdr:col>
      <xdr:colOff>532725</xdr:colOff>
      <xdr:row>30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C7C94BC-EE37-421F-AF27-03DBD1F2FB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9525</xdr:colOff>
      <xdr:row>34</xdr:row>
      <xdr:rowOff>0</xdr:rowOff>
    </xdr:from>
    <xdr:to>
      <xdr:col>15</xdr:col>
      <xdr:colOff>532725</xdr:colOff>
      <xdr:row>45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B2C8131-505C-4081-A573-08D886F465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53</xdr:row>
      <xdr:rowOff>9525</xdr:rowOff>
    </xdr:from>
    <xdr:to>
      <xdr:col>15</xdr:col>
      <xdr:colOff>523200</xdr:colOff>
      <xdr:row>65</xdr:row>
      <xdr:rowOff>99825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79C932A-2A90-4671-BEEA-E0A5478510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6</xdr:row>
      <xdr:rowOff>4762</xdr:rowOff>
    </xdr:from>
    <xdr:to>
      <xdr:col>15</xdr:col>
      <xdr:colOff>340275</xdr:colOff>
      <xdr:row>17</xdr:row>
      <xdr:rowOff>179812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A83BA1-0E78-4D1C-8B90-916D935730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6</xdr:row>
      <xdr:rowOff>0</xdr:rowOff>
    </xdr:from>
    <xdr:to>
      <xdr:col>30</xdr:col>
      <xdr:colOff>273600</xdr:colOff>
      <xdr:row>17</xdr:row>
      <xdr:rowOff>175050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D6B9D7A-9AD5-4493-B65B-5542F6BE1F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0.81303</cdr:x>
      <cdr:y>0.90242</cdr:y>
    </cdr:from>
    <cdr:to>
      <cdr:x>1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A6540D7-E6E2-4236-A40E-0A50C7ABD0E1}"/>
            </a:ext>
          </a:extLst>
        </cdr:cNvPr>
        <cdr:cNvSpPr txBox="1"/>
      </cdr:nvSpPr>
      <cdr:spPr>
        <a:xfrm xmlns:a="http://schemas.openxmlformats.org/drawingml/2006/main">
          <a:off x="4390350" y="2728913"/>
          <a:ext cx="100965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</a:t>
          </a:r>
          <a:r>
            <a:rPr lang="en-GB" sz="1000" baseline="0"/>
            <a:t> DWP</a:t>
          </a:r>
          <a:endParaRPr lang="en-GB" sz="1000"/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0.82726</cdr:x>
      <cdr:y>0.90084</cdr:y>
    </cdr:from>
    <cdr:to>
      <cdr:x>0.99131</cdr:x>
      <cdr:y>0.97959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3CA3476-8AD0-428B-99A1-ECA547C0CC76}"/>
            </a:ext>
          </a:extLst>
        </cdr:cNvPr>
        <cdr:cNvSpPr txBox="1"/>
      </cdr:nvSpPr>
      <cdr:spPr>
        <a:xfrm xmlns:a="http://schemas.openxmlformats.org/drawingml/2006/main">
          <a:off x="4467224" y="2724150"/>
          <a:ext cx="88582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DWP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8</xdr:row>
      <xdr:rowOff>14287</xdr:rowOff>
    </xdr:from>
    <xdr:to>
      <xdr:col>16</xdr:col>
      <xdr:colOff>368850</xdr:colOff>
      <xdr:row>21</xdr:row>
      <xdr:rowOff>132187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2C75E3-FDD1-479C-8C2B-6FA9F8C64A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</xdr:colOff>
      <xdr:row>5</xdr:row>
      <xdr:rowOff>185737</xdr:rowOff>
    </xdr:from>
    <xdr:to>
      <xdr:col>15</xdr:col>
      <xdr:colOff>527962</xdr:colOff>
      <xdr:row>18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8227A6-3DB4-410A-A133-C1A17ABD4F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20</xdr:row>
      <xdr:rowOff>9525</xdr:rowOff>
    </xdr:from>
    <xdr:to>
      <xdr:col>15</xdr:col>
      <xdr:colOff>532725</xdr:colOff>
      <xdr:row>31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B8F2B8-0BE7-4A07-A96D-EDC8841AC9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9525</xdr:colOff>
      <xdr:row>35</xdr:row>
      <xdr:rowOff>0</xdr:rowOff>
    </xdr:from>
    <xdr:to>
      <xdr:col>15</xdr:col>
      <xdr:colOff>532725</xdr:colOff>
      <xdr:row>46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20AC023-E353-49C3-8E35-9DCD2FA77D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54</xdr:row>
      <xdr:rowOff>9525</xdr:rowOff>
    </xdr:from>
    <xdr:to>
      <xdr:col>15</xdr:col>
      <xdr:colOff>523200</xdr:colOff>
      <xdr:row>66</xdr:row>
      <xdr:rowOff>99825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4D3BE98-FC52-4182-989C-4AE5543A05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12</xdr:row>
      <xdr:rowOff>14287</xdr:rowOff>
    </xdr:from>
    <xdr:to>
      <xdr:col>18</xdr:col>
      <xdr:colOff>283125</xdr:colOff>
      <xdr:row>26</xdr:row>
      <xdr:rowOff>46462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59A907-5765-4774-BCBC-0B156C2E66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14285</xdr:colOff>
      <xdr:row>4</xdr:row>
      <xdr:rowOff>176210</xdr:rowOff>
    </xdr:from>
    <xdr:to>
      <xdr:col>17</xdr:col>
      <xdr:colOff>287885</xdr:colOff>
      <xdr:row>25</xdr:row>
      <xdr:rowOff>34610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A07316-CC2A-4910-A195-C9A9C17930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26</xdr:row>
      <xdr:rowOff>161925</xdr:rowOff>
    </xdr:from>
    <xdr:to>
      <xdr:col>17</xdr:col>
      <xdr:colOff>273600</xdr:colOff>
      <xdr:row>40</xdr:row>
      <xdr:rowOff>13125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66AEB34-9F72-44ED-BAB4-D5DE384974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</xdr:colOff>
      <xdr:row>4</xdr:row>
      <xdr:rowOff>185737</xdr:rowOff>
    </xdr:from>
    <xdr:to>
      <xdr:col>17</xdr:col>
      <xdr:colOff>527962</xdr:colOff>
      <xdr:row>17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77B50E-DBFB-4061-94F5-B3DE287FCC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19</xdr:row>
      <xdr:rowOff>9525</xdr:rowOff>
    </xdr:from>
    <xdr:to>
      <xdr:col>17</xdr:col>
      <xdr:colOff>532725</xdr:colOff>
      <xdr:row>30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414F81-BCEB-4012-819F-5C855781C0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34</xdr:row>
      <xdr:rowOff>0</xdr:rowOff>
    </xdr:from>
    <xdr:to>
      <xdr:col>17</xdr:col>
      <xdr:colOff>532725</xdr:colOff>
      <xdr:row>45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9DC3332-19C2-46FE-BFCA-F19413BFFB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53</xdr:row>
      <xdr:rowOff>9525</xdr:rowOff>
    </xdr:from>
    <xdr:to>
      <xdr:col>17</xdr:col>
      <xdr:colOff>523200</xdr:colOff>
      <xdr:row>65</xdr:row>
      <xdr:rowOff>23625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0673423-1B41-43BF-8B6B-8A119046EF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7</xdr:row>
      <xdr:rowOff>19050</xdr:rowOff>
    </xdr:from>
    <xdr:to>
      <xdr:col>15</xdr:col>
      <xdr:colOff>283125</xdr:colOff>
      <xdr:row>19</xdr:row>
      <xdr:rowOff>156000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3842BDB-86ED-40F5-A5B9-776D67995D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0.81315</cdr:x>
      <cdr:y>0.90714</cdr:y>
    </cdr:from>
    <cdr:to>
      <cdr:x>0.99131</cdr:x>
      <cdr:y>0.97959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64B1D8E-4388-4619-8623-01B1FAB92B23}"/>
            </a:ext>
          </a:extLst>
        </cdr:cNvPr>
        <cdr:cNvSpPr txBox="1"/>
      </cdr:nvSpPr>
      <cdr:spPr>
        <a:xfrm xmlns:a="http://schemas.openxmlformats.org/drawingml/2006/main">
          <a:off x="4391025" y="2743200"/>
          <a:ext cx="96202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HMRC</a:t>
          </a:r>
        </a:p>
      </cdr:txBody>
    </cdr:sp>
  </cdr:relSizeAnchor>
</c:userShapes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5</xdr:row>
      <xdr:rowOff>185737</xdr:rowOff>
    </xdr:from>
    <xdr:to>
      <xdr:col>14</xdr:col>
      <xdr:colOff>527962</xdr:colOff>
      <xdr:row>18</xdr:row>
      <xdr:rowOff>9337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C7B336-A0F0-40A0-822D-F50F963645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22</xdr:row>
      <xdr:rowOff>180975</xdr:rowOff>
    </xdr:from>
    <xdr:to>
      <xdr:col>14</xdr:col>
      <xdr:colOff>532725</xdr:colOff>
      <xdr:row>33</xdr:row>
      <xdr:rowOff>261750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0D6CA4-0520-439C-99C7-7A8DFAD1C3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9523</xdr:colOff>
      <xdr:row>36</xdr:row>
      <xdr:rowOff>0</xdr:rowOff>
    </xdr:from>
    <xdr:to>
      <xdr:col>15</xdr:col>
      <xdr:colOff>283123</xdr:colOff>
      <xdr:row>47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AA58C83-250A-4BD8-9412-AA2CC43BE9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9525</xdr:colOff>
      <xdr:row>55</xdr:row>
      <xdr:rowOff>9525</xdr:rowOff>
    </xdr:from>
    <xdr:to>
      <xdr:col>14</xdr:col>
      <xdr:colOff>532725</xdr:colOff>
      <xdr:row>67</xdr:row>
      <xdr:rowOff>23625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C18C8AE-1A54-4155-BFD3-224E75A4EF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4762</xdr:rowOff>
    </xdr:from>
    <xdr:to>
      <xdr:col>14</xdr:col>
      <xdr:colOff>273600</xdr:colOff>
      <xdr:row>16</xdr:row>
      <xdr:rowOff>27412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340D18-5A51-461E-8597-7E15551CCB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9525</xdr:colOff>
      <xdr:row>4</xdr:row>
      <xdr:rowOff>0</xdr:rowOff>
    </xdr:from>
    <xdr:to>
      <xdr:col>22</xdr:col>
      <xdr:colOff>283125</xdr:colOff>
      <xdr:row>23</xdr:row>
      <xdr:rowOff>115575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EBC134A-F14E-4B56-B1E3-FABA744483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0.77485</cdr:x>
      <cdr:y>0.94116</cdr:y>
    </cdr:from>
    <cdr:to>
      <cdr:x>1</cdr:x>
      <cdr:y>0.98911</cdr:y>
    </cdr:to>
    <cdr:sp macro="" textlink="">
      <cdr:nvSpPr>
        <cdr:cNvPr id="3" name="TextBox 5">
          <a:extLst xmlns:a="http://schemas.openxmlformats.org/drawingml/2006/main">
            <a:ext uri="{FF2B5EF4-FFF2-40B4-BE49-F238E27FC236}">
              <a16:creationId xmlns:a16="http://schemas.microsoft.com/office/drawing/2014/main" id="{E76B6BAF-E2C4-4E46-9F29-8F59BD6BE846}"/>
            </a:ext>
          </a:extLst>
        </cdr:cNvPr>
        <cdr:cNvSpPr txBox="1"/>
      </cdr:nvSpPr>
      <cdr:spPr>
        <a:xfrm xmlns:a="http://schemas.openxmlformats.org/drawingml/2006/main">
          <a:off x="3905251" y="4743450"/>
          <a:ext cx="1134749" cy="24166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</a:t>
          </a:r>
          <a:r>
            <a:rPr lang="en-GB" sz="1000" baseline="0"/>
            <a:t> HMRC</a:t>
          </a:r>
          <a:endParaRPr lang="en-GB" sz="1000"/>
        </a:p>
      </cdr:txBody>
    </cdr:sp>
  </cdr:relSizeAnchor>
  <cdr:relSizeAnchor xmlns:cdr="http://schemas.openxmlformats.org/drawingml/2006/chartDrawing">
    <cdr:from>
      <cdr:x>0.77485</cdr:x>
      <cdr:y>0.94116</cdr:y>
    </cdr:from>
    <cdr:to>
      <cdr:x>1</cdr:x>
      <cdr:y>0.98911</cdr:y>
    </cdr:to>
    <cdr:sp macro="" textlink="">
      <cdr:nvSpPr>
        <cdr:cNvPr id="2" name="TextBox 5">
          <a:extLst xmlns:a="http://schemas.openxmlformats.org/drawingml/2006/main">
            <a:ext uri="{FF2B5EF4-FFF2-40B4-BE49-F238E27FC236}">
              <a16:creationId xmlns:a16="http://schemas.microsoft.com/office/drawing/2014/main" id="{E76B6BAF-E2C4-4E46-9F29-8F59BD6BE846}"/>
            </a:ext>
          </a:extLst>
        </cdr:cNvPr>
        <cdr:cNvSpPr txBox="1"/>
      </cdr:nvSpPr>
      <cdr:spPr>
        <a:xfrm xmlns:a="http://schemas.openxmlformats.org/drawingml/2006/main">
          <a:off x="3905251" y="4743450"/>
          <a:ext cx="1134749" cy="24166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</a:t>
          </a:r>
          <a:r>
            <a:rPr lang="en-GB" sz="1000" baseline="0"/>
            <a:t> HMRC</a:t>
          </a:r>
          <a:endParaRPr lang="en-GB" sz="10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</xdr:colOff>
      <xdr:row>3</xdr:row>
      <xdr:rowOff>185737</xdr:rowOff>
    </xdr:from>
    <xdr:to>
      <xdr:col>13</xdr:col>
      <xdr:colOff>556537</xdr:colOff>
      <xdr:row>16</xdr:row>
      <xdr:rowOff>56962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A2426C-D537-4E5A-8508-9B32A21693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19</xdr:row>
      <xdr:rowOff>0</xdr:rowOff>
    </xdr:from>
    <xdr:to>
      <xdr:col>13</xdr:col>
      <xdr:colOff>523200</xdr:colOff>
      <xdr:row>30</xdr:row>
      <xdr:rowOff>147450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31076C-5977-49C3-8F6B-0A762C04C6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600075</xdr:colOff>
      <xdr:row>34</xdr:row>
      <xdr:rowOff>9525</xdr:rowOff>
    </xdr:from>
    <xdr:to>
      <xdr:col>13</xdr:col>
      <xdr:colOff>513675</xdr:colOff>
      <xdr:row>45</xdr:row>
      <xdr:rowOff>176025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AD0C862-821F-41A0-8053-486D8E5D5C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9525</xdr:colOff>
      <xdr:row>52</xdr:row>
      <xdr:rowOff>0</xdr:rowOff>
    </xdr:from>
    <xdr:to>
      <xdr:col>13</xdr:col>
      <xdr:colOff>532725</xdr:colOff>
      <xdr:row>64</xdr:row>
      <xdr:rowOff>80775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E00CA21-62D2-46CB-BB94-E21E96B3D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490536</xdr:colOff>
      <xdr:row>4</xdr:row>
      <xdr:rowOff>185735</xdr:rowOff>
    </xdr:from>
    <xdr:to>
      <xdr:col>16</xdr:col>
      <xdr:colOff>158436</xdr:colOff>
      <xdr:row>25</xdr:row>
      <xdr:rowOff>158435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C5AC3A-A7D8-4957-8E17-0F6007EE5B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605116</xdr:colOff>
      <xdr:row>5</xdr:row>
      <xdr:rowOff>0</xdr:rowOff>
    </xdr:from>
    <xdr:to>
      <xdr:col>25</xdr:col>
      <xdr:colOff>158716</xdr:colOff>
      <xdr:row>25</xdr:row>
      <xdr:rowOff>163200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222A660-E48F-475F-9766-2DFBEDF0A2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9525</xdr:colOff>
      <xdr:row>27</xdr:row>
      <xdr:rowOff>9525</xdr:rowOff>
    </xdr:from>
    <xdr:to>
      <xdr:col>16</xdr:col>
      <xdr:colOff>172725</xdr:colOff>
      <xdr:row>47</xdr:row>
      <xdr:rowOff>182250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9E33C7B-A6AD-48CC-8AD5-BF67885E76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605116</xdr:colOff>
      <xdr:row>26</xdr:row>
      <xdr:rowOff>180975</xdr:rowOff>
    </xdr:from>
    <xdr:to>
      <xdr:col>25</xdr:col>
      <xdr:colOff>158716</xdr:colOff>
      <xdr:row>47</xdr:row>
      <xdr:rowOff>163200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6A967C6-A4B3-4E91-84C0-1C38359656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4</xdr:row>
      <xdr:rowOff>4762</xdr:rowOff>
    </xdr:from>
    <xdr:to>
      <xdr:col>17</xdr:col>
      <xdr:colOff>283125</xdr:colOff>
      <xdr:row>18</xdr:row>
      <xdr:rowOff>17887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B0FA1F-CF34-4F24-AD5A-8D4E5BE8B3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4760</xdr:colOff>
      <xdr:row>3</xdr:row>
      <xdr:rowOff>185735</xdr:rowOff>
    </xdr:from>
    <xdr:to>
      <xdr:col>16</xdr:col>
      <xdr:colOff>527960</xdr:colOff>
      <xdr:row>24</xdr:row>
      <xdr:rowOff>177485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33764BC-6753-4178-B7A1-0182782489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ichard.fitzgerald@southeastlep.com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44A7A-7F90-4DA4-AC6F-FBF0769FC3E9}">
  <dimension ref="D1:E34"/>
  <sheetViews>
    <sheetView showGridLines="0" showRowColHeaders="0" tabSelected="1" workbookViewId="0">
      <selection activeCell="B7" sqref="B7"/>
    </sheetView>
  </sheetViews>
  <sheetFormatPr defaultRowHeight="15.75" x14ac:dyDescent="0.25"/>
  <cols>
    <col min="1" max="3" width="12.7109375" style="62" customWidth="1"/>
    <col min="4" max="4" width="16" style="61" customWidth="1"/>
    <col min="5" max="5" width="55.28515625" style="61" customWidth="1"/>
    <col min="6" max="6" width="12.5703125" style="62" customWidth="1"/>
    <col min="7" max="16384" width="9.140625" style="62"/>
  </cols>
  <sheetData>
    <row r="1" spans="4:5" ht="13.5" customHeight="1" x14ac:dyDescent="0.25"/>
    <row r="2" spans="4:5" ht="18.75" x14ac:dyDescent="0.25">
      <c r="D2" s="60" t="s">
        <v>200</v>
      </c>
    </row>
    <row r="3" spans="4:5" ht="7.5" customHeight="1" x14ac:dyDescent="0.25">
      <c r="D3" s="60"/>
    </row>
    <row r="4" spans="4:5" ht="18.75" x14ac:dyDescent="0.25">
      <c r="D4" s="63" t="s">
        <v>201</v>
      </c>
    </row>
    <row r="5" spans="4:5" ht="8.25" customHeight="1" x14ac:dyDescent="0.25"/>
    <row r="6" spans="4:5" ht="21" customHeight="1" x14ac:dyDescent="0.25">
      <c r="D6" s="60" t="s">
        <v>154</v>
      </c>
      <c r="E6" s="60" t="s">
        <v>111</v>
      </c>
    </row>
    <row r="7" spans="4:5" ht="21" customHeight="1" x14ac:dyDescent="0.25">
      <c r="D7" s="76" t="s">
        <v>116</v>
      </c>
      <c r="E7" s="75" t="s">
        <v>119</v>
      </c>
    </row>
    <row r="8" spans="4:5" ht="21" customHeight="1" x14ac:dyDescent="0.25">
      <c r="D8" s="76" t="s">
        <v>117</v>
      </c>
      <c r="E8" s="75" t="s">
        <v>120</v>
      </c>
    </row>
    <row r="9" spans="4:5" ht="21" customHeight="1" x14ac:dyDescent="0.25">
      <c r="D9" s="76" t="s">
        <v>118</v>
      </c>
      <c r="E9" s="75" t="s">
        <v>121</v>
      </c>
    </row>
    <row r="10" spans="4:5" ht="21" customHeight="1" x14ac:dyDescent="0.25">
      <c r="D10" s="76" t="s">
        <v>112</v>
      </c>
      <c r="E10" s="75" t="s">
        <v>122</v>
      </c>
    </row>
    <row r="11" spans="4:5" ht="21" customHeight="1" x14ac:dyDescent="0.25">
      <c r="D11" s="76" t="s">
        <v>123</v>
      </c>
      <c r="E11" s="75" t="s">
        <v>148</v>
      </c>
    </row>
    <row r="12" spans="4:5" ht="21" customHeight="1" x14ac:dyDescent="0.25">
      <c r="D12" s="76" t="s">
        <v>124</v>
      </c>
      <c r="E12" s="75" t="s">
        <v>149</v>
      </c>
    </row>
    <row r="13" spans="4:5" ht="21" customHeight="1" x14ac:dyDescent="0.25">
      <c r="D13" s="76" t="s">
        <v>125</v>
      </c>
      <c r="E13" s="75" t="s">
        <v>150</v>
      </c>
    </row>
    <row r="14" spans="4:5" ht="21" customHeight="1" x14ac:dyDescent="0.25">
      <c r="D14" s="76" t="s">
        <v>171</v>
      </c>
      <c r="E14" s="75" t="s">
        <v>173</v>
      </c>
    </row>
    <row r="15" spans="4:5" ht="21" customHeight="1" x14ac:dyDescent="0.25">
      <c r="D15" s="76" t="s">
        <v>172</v>
      </c>
      <c r="E15" s="75" t="s">
        <v>174</v>
      </c>
    </row>
    <row r="16" spans="4:5" ht="21" customHeight="1" x14ac:dyDescent="0.25">
      <c r="D16" s="76" t="s">
        <v>186</v>
      </c>
      <c r="E16" s="75" t="s">
        <v>187</v>
      </c>
    </row>
    <row r="17" spans="4:5" ht="21" customHeight="1" x14ac:dyDescent="0.25">
      <c r="D17" s="76" t="s">
        <v>195</v>
      </c>
      <c r="E17" s="75" t="s">
        <v>198</v>
      </c>
    </row>
    <row r="18" spans="4:5" ht="21" customHeight="1" x14ac:dyDescent="0.25">
      <c r="D18" s="76" t="s">
        <v>196</v>
      </c>
      <c r="E18" s="75" t="s">
        <v>199</v>
      </c>
    </row>
    <row r="19" spans="4:5" ht="21" customHeight="1" x14ac:dyDescent="0.25">
      <c r="D19" s="76" t="s">
        <v>197</v>
      </c>
      <c r="E19" s="75" t="s">
        <v>206</v>
      </c>
    </row>
    <row r="20" spans="4:5" ht="21" customHeight="1" x14ac:dyDescent="0.25">
      <c r="D20" s="76" t="s">
        <v>126</v>
      </c>
      <c r="E20" s="75" t="s">
        <v>132</v>
      </c>
    </row>
    <row r="21" spans="4:5" ht="21" customHeight="1" x14ac:dyDescent="0.25">
      <c r="D21" s="76" t="s">
        <v>127</v>
      </c>
      <c r="E21" s="75" t="s">
        <v>133</v>
      </c>
    </row>
    <row r="22" spans="4:5" ht="21" customHeight="1" x14ac:dyDescent="0.25">
      <c r="D22" s="76" t="s">
        <v>128</v>
      </c>
      <c r="E22" s="75" t="s">
        <v>134</v>
      </c>
    </row>
    <row r="23" spans="4:5" ht="21" customHeight="1" x14ac:dyDescent="0.25">
      <c r="D23" s="76" t="s">
        <v>130</v>
      </c>
      <c r="E23" s="75" t="s">
        <v>136</v>
      </c>
    </row>
    <row r="24" spans="4:5" ht="21" customHeight="1" x14ac:dyDescent="0.25">
      <c r="D24" s="76" t="s">
        <v>129</v>
      </c>
      <c r="E24" s="75" t="s">
        <v>135</v>
      </c>
    </row>
    <row r="25" spans="4:5" ht="21" customHeight="1" x14ac:dyDescent="0.25">
      <c r="D25" s="76" t="s">
        <v>131</v>
      </c>
      <c r="E25" s="75" t="s">
        <v>137</v>
      </c>
    </row>
    <row r="26" spans="4:5" ht="21" customHeight="1" x14ac:dyDescent="0.25">
      <c r="D26" s="76" t="s">
        <v>138</v>
      </c>
      <c r="E26" s="75" t="s">
        <v>141</v>
      </c>
    </row>
    <row r="27" spans="4:5" ht="21" customHeight="1" x14ac:dyDescent="0.25">
      <c r="D27" s="76" t="s">
        <v>139</v>
      </c>
      <c r="E27" s="75" t="s">
        <v>142</v>
      </c>
    </row>
    <row r="28" spans="4:5" ht="21" customHeight="1" x14ac:dyDescent="0.25">
      <c r="D28" s="76" t="s">
        <v>140</v>
      </c>
      <c r="E28" s="75" t="s">
        <v>176</v>
      </c>
    </row>
    <row r="29" spans="4:5" ht="21" customHeight="1" x14ac:dyDescent="0.25">
      <c r="D29" s="76" t="s">
        <v>177</v>
      </c>
      <c r="E29" s="75" t="s">
        <v>147</v>
      </c>
    </row>
    <row r="30" spans="4:5" ht="14.25" customHeight="1" x14ac:dyDescent="0.25"/>
    <row r="31" spans="4:5" ht="21" customHeight="1" x14ac:dyDescent="0.25">
      <c r="D31" s="64" t="s">
        <v>113</v>
      </c>
      <c r="E31" s="61" t="s">
        <v>228</v>
      </c>
    </row>
    <row r="32" spans="4:5" ht="21" customHeight="1" x14ac:dyDescent="0.25">
      <c r="D32" s="64" t="s">
        <v>114</v>
      </c>
      <c r="E32" s="65" t="s">
        <v>115</v>
      </c>
    </row>
    <row r="33" ht="21" customHeight="1" x14ac:dyDescent="0.25"/>
    <row r="34" ht="21" customHeight="1" x14ac:dyDescent="0.25"/>
  </sheetData>
  <hyperlinks>
    <hyperlink ref="E7" location="'CJRS L'!A1" display="Coronavirus Job Retention Scheme - SELEP" xr:uid="{6702DAAD-68BF-42C4-9567-8E7CCFB56F3F}"/>
    <hyperlink ref="E8" location="'CJRS FA'!A1" display="Coronavirus Job Rentention Scheme - Federated Areas" xr:uid="{F5AF1CC0-A217-4194-8DCA-B8EA77FC0286}"/>
    <hyperlink ref="E9" location="'CJRS LA'!A1" display="Coronavirus Job Retention Scheme - Local Authority" xr:uid="{DC52A188-3A4A-4D87-A746-A8416E9AE141}"/>
    <hyperlink ref="E11" location="'SEIS L'!A1" display="Self Employment Income Support - SELEP" xr:uid="{3ACF5321-0963-46E8-A27B-0C4D74E404B5}"/>
    <hyperlink ref="E12" location="'SEIS FA'!A1" display="Self Employment Income Support - Federated Areas" xr:uid="{8317D547-A0A0-4E0E-9D9C-0A32516DAC1C}"/>
    <hyperlink ref="E13" location="'SEIS LA'!A1" display="Self Employment Income Support - Local Authority" xr:uid="{ECCB0BDA-24DF-45ED-A0F1-2F736D1A4965}"/>
    <hyperlink ref="E20" location="'CC L'!A1" display="Claimant Count - SELEP" xr:uid="{FFC0DD24-A9F0-4090-AE9B-CB5488F64E9E}"/>
    <hyperlink ref="E21" location="'CC FA'!A1" display="Claimant Count - Federated Areas" xr:uid="{880F8A8A-1E6F-4092-93CE-B8B0FAC01A81}"/>
    <hyperlink ref="E22" location="'CC LA'!A1" display="Claimant Count - Local Authority" xr:uid="{AB28EF6B-4F0D-425D-9005-026F097F309D}"/>
    <hyperlink ref="E23" location="'Grants L'!A1" display="Coronavirus Business Grants - SELEP" xr:uid="{0A8BB164-2CD9-47E5-9DCA-91A498BB10C8}"/>
    <hyperlink ref="E10" location="'CJRS S'!A1" display="Coronavirus Job Rentention Scheme - Sector analysis" xr:uid="{86B04BB7-D2AD-4DB7-BF1A-8D22AA63A063}"/>
    <hyperlink ref="E32" r:id="rId1" xr:uid="{516C31C7-6664-469C-9BE2-841D1866406E}"/>
    <hyperlink ref="E26" location="'Loans L'!A1" display="Coronavirus Business Loans - SELEP" xr:uid="{8501DE1A-2D70-41B6-B64B-6771C329F8AF}"/>
    <hyperlink ref="E27" location="'Loans FA'!A1" display="Coronavirus Business Loans - Federated Areas" xr:uid="{3FD589EE-94FA-47FB-98A9-057B3DF874FD}"/>
    <hyperlink ref="E28" location="'Loans LA'!A1" display="Coronavirus Business Loans - Local Authority" xr:uid="{C92C9D44-C2EB-440E-BEFC-CE88A640D2D3}"/>
    <hyperlink ref="E24:E25" location="'VAC S'!A1" display="UK Job Vacancies - sector trend" xr:uid="{F2EE2BCF-87E9-4F14-B205-9C771C3EBCE2}"/>
    <hyperlink ref="E24" location="'Grants FA'!A1" display="Coronavirus Business Grants - Federated Areas" xr:uid="{BD6E99A3-1168-402B-A999-C99F4D398CA4}"/>
    <hyperlink ref="E25" location="'Grants LA'!A1" display="Coronavirus Business Grants - Local Authority" xr:uid="{0A82A49A-FA60-4A6A-B42A-6B244BA064A6}"/>
    <hyperlink ref="E29" location="GH!A1" display="SELEP Growth Hub Business Enquiries" xr:uid="{57108664-B022-41C0-AA6E-B1F7D1F2C899}"/>
    <hyperlink ref="E14" location="'PAYE L'!A1" display="PAYE Payroll numbers - SELEP" xr:uid="{B011AEB1-6155-4C25-938F-769DFF7EDDBC}"/>
    <hyperlink ref="E15" location="'PAYE FA'!A1" display="PAYE Payroll numbers - Federated Areas" xr:uid="{1FACF717-20FB-486F-BA68-E6D92D2265F2}"/>
    <hyperlink ref="E16" location="'PAYE LA'!A1" display="PAYE Payroll numbers - Local Authority" xr:uid="{DBE8A0E4-2C08-49EE-AA3D-9C3CD0351DBC}"/>
    <hyperlink ref="E17" location="'VAC L'!A1" display="Job Vacany Postings  - SELEP" xr:uid="{9BEAE51D-19AE-4488-AE1C-60735E956168}"/>
    <hyperlink ref="E18" location="'VAC FA'!A1" display="Job Vacancy Posings - Federated Areas" xr:uid="{70E1EC02-0F5C-4E0B-8F74-ECB17600B392}"/>
    <hyperlink ref="E19" location="'VAC LA'!A1" display="Job Vanacy Postings  - Local Authority" xr:uid="{444FBF98-5286-4DAD-9CC0-2517AC7EBA36}"/>
  </hyperlinks>
  <pageMargins left="0.7" right="0.7" top="0.75" bottom="0.75" header="0.3" footer="0.3"/>
  <pageSetup paperSize="9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9D51E-AE17-465A-AE60-AE9A66D27EDB}">
  <sheetPr>
    <tabColor rgb="FF00B0F0"/>
  </sheetPr>
  <dimension ref="B2:J54"/>
  <sheetViews>
    <sheetView showGridLines="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I2" sqref="I2"/>
    </sheetView>
  </sheetViews>
  <sheetFormatPr defaultRowHeight="15" x14ac:dyDescent="0.25"/>
  <cols>
    <col min="1" max="1" width="5.5703125" style="42" customWidth="1"/>
    <col min="2" max="6" width="13.42578125" style="42" customWidth="1"/>
    <col min="7" max="16384" width="9.140625" style="42"/>
  </cols>
  <sheetData>
    <row r="2" spans="2:10" ht="18.75" x14ac:dyDescent="0.3">
      <c r="B2" s="1" t="s">
        <v>168</v>
      </c>
      <c r="I2" s="71" t="s">
        <v>153</v>
      </c>
      <c r="J2" s="71"/>
    </row>
    <row r="3" spans="2:10" ht="15.75" x14ac:dyDescent="0.25">
      <c r="B3" s="33" t="s">
        <v>223</v>
      </c>
    </row>
    <row r="4" spans="2:10" x14ac:dyDescent="0.25">
      <c r="B4" s="47" t="s">
        <v>169</v>
      </c>
    </row>
    <row r="5" spans="2:10" ht="12" customHeight="1" x14ac:dyDescent="0.25"/>
    <row r="6" spans="2:10" ht="15" customHeight="1" x14ac:dyDescent="0.25">
      <c r="B6" s="48" t="s">
        <v>226</v>
      </c>
    </row>
    <row r="7" spans="2:10" ht="10.5" customHeight="1" x14ac:dyDescent="0.25"/>
    <row r="8" spans="2:10" ht="36" customHeight="1" x14ac:dyDescent="0.25">
      <c r="B8" s="21" t="s">
        <v>75</v>
      </c>
      <c r="C8" s="5" t="s">
        <v>4</v>
      </c>
      <c r="D8" s="5" t="s">
        <v>5</v>
      </c>
      <c r="E8" s="5" t="s">
        <v>50</v>
      </c>
      <c r="F8" s="5" t="s">
        <v>6</v>
      </c>
    </row>
    <row r="9" spans="2:10" ht="18.75" customHeight="1" x14ac:dyDescent="0.25">
      <c r="B9" s="44">
        <v>43831</v>
      </c>
      <c r="C9" s="46">
        <v>0.99940693647103473</v>
      </c>
      <c r="D9" s="46">
        <v>0.99904339630637962</v>
      </c>
      <c r="E9" s="46">
        <v>0.99963848326484106</v>
      </c>
      <c r="F9" s="46">
        <v>0.99941747511674117</v>
      </c>
    </row>
    <row r="10" spans="2:10" ht="18.75" customHeight="1" x14ac:dyDescent="0.25">
      <c r="B10" s="44">
        <v>43862</v>
      </c>
      <c r="C10" s="46">
        <v>1</v>
      </c>
      <c r="D10" s="46">
        <v>1</v>
      </c>
      <c r="E10" s="46">
        <v>1</v>
      </c>
      <c r="F10" s="46">
        <v>1</v>
      </c>
    </row>
    <row r="11" spans="2:10" ht="18.75" customHeight="1" x14ac:dyDescent="0.25">
      <c r="B11" s="44">
        <v>43891</v>
      </c>
      <c r="C11" s="46">
        <v>0.99953503819329126</v>
      </c>
      <c r="D11" s="46">
        <v>0.99981231193353015</v>
      </c>
      <c r="E11" s="46">
        <v>0.99973045925399806</v>
      </c>
      <c r="F11" s="46">
        <v>1.0000125951326111</v>
      </c>
    </row>
    <row r="12" spans="2:10" ht="18.75" customHeight="1" x14ac:dyDescent="0.25">
      <c r="B12" s="44">
        <v>43922</v>
      </c>
      <c r="C12" s="46">
        <v>0.9805570052664041</v>
      </c>
      <c r="D12" s="46">
        <v>0.98655104005424787</v>
      </c>
      <c r="E12" s="46">
        <v>0.9846272353678337</v>
      </c>
      <c r="F12" s="46">
        <v>0.98665860578179565</v>
      </c>
    </row>
    <row r="13" spans="2:10" ht="18.75" customHeight="1" x14ac:dyDescent="0.25">
      <c r="B13" s="44">
        <v>43952</v>
      </c>
      <c r="C13" s="46">
        <v>0.97123404659107082</v>
      </c>
      <c r="D13" s="46">
        <v>0.97908388042050198</v>
      </c>
      <c r="E13" s="46">
        <v>0.97879953449929935</v>
      </c>
      <c r="F13" s="46">
        <v>0.98055626403176488</v>
      </c>
    </row>
    <row r="14" spans="2:10" ht="18.75" customHeight="1" x14ac:dyDescent="0.25">
      <c r="B14" s="44">
        <v>43983</v>
      </c>
      <c r="C14" s="46">
        <v>0.96881434739289274</v>
      </c>
      <c r="D14" s="46">
        <v>0.97777813656022261</v>
      </c>
      <c r="E14" s="46">
        <v>0.9768463221740058</v>
      </c>
      <c r="F14" s="46">
        <v>0.98043031270565495</v>
      </c>
    </row>
    <row r="15" spans="2:10" ht="18.75" customHeight="1" x14ac:dyDescent="0.25">
      <c r="B15" s="44">
        <v>44013</v>
      </c>
      <c r="C15" s="46">
        <v>0.96824500640508615</v>
      </c>
      <c r="D15" s="46">
        <v>0.97680740580783565</v>
      </c>
      <c r="E15" s="46">
        <v>0.97561869820761793</v>
      </c>
      <c r="F15" s="46">
        <v>0.97892519435864012</v>
      </c>
    </row>
    <row r="16" spans="2:10" ht="18.75" customHeight="1" x14ac:dyDescent="0.25">
      <c r="B16" s="44">
        <v>44044</v>
      </c>
      <c r="C16" s="46">
        <v>0.96690705508374053</v>
      </c>
      <c r="D16" s="46">
        <v>0.97559449690516509</v>
      </c>
      <c r="E16" s="46">
        <v>0.97399634395443102</v>
      </c>
      <c r="F16" s="46">
        <v>0.97766568109753982</v>
      </c>
    </row>
    <row r="17" spans="2:6" ht="18.75" customHeight="1" x14ac:dyDescent="0.25">
      <c r="B17" s="44">
        <v>44075</v>
      </c>
      <c r="C17" s="46">
        <v>0.96731033828343693</v>
      </c>
      <c r="D17" s="46">
        <v>0.97498097892444646</v>
      </c>
      <c r="E17" s="46">
        <v>0.97329502703710846</v>
      </c>
      <c r="F17" s="46">
        <v>0.97604405777387326</v>
      </c>
    </row>
    <row r="18" spans="2:6" ht="18.75" customHeight="1" x14ac:dyDescent="0.25">
      <c r="B18" s="44">
        <v>44105</v>
      </c>
      <c r="C18" s="46">
        <v>0.96691179959197227</v>
      </c>
      <c r="D18" s="46">
        <v>0.97376201556801878</v>
      </c>
      <c r="E18" s="46">
        <v>0.97305359006557124</v>
      </c>
      <c r="F18" s="46">
        <v>0.9741201512675427</v>
      </c>
    </row>
    <row r="19" spans="2:6" ht="18.75" customHeight="1" x14ac:dyDescent="0.25">
      <c r="B19" s="44">
        <v>44136</v>
      </c>
      <c r="C19" s="46">
        <v>0.96578260663282256</v>
      </c>
      <c r="D19" s="46">
        <v>0.97140279675400554</v>
      </c>
      <c r="E19" s="46">
        <v>0.97124472894548253</v>
      </c>
      <c r="F19" s="46">
        <v>0.9716137198779532</v>
      </c>
    </row>
    <row r="20" spans="2:6" ht="18.75" customHeight="1" x14ac:dyDescent="0.25">
      <c r="B20" s="44">
        <v>44166</v>
      </c>
      <c r="C20" s="46">
        <v>0.96811216017459789</v>
      </c>
      <c r="D20" s="46">
        <v>0.97188917120582519</v>
      </c>
      <c r="E20" s="46">
        <v>0.97295905918782644</v>
      </c>
      <c r="F20" s="46">
        <v>0.97271264519826317</v>
      </c>
    </row>
    <row r="21" spans="2:6" ht="18.75" customHeight="1" x14ac:dyDescent="0.25">
      <c r="B21" s="44">
        <v>44197</v>
      </c>
      <c r="C21" s="46">
        <v>0.96834464107795226</v>
      </c>
      <c r="D21" s="46">
        <v>0.97216565792739906</v>
      </c>
      <c r="E21" s="46">
        <v>0.97393119429544472</v>
      </c>
      <c r="F21" s="46">
        <v>0.97297084541678869</v>
      </c>
    </row>
    <row r="22" spans="2:6" ht="18.75" customHeight="1" x14ac:dyDescent="0.25">
      <c r="B22" s="44">
        <v>44228</v>
      </c>
      <c r="C22" s="46">
        <v>0.9685723774730749</v>
      </c>
      <c r="D22" s="46">
        <v>0.97240178162392554</v>
      </c>
      <c r="E22" s="46">
        <v>0.97562125309620562</v>
      </c>
      <c r="F22" s="46">
        <v>0.9724166595819046</v>
      </c>
    </row>
    <row r="23" spans="2:6" ht="18.75" customHeight="1" x14ac:dyDescent="0.25">
      <c r="B23" s="44">
        <v>44256</v>
      </c>
      <c r="C23" s="46">
        <v>0.97104426626180196</v>
      </c>
      <c r="D23" s="46">
        <v>0.9743654427924755</v>
      </c>
      <c r="E23" s="46">
        <v>0.9764094362255098</v>
      </c>
      <c r="F23" s="46">
        <v>0.97381157051857314</v>
      </c>
    </row>
    <row r="24" spans="2:6" ht="18.75" customHeight="1" x14ac:dyDescent="0.25">
      <c r="B24" s="44">
        <v>44287</v>
      </c>
      <c r="C24" s="46">
        <v>0.97084499691606962</v>
      </c>
      <c r="D24" s="46">
        <v>0.97790729824037392</v>
      </c>
      <c r="E24" s="46">
        <v>0.97857981408075745</v>
      </c>
      <c r="F24" s="46">
        <v>0.9766045411750629</v>
      </c>
    </row>
    <row r="25" spans="2:6" ht="18.75" customHeight="1" x14ac:dyDescent="0.25">
      <c r="B25" s="44">
        <v>44317</v>
      </c>
      <c r="C25" s="46">
        <v>0.97612563457797596</v>
      </c>
      <c r="D25" s="46">
        <v>0.98351170426818812</v>
      </c>
      <c r="E25" s="46">
        <v>0.98463745492218446</v>
      </c>
      <c r="F25" s="46">
        <v>0.98204563846301596</v>
      </c>
    </row>
    <row r="26" spans="2:6" ht="18.75" customHeight="1" x14ac:dyDescent="0.25">
      <c r="B26" s="44">
        <v>44348</v>
      </c>
      <c r="C26" s="46">
        <v>0.98327560848318074</v>
      </c>
      <c r="D26" s="46">
        <v>0.98878109718810991</v>
      </c>
      <c r="E26" s="46">
        <v>0.9900640382824506</v>
      </c>
      <c r="F26" s="46">
        <v>0.98644133974425585</v>
      </c>
    </row>
    <row r="27" spans="2:6" ht="18.75" customHeight="1" x14ac:dyDescent="0.25">
      <c r="B27" s="44">
        <v>44378</v>
      </c>
      <c r="C27" s="46">
        <v>0.98752668785880349</v>
      </c>
      <c r="D27" s="46">
        <v>0.99320488473329127</v>
      </c>
      <c r="E27" s="46">
        <v>0.99554427430305836</v>
      </c>
      <c r="F27" s="46">
        <v>0.98894147356753981</v>
      </c>
    </row>
    <row r="28" spans="2:6" ht="18.75" customHeight="1" x14ac:dyDescent="0.25">
      <c r="B28" s="44">
        <v>44409</v>
      </c>
      <c r="C28" s="46">
        <v>0.99522702471888791</v>
      </c>
      <c r="D28" s="46">
        <v>1.0008173512572074</v>
      </c>
      <c r="E28" s="46">
        <v>1.0020822341989721</v>
      </c>
      <c r="F28" s="46">
        <v>0.9951603202942223</v>
      </c>
    </row>
    <row r="29" spans="2:6" ht="18.75" customHeight="1" x14ac:dyDescent="0.25">
      <c r="B29" s="44">
        <v>44440</v>
      </c>
      <c r="C29" s="46">
        <v>1.0035204251079375</v>
      </c>
      <c r="D29" s="46">
        <v>1.0066255905615102</v>
      </c>
      <c r="E29" s="46">
        <v>1.0081041066001715</v>
      </c>
      <c r="F29" s="46">
        <v>1.0010642887056298</v>
      </c>
    </row>
    <row r="30" spans="2:6" x14ac:dyDescent="0.25">
      <c r="B30" s="43"/>
    </row>
    <row r="31" spans="2:6" ht="15.75" x14ac:dyDescent="0.25">
      <c r="B31" s="48" t="s">
        <v>170</v>
      </c>
    </row>
    <row r="33" spans="2:6" ht="31.5" customHeight="1" x14ac:dyDescent="0.25">
      <c r="B33" s="21" t="s">
        <v>75</v>
      </c>
      <c r="C33" s="5" t="s">
        <v>4</v>
      </c>
      <c r="D33" s="5" t="s">
        <v>5</v>
      </c>
      <c r="E33" s="5" t="s">
        <v>50</v>
      </c>
      <c r="F33" s="5" t="s">
        <v>6</v>
      </c>
    </row>
    <row r="34" spans="2:6" ht="19.5" customHeight="1" x14ac:dyDescent="0.25">
      <c r="B34" s="44">
        <v>43831</v>
      </c>
      <c r="C34" s="49">
        <v>210645</v>
      </c>
      <c r="D34" s="49">
        <v>495029</v>
      </c>
      <c r="E34" s="49">
        <v>782530</v>
      </c>
      <c r="F34" s="49">
        <v>317398</v>
      </c>
    </row>
    <row r="35" spans="2:6" ht="19.5" customHeight="1" x14ac:dyDescent="0.25">
      <c r="B35" s="44">
        <v>43862</v>
      </c>
      <c r="C35" s="49">
        <v>210770</v>
      </c>
      <c r="D35" s="49">
        <v>495503</v>
      </c>
      <c r="E35" s="49">
        <v>782813</v>
      </c>
      <c r="F35" s="49">
        <v>317583</v>
      </c>
    </row>
    <row r="36" spans="2:6" ht="19.5" customHeight="1" x14ac:dyDescent="0.25">
      <c r="B36" s="44">
        <v>43891</v>
      </c>
      <c r="C36" s="49">
        <v>210672</v>
      </c>
      <c r="D36" s="49">
        <v>495410</v>
      </c>
      <c r="E36" s="49">
        <v>782602</v>
      </c>
      <c r="F36" s="49">
        <v>317587</v>
      </c>
    </row>
    <row r="37" spans="2:6" ht="19.5" customHeight="1" x14ac:dyDescent="0.25">
      <c r="B37" s="44">
        <v>43922</v>
      </c>
      <c r="C37" s="49">
        <v>206672</v>
      </c>
      <c r="D37" s="49">
        <v>488839</v>
      </c>
      <c r="E37" s="49">
        <v>770779</v>
      </c>
      <c r="F37" s="49">
        <v>313346</v>
      </c>
    </row>
    <row r="38" spans="2:6" ht="19.5" customHeight="1" x14ac:dyDescent="0.25">
      <c r="B38" s="44">
        <v>43952</v>
      </c>
      <c r="C38" s="49">
        <v>204707</v>
      </c>
      <c r="D38" s="49">
        <v>485139</v>
      </c>
      <c r="E38" s="49">
        <v>766217</v>
      </c>
      <c r="F38" s="49">
        <v>311408</v>
      </c>
    </row>
    <row r="39" spans="2:6" ht="19.5" customHeight="1" x14ac:dyDescent="0.25">
      <c r="B39" s="44">
        <v>43983</v>
      </c>
      <c r="C39" s="49">
        <v>204197</v>
      </c>
      <c r="D39" s="49">
        <v>484492</v>
      </c>
      <c r="E39" s="49">
        <v>764688</v>
      </c>
      <c r="F39" s="49">
        <v>311368</v>
      </c>
    </row>
    <row r="40" spans="2:6" ht="19.5" customHeight="1" x14ac:dyDescent="0.25">
      <c r="B40" s="44">
        <v>44013</v>
      </c>
      <c r="C40" s="49">
        <v>204077</v>
      </c>
      <c r="D40" s="49">
        <v>484011</v>
      </c>
      <c r="E40" s="49">
        <v>763727</v>
      </c>
      <c r="F40" s="49">
        <v>310890</v>
      </c>
    </row>
    <row r="41" spans="2:6" ht="19.5" customHeight="1" x14ac:dyDescent="0.25">
      <c r="B41" s="44">
        <v>44044</v>
      </c>
      <c r="C41" s="49">
        <v>203795</v>
      </c>
      <c r="D41" s="49">
        <v>483410</v>
      </c>
      <c r="E41" s="49">
        <v>762457</v>
      </c>
      <c r="F41" s="49">
        <v>310490</v>
      </c>
    </row>
    <row r="42" spans="2:6" ht="19.5" customHeight="1" x14ac:dyDescent="0.25">
      <c r="B42" s="44">
        <v>44075</v>
      </c>
      <c r="C42" s="49">
        <v>203880</v>
      </c>
      <c r="D42" s="49">
        <v>483106</v>
      </c>
      <c r="E42" s="49">
        <v>761908</v>
      </c>
      <c r="F42" s="49">
        <v>309975</v>
      </c>
    </row>
    <row r="43" spans="2:6" ht="19.5" customHeight="1" x14ac:dyDescent="0.25">
      <c r="B43" s="44">
        <v>44105</v>
      </c>
      <c r="C43" s="49">
        <v>203796</v>
      </c>
      <c r="D43" s="49">
        <v>482502</v>
      </c>
      <c r="E43" s="49">
        <v>761719</v>
      </c>
      <c r="F43" s="49">
        <v>309364</v>
      </c>
    </row>
    <row r="44" spans="2:6" ht="19.5" customHeight="1" x14ac:dyDescent="0.25">
      <c r="B44" s="44">
        <v>44136</v>
      </c>
      <c r="C44" s="49">
        <v>203558</v>
      </c>
      <c r="D44" s="49">
        <v>481333</v>
      </c>
      <c r="E44" s="49">
        <v>760303</v>
      </c>
      <c r="F44" s="49">
        <v>308568</v>
      </c>
    </row>
    <row r="45" spans="2:6" ht="19.5" customHeight="1" x14ac:dyDescent="0.25">
      <c r="B45" s="44">
        <v>44166</v>
      </c>
      <c r="C45" s="49">
        <v>204049</v>
      </c>
      <c r="D45" s="49">
        <v>481574</v>
      </c>
      <c r="E45" s="49">
        <v>761645</v>
      </c>
      <c r="F45" s="49">
        <v>308917</v>
      </c>
    </row>
    <row r="46" spans="2:6" ht="19.5" customHeight="1" x14ac:dyDescent="0.25">
      <c r="B46" s="44">
        <v>44197</v>
      </c>
      <c r="C46" s="49">
        <v>204098</v>
      </c>
      <c r="D46" s="49">
        <v>481711</v>
      </c>
      <c r="E46" s="49">
        <v>762406</v>
      </c>
      <c r="F46" s="49">
        <v>308999</v>
      </c>
    </row>
    <row r="47" spans="2:6" ht="19.5" customHeight="1" x14ac:dyDescent="0.25">
      <c r="B47" s="44">
        <v>44228</v>
      </c>
      <c r="C47" s="49">
        <v>204146</v>
      </c>
      <c r="D47" s="49">
        <v>481828</v>
      </c>
      <c r="E47" s="49">
        <v>763729</v>
      </c>
      <c r="F47" s="49">
        <v>308823</v>
      </c>
    </row>
    <row r="48" spans="2:6" ht="19.5" customHeight="1" x14ac:dyDescent="0.25">
      <c r="B48" s="44">
        <v>44256</v>
      </c>
      <c r="C48" s="49">
        <v>204667</v>
      </c>
      <c r="D48" s="49">
        <v>482801</v>
      </c>
      <c r="E48" s="49">
        <v>764346</v>
      </c>
      <c r="F48" s="49">
        <v>309266</v>
      </c>
    </row>
    <row r="49" spans="2:6" ht="19.5" customHeight="1" x14ac:dyDescent="0.25">
      <c r="B49" s="44">
        <v>44287</v>
      </c>
      <c r="C49" s="49">
        <v>204625</v>
      </c>
      <c r="D49" s="49">
        <v>484556</v>
      </c>
      <c r="E49" s="49">
        <v>766045</v>
      </c>
      <c r="F49" s="49">
        <v>310153</v>
      </c>
    </row>
    <row r="50" spans="2:6" ht="19.5" customHeight="1" x14ac:dyDescent="0.25">
      <c r="B50" s="44">
        <v>44317</v>
      </c>
      <c r="C50" s="49">
        <v>205738</v>
      </c>
      <c r="D50" s="49">
        <v>487333</v>
      </c>
      <c r="E50" s="49">
        <v>770787</v>
      </c>
      <c r="F50" s="49">
        <v>311881</v>
      </c>
    </row>
    <row r="51" spans="2:6" ht="19.5" customHeight="1" x14ac:dyDescent="0.25">
      <c r="B51" s="44">
        <v>44348</v>
      </c>
      <c r="C51" s="49">
        <v>207245</v>
      </c>
      <c r="D51" s="49">
        <v>489944</v>
      </c>
      <c r="E51" s="49">
        <v>775035</v>
      </c>
      <c r="F51" s="49">
        <v>313277</v>
      </c>
    </row>
    <row r="52" spans="2:6" ht="19.5" customHeight="1" x14ac:dyDescent="0.25">
      <c r="B52" s="44">
        <v>44378</v>
      </c>
      <c r="C52" s="49">
        <v>208141</v>
      </c>
      <c r="D52" s="49">
        <v>492136</v>
      </c>
      <c r="E52" s="49">
        <v>779325</v>
      </c>
      <c r="F52" s="49">
        <v>314071</v>
      </c>
    </row>
    <row r="53" spans="2:6" ht="19.5" customHeight="1" x14ac:dyDescent="0.25">
      <c r="B53" s="44">
        <v>44409</v>
      </c>
      <c r="C53" s="49">
        <v>209764</v>
      </c>
      <c r="D53" s="49">
        <v>495908</v>
      </c>
      <c r="E53" s="49">
        <v>784443</v>
      </c>
      <c r="F53" s="49">
        <v>316046</v>
      </c>
    </row>
    <row r="54" spans="2:6" ht="19.5" customHeight="1" x14ac:dyDescent="0.25">
      <c r="B54" s="44">
        <v>44440</v>
      </c>
      <c r="C54" s="49">
        <v>211512</v>
      </c>
      <c r="D54" s="49">
        <v>498786</v>
      </c>
      <c r="E54" s="49">
        <v>789157</v>
      </c>
      <c r="F54" s="49">
        <v>317921</v>
      </c>
    </row>
  </sheetData>
  <hyperlinks>
    <hyperlink ref="I2" location="Index!A1" display="Return to Index" xr:uid="{DD5EDB22-7468-42D4-95B2-300FAD17D7AB}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BF849-524C-453D-A932-D751D6EF9F09}">
  <sheetPr>
    <tabColor theme="5" tint="0.39997558519241921"/>
  </sheetPr>
  <dimension ref="B2:R62"/>
  <sheetViews>
    <sheetView showGridLines="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G2" sqref="G2"/>
    </sheetView>
  </sheetViews>
  <sheetFormatPr defaultRowHeight="15" x14ac:dyDescent="0.25"/>
  <cols>
    <col min="1" max="1" width="5.5703125" customWidth="1"/>
    <col min="2" max="2" width="23.7109375" customWidth="1"/>
    <col min="3" max="5" width="12.5703125" customWidth="1"/>
  </cols>
  <sheetData>
    <row r="2" spans="2:8" ht="18.75" x14ac:dyDescent="0.3">
      <c r="B2" s="1" t="s">
        <v>168</v>
      </c>
      <c r="G2" s="71" t="s">
        <v>153</v>
      </c>
      <c r="H2" s="71"/>
    </row>
    <row r="3" spans="2:8" ht="15.75" x14ac:dyDescent="0.25">
      <c r="B3" s="33" t="s">
        <v>184</v>
      </c>
    </row>
    <row r="4" spans="2:8" ht="15.75" x14ac:dyDescent="0.25">
      <c r="B4" s="77" t="s">
        <v>227</v>
      </c>
    </row>
    <row r="6" spans="2:8" ht="18.75" x14ac:dyDescent="0.3">
      <c r="B6" s="1" t="s">
        <v>4</v>
      </c>
    </row>
    <row r="8" spans="2:8" ht="34.5" customHeight="1" x14ac:dyDescent="0.25">
      <c r="B8" s="16" t="s">
        <v>37</v>
      </c>
      <c r="C8" s="50">
        <v>43862</v>
      </c>
      <c r="D8" s="50">
        <v>44409</v>
      </c>
      <c r="E8" s="50" t="s">
        <v>185</v>
      </c>
    </row>
    <row r="9" spans="2:8" ht="20.25" customHeight="1" x14ac:dyDescent="0.25">
      <c r="B9" s="17" t="s">
        <v>10</v>
      </c>
      <c r="C9" s="6">
        <v>40622</v>
      </c>
      <c r="D9" s="6">
        <v>40101</v>
      </c>
      <c r="E9" s="7">
        <f>+D9/C9</f>
        <v>0.9871744374969228</v>
      </c>
    </row>
    <row r="10" spans="2:8" ht="20.25" customHeight="1" x14ac:dyDescent="0.25">
      <c r="B10" s="17" t="s">
        <v>11</v>
      </c>
      <c r="C10" s="6">
        <v>35895</v>
      </c>
      <c r="D10" s="6">
        <v>35910</v>
      </c>
      <c r="E10" s="7">
        <f t="shared" ref="E10:E13" si="0">+D10/C10</f>
        <v>1.0004178854993733</v>
      </c>
    </row>
    <row r="11" spans="2:8" ht="20.25" customHeight="1" x14ac:dyDescent="0.25">
      <c r="B11" s="17" t="s">
        <v>12</v>
      </c>
      <c r="C11" s="6">
        <v>39211</v>
      </c>
      <c r="D11" s="6">
        <v>38827</v>
      </c>
      <c r="E11" s="7">
        <f t="shared" si="0"/>
        <v>0.99020682971615104</v>
      </c>
    </row>
    <row r="12" spans="2:8" ht="20.25" customHeight="1" x14ac:dyDescent="0.25">
      <c r="B12" s="17" t="s">
        <v>13</v>
      </c>
      <c r="C12" s="6">
        <v>32243</v>
      </c>
      <c r="D12" s="6">
        <v>32292</v>
      </c>
      <c r="E12" s="7">
        <f t="shared" si="0"/>
        <v>1.0015197097044319</v>
      </c>
    </row>
    <row r="13" spans="2:8" ht="20.25" customHeight="1" x14ac:dyDescent="0.25">
      <c r="B13" s="17" t="s">
        <v>14</v>
      </c>
      <c r="C13" s="6">
        <v>62843</v>
      </c>
      <c r="D13" s="6">
        <v>63383</v>
      </c>
      <c r="E13" s="7">
        <f t="shared" si="0"/>
        <v>1.0085928424804671</v>
      </c>
    </row>
    <row r="14" spans="2:8" ht="21" customHeight="1" x14ac:dyDescent="0.25">
      <c r="B14" s="37" t="s">
        <v>72</v>
      </c>
      <c r="C14" s="9">
        <f>SUM(C9:C13)</f>
        <v>210814</v>
      </c>
      <c r="D14" s="9">
        <f>SUM(D9:D13)</f>
        <v>210513</v>
      </c>
      <c r="E14" s="10">
        <f>+D14/C14</f>
        <v>0.99857220108721434</v>
      </c>
    </row>
    <row r="20" spans="2:5" ht="18.75" x14ac:dyDescent="0.3">
      <c r="B20" s="1" t="s">
        <v>5</v>
      </c>
    </row>
    <row r="22" spans="2:5" ht="34.5" customHeight="1" x14ac:dyDescent="0.25">
      <c r="B22" s="16" t="s">
        <v>37</v>
      </c>
      <c r="C22" s="50">
        <v>43862</v>
      </c>
      <c r="D22" s="50">
        <v>44409</v>
      </c>
      <c r="E22" s="50" t="s">
        <v>185</v>
      </c>
    </row>
    <row r="23" spans="2:5" ht="20.25" customHeight="1" x14ac:dyDescent="0.25">
      <c r="B23" s="17" t="s">
        <v>15</v>
      </c>
      <c r="C23" s="6">
        <v>68617</v>
      </c>
      <c r="D23" s="6">
        <v>68851</v>
      </c>
      <c r="E23" s="7">
        <f t="shared" ref="E23:E31" si="1">+D23/C23</f>
        <v>1.0034102336155764</v>
      </c>
    </row>
    <row r="24" spans="2:5" ht="20.25" customHeight="1" x14ac:dyDescent="0.25">
      <c r="B24" s="17" t="s">
        <v>16</v>
      </c>
      <c r="C24" s="6">
        <v>34904</v>
      </c>
      <c r="D24" s="6">
        <v>35056</v>
      </c>
      <c r="E24" s="7">
        <f t="shared" si="1"/>
        <v>1.0043548017419206</v>
      </c>
    </row>
    <row r="25" spans="2:5" ht="20.25" customHeight="1" x14ac:dyDescent="0.25">
      <c r="B25" s="17" t="s">
        <v>17</v>
      </c>
      <c r="C25" s="6">
        <v>83401</v>
      </c>
      <c r="D25" s="6">
        <v>83864</v>
      </c>
      <c r="E25" s="7">
        <f t="shared" si="1"/>
        <v>1.0055514921883431</v>
      </c>
    </row>
    <row r="26" spans="2:5" ht="20.25" customHeight="1" x14ac:dyDescent="0.25">
      <c r="B26" s="17" t="s">
        <v>18</v>
      </c>
      <c r="C26" s="6">
        <v>84581</v>
      </c>
      <c r="D26" s="6">
        <v>85050</v>
      </c>
      <c r="E26" s="7">
        <f t="shared" si="1"/>
        <v>1.0055449805511876</v>
      </c>
    </row>
    <row r="27" spans="2:5" ht="20.25" customHeight="1" x14ac:dyDescent="0.25">
      <c r="B27" s="17" t="s">
        <v>19</v>
      </c>
      <c r="C27" s="6">
        <v>59690</v>
      </c>
      <c r="D27" s="6">
        <v>59343</v>
      </c>
      <c r="E27" s="7">
        <f t="shared" si="1"/>
        <v>0.99418663092645332</v>
      </c>
    </row>
    <row r="28" spans="2:5" ht="20.25" customHeight="1" x14ac:dyDescent="0.25">
      <c r="B28" s="17" t="s">
        <v>20</v>
      </c>
      <c r="C28" s="6">
        <v>43904</v>
      </c>
      <c r="D28" s="6">
        <v>43618</v>
      </c>
      <c r="E28" s="7">
        <f t="shared" si="1"/>
        <v>0.99348578717201164</v>
      </c>
    </row>
    <row r="29" spans="2:5" ht="20.25" customHeight="1" x14ac:dyDescent="0.25">
      <c r="B29" s="17" t="s">
        <v>21</v>
      </c>
      <c r="C29" s="6">
        <v>27231</v>
      </c>
      <c r="D29" s="6">
        <v>27664</v>
      </c>
      <c r="E29" s="7">
        <f t="shared" si="1"/>
        <v>1.0159009951893063</v>
      </c>
    </row>
    <row r="30" spans="2:5" ht="20.25" customHeight="1" x14ac:dyDescent="0.25">
      <c r="B30" s="17" t="s">
        <v>22</v>
      </c>
      <c r="C30" s="6">
        <v>52767</v>
      </c>
      <c r="D30" s="6">
        <v>53390</v>
      </c>
      <c r="E30" s="7">
        <f t="shared" si="1"/>
        <v>1.0118066215627191</v>
      </c>
    </row>
    <row r="31" spans="2:5" ht="20.25" customHeight="1" x14ac:dyDescent="0.25">
      <c r="B31" s="17" t="s">
        <v>23</v>
      </c>
      <c r="C31" s="6">
        <v>40405</v>
      </c>
      <c r="D31" s="6">
        <v>40857</v>
      </c>
      <c r="E31" s="7">
        <f t="shared" si="1"/>
        <v>1.01118673431506</v>
      </c>
    </row>
    <row r="32" spans="2:5" ht="21.75" customHeight="1" x14ac:dyDescent="0.25">
      <c r="B32" s="37" t="s">
        <v>72</v>
      </c>
      <c r="C32" s="9">
        <f>SUM(C23:C31)</f>
        <v>495500</v>
      </c>
      <c r="D32" s="9">
        <f>SUM(D23:D31)</f>
        <v>497693</v>
      </c>
      <c r="E32" s="10">
        <f>+D32/C32</f>
        <v>1.0044258324924318</v>
      </c>
    </row>
    <row r="35" spans="2:18" ht="18.75" x14ac:dyDescent="0.3">
      <c r="B35" s="1" t="s">
        <v>50</v>
      </c>
    </row>
    <row r="37" spans="2:18" ht="35.25" customHeight="1" x14ac:dyDescent="0.25">
      <c r="B37" s="16" t="s">
        <v>37</v>
      </c>
      <c r="C37" s="50">
        <v>43862</v>
      </c>
      <c r="D37" s="50">
        <v>44409</v>
      </c>
      <c r="E37" s="50" t="s">
        <v>185</v>
      </c>
      <c r="Q37" s="51"/>
      <c r="R37" s="51"/>
    </row>
    <row r="38" spans="2:18" ht="20.25" customHeight="1" x14ac:dyDescent="0.25">
      <c r="B38" s="17" t="s">
        <v>24</v>
      </c>
      <c r="C38" s="6">
        <v>57326</v>
      </c>
      <c r="D38" s="6">
        <v>58071</v>
      </c>
      <c r="E38" s="7">
        <f t="shared" ref="E38:E50" si="2">+D38/C38</f>
        <v>1.0129958483061787</v>
      </c>
      <c r="Q38" s="51"/>
      <c r="R38" s="51"/>
    </row>
    <row r="39" spans="2:18" ht="20.25" customHeight="1" x14ac:dyDescent="0.25">
      <c r="B39" s="17" t="s">
        <v>25</v>
      </c>
      <c r="C39" s="6">
        <v>60081</v>
      </c>
      <c r="D39" s="6">
        <v>59870</v>
      </c>
      <c r="E39" s="7">
        <f t="shared" si="2"/>
        <v>0.99648807443284904</v>
      </c>
      <c r="Q39" s="51"/>
      <c r="R39" s="51"/>
    </row>
    <row r="40" spans="2:18" ht="20.25" customHeight="1" x14ac:dyDescent="0.25">
      <c r="B40" s="17" t="s">
        <v>26</v>
      </c>
      <c r="C40" s="6">
        <v>53316</v>
      </c>
      <c r="D40" s="6">
        <v>54329</v>
      </c>
      <c r="E40" s="7">
        <f t="shared" si="2"/>
        <v>1.018999924975617</v>
      </c>
      <c r="Q40" s="51"/>
      <c r="R40" s="51"/>
    </row>
    <row r="41" spans="2:18" ht="20.25" customHeight="1" x14ac:dyDescent="0.25">
      <c r="B41" s="17" t="s">
        <v>27</v>
      </c>
      <c r="C41" s="6">
        <v>45067</v>
      </c>
      <c r="D41" s="6">
        <v>44872</v>
      </c>
      <c r="E41" s="7">
        <f t="shared" si="2"/>
        <v>0.99567310892670913</v>
      </c>
      <c r="Q41" s="51"/>
      <c r="R41" s="51"/>
    </row>
    <row r="42" spans="2:18" ht="20.25" customHeight="1" x14ac:dyDescent="0.25">
      <c r="B42" s="17" t="s">
        <v>73</v>
      </c>
      <c r="C42" s="6">
        <v>42940</v>
      </c>
      <c r="D42" s="6">
        <v>42942</v>
      </c>
      <c r="E42" s="7">
        <f t="shared" si="2"/>
        <v>1.0000465766185376</v>
      </c>
      <c r="Q42" s="51"/>
      <c r="R42" s="51"/>
    </row>
    <row r="43" spans="2:18" ht="20.25" customHeight="1" x14ac:dyDescent="0.25">
      <c r="B43" s="17" t="s">
        <v>28</v>
      </c>
      <c r="C43" s="6">
        <v>47195</v>
      </c>
      <c r="D43" s="6">
        <v>46994</v>
      </c>
      <c r="E43" s="7">
        <f t="shared" si="2"/>
        <v>0.99574107426634173</v>
      </c>
      <c r="Q43" s="51"/>
      <c r="R43" s="51"/>
    </row>
    <row r="44" spans="2:18" ht="20.25" customHeight="1" x14ac:dyDescent="0.25">
      <c r="B44" s="17" t="s">
        <v>29</v>
      </c>
      <c r="C44" s="6">
        <v>78881</v>
      </c>
      <c r="D44" s="6">
        <v>80963</v>
      </c>
      <c r="E44" s="7">
        <f t="shared" si="2"/>
        <v>1.0263941887146462</v>
      </c>
      <c r="Q44" s="51"/>
      <c r="R44" s="51"/>
    </row>
    <row r="45" spans="2:18" ht="20.25" customHeight="1" x14ac:dyDescent="0.25">
      <c r="B45" s="17" t="s">
        <v>41</v>
      </c>
      <c r="C45" s="6">
        <v>123127</v>
      </c>
      <c r="D45" s="6">
        <v>122915</v>
      </c>
      <c r="E45" s="7">
        <f t="shared" si="2"/>
        <v>0.99827820055714833</v>
      </c>
      <c r="Q45" s="51"/>
      <c r="R45" s="51"/>
    </row>
    <row r="46" spans="2:18" ht="20.25" customHeight="1" x14ac:dyDescent="0.25">
      <c r="B46" s="17" t="s">
        <v>30</v>
      </c>
      <c r="C46" s="6">
        <v>50004</v>
      </c>
      <c r="D46" s="6">
        <v>50477</v>
      </c>
      <c r="E46" s="7">
        <f t="shared" si="2"/>
        <v>1.0094592432605392</v>
      </c>
      <c r="Q46" s="51"/>
      <c r="R46" s="51"/>
    </row>
    <row r="47" spans="2:18" ht="20.25" customHeight="1" x14ac:dyDescent="0.25">
      <c r="B47" s="17" t="s">
        <v>31</v>
      </c>
      <c r="C47" s="6">
        <v>63394</v>
      </c>
      <c r="D47" s="6">
        <v>63377</v>
      </c>
      <c r="E47" s="7">
        <f t="shared" si="2"/>
        <v>0.99973183582042469</v>
      </c>
      <c r="Q47" s="51"/>
      <c r="R47" s="51"/>
    </row>
    <row r="48" spans="2:18" ht="20.25" customHeight="1" x14ac:dyDescent="0.25">
      <c r="B48" s="17" t="s">
        <v>32</v>
      </c>
      <c r="C48" s="6">
        <v>53184</v>
      </c>
      <c r="D48" s="6">
        <v>53286</v>
      </c>
      <c r="E48" s="7">
        <f t="shared" si="2"/>
        <v>1.0019178700361011</v>
      </c>
      <c r="Q48" s="51"/>
      <c r="R48" s="51"/>
    </row>
    <row r="49" spans="2:18" ht="20.25" customHeight="1" x14ac:dyDescent="0.25">
      <c r="B49" s="17" t="s">
        <v>74</v>
      </c>
      <c r="C49" s="6">
        <v>58839</v>
      </c>
      <c r="D49" s="6">
        <v>58815</v>
      </c>
      <c r="E49" s="7">
        <f t="shared" si="2"/>
        <v>0.99959210727578651</v>
      </c>
      <c r="Q49" s="51"/>
      <c r="R49" s="51"/>
    </row>
    <row r="50" spans="2:18" ht="20.25" customHeight="1" x14ac:dyDescent="0.25">
      <c r="B50" s="17" t="s">
        <v>33</v>
      </c>
      <c r="C50" s="6">
        <v>49544</v>
      </c>
      <c r="D50" s="6">
        <v>49825</v>
      </c>
      <c r="E50" s="7">
        <f t="shared" si="2"/>
        <v>1.0056717261424188</v>
      </c>
      <c r="Q50" s="51"/>
      <c r="R50" s="51"/>
    </row>
    <row r="51" spans="2:18" ht="21.75" customHeight="1" x14ac:dyDescent="0.25">
      <c r="B51" s="37" t="s">
        <v>72</v>
      </c>
      <c r="C51" s="9">
        <f>SUM(C38:C50)</f>
        <v>782898</v>
      </c>
      <c r="D51" s="9">
        <f>SUM(D38:D50)</f>
        <v>786736</v>
      </c>
      <c r="E51" s="10">
        <f>+D51/C51</f>
        <v>1.0049022988946197</v>
      </c>
    </row>
    <row r="52" spans="2:18" ht="20.25" customHeight="1" x14ac:dyDescent="0.25">
      <c r="B52" s="18"/>
      <c r="C52" s="40"/>
      <c r="D52" s="41"/>
      <c r="E52" s="34"/>
    </row>
    <row r="54" spans="2:18" ht="18.75" x14ac:dyDescent="0.3">
      <c r="B54" s="1" t="s">
        <v>6</v>
      </c>
    </row>
    <row r="56" spans="2:18" ht="30" x14ac:dyDescent="0.25">
      <c r="B56" s="16" t="s">
        <v>37</v>
      </c>
      <c r="C56" s="50">
        <v>43862</v>
      </c>
      <c r="D56" s="50">
        <v>44409</v>
      </c>
      <c r="E56" s="50" t="s">
        <v>185</v>
      </c>
    </row>
    <row r="57" spans="2:18" ht="20.25" customHeight="1" x14ac:dyDescent="0.25">
      <c r="B57" s="17" t="s">
        <v>34</v>
      </c>
      <c r="C57" s="6">
        <v>84628</v>
      </c>
      <c r="D57" s="6">
        <v>84165</v>
      </c>
      <c r="E57" s="7">
        <f t="shared" ref="E57:E61" si="3">+D57/C57</f>
        <v>0.99452899749491896</v>
      </c>
    </row>
    <row r="58" spans="2:18" ht="20.25" customHeight="1" x14ac:dyDescent="0.25">
      <c r="B58" s="17" t="s">
        <v>35</v>
      </c>
      <c r="C58" s="6">
        <v>37319</v>
      </c>
      <c r="D58" s="6">
        <v>37392</v>
      </c>
      <c r="E58" s="7">
        <f t="shared" si="3"/>
        <v>1.0019561081486643</v>
      </c>
    </row>
    <row r="59" spans="2:18" ht="20.25" customHeight="1" x14ac:dyDescent="0.25">
      <c r="B59" s="17" t="s">
        <v>36</v>
      </c>
      <c r="C59" s="6">
        <v>36719</v>
      </c>
      <c r="D59" s="6">
        <v>36939</v>
      </c>
      <c r="E59" s="7">
        <f t="shared" si="3"/>
        <v>1.0059914485688608</v>
      </c>
    </row>
    <row r="60" spans="2:18" ht="20.25" customHeight="1" x14ac:dyDescent="0.25">
      <c r="B60" s="17" t="s">
        <v>39</v>
      </c>
      <c r="C60" s="6">
        <v>76904</v>
      </c>
      <c r="D60" s="6">
        <v>76710</v>
      </c>
      <c r="E60" s="7">
        <f t="shared" si="3"/>
        <v>0.99747737438884843</v>
      </c>
    </row>
    <row r="61" spans="2:18" ht="20.25" customHeight="1" x14ac:dyDescent="0.25">
      <c r="B61" s="17" t="s">
        <v>40</v>
      </c>
      <c r="C61" s="6">
        <v>81919</v>
      </c>
      <c r="D61" s="6">
        <v>82096</v>
      </c>
      <c r="E61" s="7">
        <f t="shared" si="3"/>
        <v>1.0021606709066273</v>
      </c>
    </row>
    <row r="62" spans="2:18" ht="21" customHeight="1" x14ac:dyDescent="0.25">
      <c r="B62" s="37" t="s">
        <v>72</v>
      </c>
      <c r="C62" s="9">
        <f>SUM(C57:C61)</f>
        <v>317489</v>
      </c>
      <c r="D62" s="9">
        <f>SUM(D57:D61)</f>
        <v>317302</v>
      </c>
      <c r="E62" s="10">
        <f>+D62/C62</f>
        <v>0.99941100321585941</v>
      </c>
    </row>
  </sheetData>
  <hyperlinks>
    <hyperlink ref="G2" location="Index!A1" display="Return to Index" xr:uid="{FEBD0DC8-AF8C-4273-A889-2B4584439DC0}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9544A-EEB4-45D9-BCE1-45EC02A894EF}">
  <sheetPr>
    <tabColor theme="7" tint="0.39997558519241921"/>
  </sheetPr>
  <dimension ref="B2:J29"/>
  <sheetViews>
    <sheetView showGridLines="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J2" sqref="J2"/>
    </sheetView>
  </sheetViews>
  <sheetFormatPr defaultRowHeight="15" x14ac:dyDescent="0.25"/>
  <cols>
    <col min="1" max="1" width="5.5703125" style="42" customWidth="1"/>
    <col min="2" max="5" width="13.42578125" style="42" customWidth="1"/>
    <col min="6" max="16384" width="9.140625" style="42"/>
  </cols>
  <sheetData>
    <row r="2" spans="2:10" ht="18.75" x14ac:dyDescent="0.3">
      <c r="B2" s="1" t="s">
        <v>190</v>
      </c>
      <c r="J2" s="71" t="s">
        <v>153</v>
      </c>
    </row>
    <row r="3" spans="2:10" ht="15.75" x14ac:dyDescent="0.25">
      <c r="B3" s="33" t="s">
        <v>189</v>
      </c>
    </row>
    <row r="4" spans="2:10" x14ac:dyDescent="0.25">
      <c r="B4" s="47" t="s">
        <v>191</v>
      </c>
    </row>
    <row r="5" spans="2:10" ht="21" customHeight="1" x14ac:dyDescent="0.25"/>
    <row r="6" spans="2:10" ht="36" customHeight="1" x14ac:dyDescent="0.25">
      <c r="B6" s="21" t="s">
        <v>75</v>
      </c>
      <c r="C6" s="5" t="s">
        <v>76</v>
      </c>
      <c r="D6" s="5" t="s">
        <v>7</v>
      </c>
      <c r="E6" s="5" t="s">
        <v>77</v>
      </c>
    </row>
    <row r="7" spans="2:10" ht="20.25" customHeight="1" x14ac:dyDescent="0.25">
      <c r="B7" s="44">
        <v>43831</v>
      </c>
      <c r="C7" s="45">
        <v>106577</v>
      </c>
      <c r="D7" s="46">
        <v>0.96899999999999997</v>
      </c>
      <c r="E7" s="46">
        <v>1.0033512297549567</v>
      </c>
    </row>
    <row r="8" spans="2:10" ht="20.25" customHeight="1" x14ac:dyDescent="0.25">
      <c r="B8" s="44">
        <v>43862</v>
      </c>
      <c r="C8" s="45">
        <v>115166</v>
      </c>
      <c r="D8" s="46">
        <v>1.0329999999999999</v>
      </c>
      <c r="E8" s="46">
        <v>1.0555664132396663</v>
      </c>
    </row>
    <row r="9" spans="2:10" ht="20.25" customHeight="1" x14ac:dyDescent="0.25">
      <c r="B9" s="44">
        <v>43891</v>
      </c>
      <c r="C9" s="45">
        <v>117193</v>
      </c>
      <c r="D9" s="46">
        <v>1.0009999999999999</v>
      </c>
      <c r="E9" s="46">
        <v>0.9819428091070681</v>
      </c>
    </row>
    <row r="10" spans="2:10" ht="20.25" customHeight="1" x14ac:dyDescent="0.25">
      <c r="B10" s="44">
        <v>43922</v>
      </c>
      <c r="C10" s="45">
        <v>99837</v>
      </c>
      <c r="D10" s="46">
        <v>0.89500000000000002</v>
      </c>
      <c r="E10" s="46">
        <v>0.86293196618585299</v>
      </c>
    </row>
    <row r="11" spans="2:10" ht="20.25" customHeight="1" x14ac:dyDescent="0.25">
      <c r="B11" s="44">
        <v>43952</v>
      </c>
      <c r="C11" s="45">
        <v>85570</v>
      </c>
      <c r="D11" s="46">
        <v>0.70199999999999996</v>
      </c>
      <c r="E11" s="46">
        <v>0.71637490306071439</v>
      </c>
    </row>
    <row r="12" spans="2:10" ht="20.25" customHeight="1" x14ac:dyDescent="0.25">
      <c r="B12" s="44">
        <v>43983</v>
      </c>
      <c r="C12" s="45">
        <v>85672</v>
      </c>
      <c r="D12" s="46">
        <v>0.68</v>
      </c>
      <c r="E12" s="46">
        <v>0.68897251577839302</v>
      </c>
    </row>
    <row r="13" spans="2:10" ht="20.25" customHeight="1" x14ac:dyDescent="0.25">
      <c r="B13" s="44">
        <v>44013</v>
      </c>
      <c r="C13" s="45">
        <v>91398</v>
      </c>
      <c r="D13" s="46">
        <v>0.749</v>
      </c>
      <c r="E13" s="46">
        <v>0.7357679452958622</v>
      </c>
    </row>
    <row r="14" spans="2:10" ht="20.25" customHeight="1" x14ac:dyDescent="0.25">
      <c r="B14" s="44">
        <v>44044</v>
      </c>
      <c r="C14" s="45">
        <v>97432</v>
      </c>
      <c r="D14" s="46">
        <v>0.85899999999999999</v>
      </c>
      <c r="E14" s="46">
        <v>0.81340910955920875</v>
      </c>
    </row>
    <row r="15" spans="2:10" ht="20.25" customHeight="1" x14ac:dyDescent="0.25">
      <c r="B15" s="44">
        <v>44075</v>
      </c>
      <c r="C15" s="45">
        <v>106116</v>
      </c>
      <c r="D15" s="46">
        <v>0.95799999999999996</v>
      </c>
      <c r="E15" s="46">
        <v>0.89561198925797092</v>
      </c>
    </row>
    <row r="16" spans="2:10" ht="20.25" customHeight="1" x14ac:dyDescent="0.25">
      <c r="B16" s="44">
        <v>44105</v>
      </c>
      <c r="C16" s="45">
        <v>115442</v>
      </c>
      <c r="D16" s="46">
        <v>1.018</v>
      </c>
      <c r="E16" s="46">
        <v>0.97588113049371572</v>
      </c>
    </row>
    <row r="17" spans="2:5" ht="20.25" customHeight="1" x14ac:dyDescent="0.25">
      <c r="B17" s="44">
        <v>44136</v>
      </c>
      <c r="C17" s="45">
        <v>114483</v>
      </c>
      <c r="D17" s="46">
        <v>1.0629999999999999</v>
      </c>
      <c r="E17" s="46">
        <v>1.0351830669993334</v>
      </c>
    </row>
    <row r="18" spans="2:5" ht="20.25" customHeight="1" x14ac:dyDescent="0.25">
      <c r="B18" s="44">
        <v>44166</v>
      </c>
      <c r="C18" s="45">
        <v>109436</v>
      </c>
      <c r="D18" s="46">
        <v>1.083</v>
      </c>
      <c r="E18" s="46">
        <v>1.0768335942783187</v>
      </c>
    </row>
    <row r="19" spans="2:5" ht="20.25" customHeight="1" x14ac:dyDescent="0.25">
      <c r="B19" s="44">
        <v>44197</v>
      </c>
      <c r="C19" s="45">
        <v>108446</v>
      </c>
      <c r="D19" s="46">
        <v>0.98599999999999999</v>
      </c>
      <c r="E19" s="46">
        <v>0.99242843700550354</v>
      </c>
    </row>
    <row r="20" spans="2:5" ht="20.25" customHeight="1" x14ac:dyDescent="0.25">
      <c r="B20" s="44">
        <v>44228</v>
      </c>
      <c r="C20" s="45">
        <v>90733</v>
      </c>
      <c r="D20" s="46">
        <v>0.81299999999999994</v>
      </c>
      <c r="E20" s="46">
        <v>0.8267852844962531</v>
      </c>
    </row>
    <row r="21" spans="2:5" ht="20.25" customHeight="1" x14ac:dyDescent="0.25">
      <c r="B21" s="44">
        <v>44256</v>
      </c>
      <c r="C21" s="45">
        <v>112222</v>
      </c>
      <c r="D21" s="46">
        <v>0.95799999999999996</v>
      </c>
      <c r="E21" s="46">
        <v>0.95662814031949461</v>
      </c>
    </row>
    <row r="22" spans="2:5" ht="20.25" customHeight="1" x14ac:dyDescent="0.25">
      <c r="B22" s="44">
        <v>44287</v>
      </c>
      <c r="C22" s="45">
        <v>114752</v>
      </c>
      <c r="D22" s="46">
        <v>1.0289999999999999</v>
      </c>
      <c r="E22" s="46">
        <v>0.99091231038260186</v>
      </c>
    </row>
    <row r="23" spans="2:5" ht="20.25" customHeight="1" x14ac:dyDescent="0.25">
      <c r="B23" s="44">
        <v>44317</v>
      </c>
      <c r="C23" s="45">
        <v>127851</v>
      </c>
      <c r="D23" s="46">
        <v>1.048</v>
      </c>
      <c r="E23" s="46">
        <v>1.0020992252963572</v>
      </c>
    </row>
    <row r="24" spans="2:5" ht="20.25" customHeight="1" x14ac:dyDescent="0.25">
      <c r="B24" s="44">
        <v>44348</v>
      </c>
      <c r="C24" s="45">
        <v>129523</v>
      </c>
      <c r="D24" s="46">
        <v>1.0289999999999999</v>
      </c>
      <c r="E24" s="46">
        <v>1.0220966540404455</v>
      </c>
    </row>
    <row r="25" spans="2:5" ht="20.25" customHeight="1" x14ac:dyDescent="0.25">
      <c r="B25" s="44">
        <v>44378</v>
      </c>
      <c r="C25" s="45">
        <v>133950</v>
      </c>
      <c r="D25" s="46">
        <v>1.097</v>
      </c>
      <c r="E25" s="46">
        <v>1.069682258569977</v>
      </c>
    </row>
    <row r="26" spans="2:5" ht="20.25" customHeight="1" x14ac:dyDescent="0.25">
      <c r="B26" s="44">
        <v>44409</v>
      </c>
      <c r="C26" s="45">
        <v>131772</v>
      </c>
      <c r="D26" s="46">
        <v>1.161</v>
      </c>
      <c r="E26" s="46">
        <v>1.1206075704685936</v>
      </c>
    </row>
    <row r="27" spans="2:5" ht="20.25" customHeight="1" x14ac:dyDescent="0.25">
      <c r="B27" s="44">
        <v>44440</v>
      </c>
      <c r="C27" s="45">
        <v>140410</v>
      </c>
      <c r="D27" s="46">
        <v>1.268</v>
      </c>
      <c r="E27" s="46">
        <v>1.202460213038228</v>
      </c>
    </row>
    <row r="29" spans="2:5" x14ac:dyDescent="0.25">
      <c r="C29" s="73"/>
    </row>
  </sheetData>
  <hyperlinks>
    <hyperlink ref="J2" location="Index!A1" display="Return to Index" xr:uid="{76185605-E2B5-41A1-8DFD-6D6E290D7138}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AE9BF-20CC-45E0-A322-9D38C38B8D59}">
  <sheetPr>
    <tabColor rgb="FF00B0F0"/>
  </sheetPr>
  <dimension ref="B2:J53"/>
  <sheetViews>
    <sheetView showGridLines="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I2" sqref="I2"/>
    </sheetView>
  </sheetViews>
  <sheetFormatPr defaultRowHeight="15" x14ac:dyDescent="0.25"/>
  <cols>
    <col min="1" max="1" width="5.5703125" style="42" customWidth="1"/>
    <col min="2" max="6" width="13.42578125" style="42" customWidth="1"/>
    <col min="7" max="16384" width="9.140625" style="42"/>
  </cols>
  <sheetData>
    <row r="2" spans="2:10" ht="18.75" x14ac:dyDescent="0.3">
      <c r="B2" s="1" t="s">
        <v>190</v>
      </c>
      <c r="I2" s="71" t="s">
        <v>153</v>
      </c>
      <c r="J2" s="71"/>
    </row>
    <row r="3" spans="2:10" ht="15.75" x14ac:dyDescent="0.25">
      <c r="B3" s="33" t="s">
        <v>189</v>
      </c>
    </row>
    <row r="4" spans="2:10" x14ac:dyDescent="0.25">
      <c r="B4" s="47" t="s">
        <v>191</v>
      </c>
    </row>
    <row r="5" spans="2:10" ht="11.25" customHeight="1" x14ac:dyDescent="0.25"/>
    <row r="6" spans="2:10" ht="15" customHeight="1" x14ac:dyDescent="0.25">
      <c r="B6" s="48" t="s">
        <v>193</v>
      </c>
    </row>
    <row r="7" spans="2:10" ht="9.75" customHeight="1" x14ac:dyDescent="0.25"/>
    <row r="8" spans="2:10" ht="36" customHeight="1" x14ac:dyDescent="0.25">
      <c r="B8" s="21" t="s">
        <v>75</v>
      </c>
      <c r="C8" s="5" t="s">
        <v>4</v>
      </c>
      <c r="D8" s="5" t="s">
        <v>5</v>
      </c>
      <c r="E8" s="5" t="s">
        <v>50</v>
      </c>
      <c r="F8" s="5" t="s">
        <v>6</v>
      </c>
    </row>
    <row r="9" spans="2:10" ht="17.25" customHeight="1" x14ac:dyDescent="0.25">
      <c r="B9" s="44">
        <v>43862</v>
      </c>
      <c r="C9" s="46">
        <v>1.159</v>
      </c>
      <c r="D9" s="46">
        <v>1.034</v>
      </c>
      <c r="E9" s="46">
        <v>1.018</v>
      </c>
      <c r="F9" s="46">
        <v>0.98799999999999999</v>
      </c>
    </row>
    <row r="10" spans="2:10" ht="17.25" customHeight="1" x14ac:dyDescent="0.25">
      <c r="B10" s="44">
        <v>43891</v>
      </c>
      <c r="C10" s="46">
        <v>1.044</v>
      </c>
      <c r="D10" s="46">
        <v>0.95299999999999996</v>
      </c>
      <c r="E10" s="46">
        <v>0.95799999999999996</v>
      </c>
      <c r="F10" s="46">
        <v>0.90500000000000003</v>
      </c>
    </row>
    <row r="11" spans="2:10" ht="17.25" customHeight="1" x14ac:dyDescent="0.25">
      <c r="B11" s="44">
        <v>43922</v>
      </c>
      <c r="C11" s="46">
        <v>0.96799999999999997</v>
      </c>
      <c r="D11" s="46">
        <v>0.84</v>
      </c>
      <c r="E11" s="46">
        <v>0.84399999999999997</v>
      </c>
      <c r="F11" s="46">
        <v>0.79900000000000004</v>
      </c>
    </row>
    <row r="12" spans="2:10" ht="17.25" customHeight="1" x14ac:dyDescent="0.25">
      <c r="B12" s="44">
        <v>43952</v>
      </c>
      <c r="C12" s="46">
        <v>0.85</v>
      </c>
      <c r="D12" s="46">
        <v>0.68200000000000005</v>
      </c>
      <c r="E12" s="46">
        <v>0.68799999999999994</v>
      </c>
      <c r="F12" s="46">
        <v>0.67700000000000005</v>
      </c>
    </row>
    <row r="13" spans="2:10" ht="17.25" customHeight="1" x14ac:dyDescent="0.25">
      <c r="B13" s="44">
        <v>43983</v>
      </c>
      <c r="C13" s="46">
        <v>0.80200000000000005</v>
      </c>
      <c r="D13" s="46">
        <v>0.66900000000000004</v>
      </c>
      <c r="E13" s="46">
        <v>0.65200000000000002</v>
      </c>
      <c r="F13" s="46">
        <v>0.71099999999999997</v>
      </c>
    </row>
    <row r="14" spans="2:10" ht="17.25" customHeight="1" x14ac:dyDescent="0.25">
      <c r="B14" s="44">
        <v>44013</v>
      </c>
      <c r="C14" s="46">
        <v>0.84599999999999997</v>
      </c>
      <c r="D14" s="46">
        <v>0.73199999999999998</v>
      </c>
      <c r="E14" s="46">
        <v>0.73</v>
      </c>
      <c r="F14" s="46">
        <v>0.77600000000000002</v>
      </c>
    </row>
    <row r="15" spans="2:10" ht="17.25" customHeight="1" x14ac:dyDescent="0.25">
      <c r="B15" s="44">
        <v>44044</v>
      </c>
      <c r="C15" s="46">
        <v>0.97299999999999998</v>
      </c>
      <c r="D15" s="46">
        <v>0.84099999999999997</v>
      </c>
      <c r="E15" s="46">
        <v>0.84699999999999998</v>
      </c>
      <c r="F15" s="46">
        <v>0.85</v>
      </c>
    </row>
    <row r="16" spans="2:10" ht="17.25" customHeight="1" x14ac:dyDescent="0.25">
      <c r="B16" s="44">
        <v>44075</v>
      </c>
      <c r="C16" s="46">
        <v>1.1060000000000001</v>
      </c>
      <c r="D16" s="46">
        <v>0.93500000000000005</v>
      </c>
      <c r="E16" s="46">
        <v>0.93400000000000005</v>
      </c>
      <c r="F16" s="46">
        <v>0.98499999999999999</v>
      </c>
    </row>
    <row r="17" spans="2:6" ht="17.25" customHeight="1" x14ac:dyDescent="0.25">
      <c r="B17" s="44">
        <v>44105</v>
      </c>
      <c r="C17" s="46">
        <v>1.1200000000000001</v>
      </c>
      <c r="D17" s="46">
        <v>0.996</v>
      </c>
      <c r="E17" s="46">
        <v>0.996</v>
      </c>
      <c r="F17" s="46">
        <v>1.06</v>
      </c>
    </row>
    <row r="18" spans="2:6" ht="17.25" customHeight="1" x14ac:dyDescent="0.25">
      <c r="B18" s="44">
        <v>44136</v>
      </c>
      <c r="C18" s="46">
        <v>1.1220000000000001</v>
      </c>
      <c r="D18" s="46">
        <v>1.0429999999999999</v>
      </c>
      <c r="E18" s="46">
        <v>1.044</v>
      </c>
      <c r="F18" s="46">
        <v>1.1339999999999999</v>
      </c>
    </row>
    <row r="19" spans="2:6" ht="17.25" customHeight="1" x14ac:dyDescent="0.25">
      <c r="B19" s="44">
        <v>44166</v>
      </c>
      <c r="C19" s="46">
        <v>1.1120000000000001</v>
      </c>
      <c r="D19" s="46">
        <v>1.0489999999999999</v>
      </c>
      <c r="E19" s="46">
        <v>1.075</v>
      </c>
      <c r="F19" s="46">
        <v>1.1679999999999999</v>
      </c>
    </row>
    <row r="20" spans="2:6" ht="17.25" customHeight="1" x14ac:dyDescent="0.25">
      <c r="B20" s="44">
        <v>44197</v>
      </c>
      <c r="C20" s="46">
        <v>1.109</v>
      </c>
      <c r="D20" s="46">
        <v>0.95899999999999996</v>
      </c>
      <c r="E20" s="46">
        <v>0.95599999999999996</v>
      </c>
      <c r="F20" s="46">
        <v>1.07</v>
      </c>
    </row>
    <row r="21" spans="2:6" ht="17.25" customHeight="1" x14ac:dyDescent="0.25">
      <c r="B21" s="44">
        <v>44228</v>
      </c>
      <c r="C21" s="46">
        <v>0.95099999999999996</v>
      </c>
      <c r="D21" s="46">
        <v>0.76500000000000001</v>
      </c>
      <c r="E21" s="46">
        <v>0.79900000000000004</v>
      </c>
      <c r="F21" s="46">
        <v>0.877</v>
      </c>
    </row>
    <row r="22" spans="2:6" ht="17.25" customHeight="1" x14ac:dyDescent="0.25">
      <c r="B22" s="44">
        <v>44256</v>
      </c>
      <c r="C22" s="46">
        <v>1.073</v>
      </c>
      <c r="D22" s="46">
        <v>0.89900000000000002</v>
      </c>
      <c r="E22" s="46">
        <v>0.96</v>
      </c>
      <c r="F22" s="46">
        <v>1</v>
      </c>
    </row>
    <row r="23" spans="2:6" ht="17.25" customHeight="1" x14ac:dyDescent="0.25">
      <c r="B23" s="44">
        <v>44287</v>
      </c>
      <c r="C23" s="46">
        <v>1.1319999999999999</v>
      </c>
      <c r="D23" s="46">
        <v>0.96</v>
      </c>
      <c r="E23" s="46">
        <v>1.0429999999999999</v>
      </c>
      <c r="F23" s="46">
        <v>1.05</v>
      </c>
    </row>
    <row r="24" spans="2:6" ht="17.25" customHeight="1" x14ac:dyDescent="0.25">
      <c r="B24" s="44">
        <v>44317</v>
      </c>
      <c r="C24" s="46">
        <v>1.18</v>
      </c>
      <c r="D24" s="46">
        <v>1.0009999999999999</v>
      </c>
      <c r="E24" s="46">
        <v>1.044</v>
      </c>
      <c r="F24" s="46">
        <v>1.0680000000000001</v>
      </c>
    </row>
    <row r="25" spans="2:6" ht="17.25" customHeight="1" x14ac:dyDescent="0.25">
      <c r="B25" s="44">
        <v>44348</v>
      </c>
      <c r="C25" s="46">
        <v>1.1399999999999999</v>
      </c>
      <c r="D25" s="46">
        <v>0.94799999999999995</v>
      </c>
      <c r="E25" s="46">
        <v>1.042</v>
      </c>
      <c r="F25" s="46">
        <v>1.077</v>
      </c>
    </row>
    <row r="26" spans="2:6" ht="17.25" customHeight="1" x14ac:dyDescent="0.25">
      <c r="B26" s="44">
        <v>44378</v>
      </c>
      <c r="C26" s="46">
        <v>1.2090000000000001</v>
      </c>
      <c r="D26" s="46">
        <v>1.0089999999999999</v>
      </c>
      <c r="E26" s="46">
        <v>1.1220000000000001</v>
      </c>
      <c r="F26" s="46">
        <v>1.1200000000000001</v>
      </c>
    </row>
    <row r="27" spans="2:6" ht="17.25" customHeight="1" x14ac:dyDescent="0.25">
      <c r="B27" s="44">
        <v>44409</v>
      </c>
      <c r="C27" s="46">
        <v>1.29</v>
      </c>
      <c r="D27" s="46">
        <v>1.0760000000000001</v>
      </c>
      <c r="E27" s="46">
        <v>1.196</v>
      </c>
      <c r="F27" s="46">
        <v>1.1339999999999999</v>
      </c>
    </row>
    <row r="28" spans="2:6" ht="17.25" customHeight="1" x14ac:dyDescent="0.25">
      <c r="B28" s="44">
        <v>44440</v>
      </c>
      <c r="C28" s="46">
        <v>1.44</v>
      </c>
      <c r="D28" s="46">
        <v>1.1739999999999999</v>
      </c>
      <c r="E28" s="46">
        <v>1.2929999999999999</v>
      </c>
      <c r="F28" s="46">
        <v>1.2589999999999999</v>
      </c>
    </row>
    <row r="29" spans="2:6" ht="12.75" customHeight="1" x14ac:dyDescent="0.25">
      <c r="B29" s="43"/>
    </row>
    <row r="30" spans="2:6" ht="15.75" x14ac:dyDescent="0.25">
      <c r="B30" s="48" t="s">
        <v>192</v>
      </c>
    </row>
    <row r="31" spans="2:6" ht="9" customHeight="1" x14ac:dyDescent="0.25"/>
    <row r="32" spans="2:6" ht="31.5" customHeight="1" x14ac:dyDescent="0.25">
      <c r="B32" s="21" t="s">
        <v>75</v>
      </c>
      <c r="C32" s="5" t="s">
        <v>4</v>
      </c>
      <c r="D32" s="5" t="s">
        <v>5</v>
      </c>
      <c r="E32" s="5" t="s">
        <v>50</v>
      </c>
      <c r="F32" s="5" t="s">
        <v>6</v>
      </c>
    </row>
    <row r="33" spans="2:6" ht="18" customHeight="1" x14ac:dyDescent="0.25">
      <c r="B33" s="44">
        <v>43862</v>
      </c>
      <c r="C33" s="49">
        <v>12524</v>
      </c>
      <c r="D33" s="49">
        <v>34451</v>
      </c>
      <c r="E33" s="49">
        <v>53887</v>
      </c>
      <c r="F33" s="49">
        <v>14304</v>
      </c>
    </row>
    <row r="34" spans="2:6" ht="18" customHeight="1" x14ac:dyDescent="0.25">
      <c r="B34" s="44">
        <v>43891</v>
      </c>
      <c r="C34" s="49">
        <v>12106</v>
      </c>
      <c r="D34" s="49">
        <v>33351</v>
      </c>
      <c r="E34" s="49">
        <v>52616</v>
      </c>
      <c r="F34" s="49">
        <v>14083</v>
      </c>
    </row>
    <row r="35" spans="2:6" ht="18" customHeight="1" x14ac:dyDescent="0.25">
      <c r="B35" s="44">
        <v>43922</v>
      </c>
      <c r="C35" s="49">
        <v>11315</v>
      </c>
      <c r="D35" s="49">
        <v>28038</v>
      </c>
      <c r="E35" s="49">
        <v>43728</v>
      </c>
      <c r="F35" s="49">
        <v>11719</v>
      </c>
    </row>
    <row r="36" spans="2:6" ht="18" customHeight="1" x14ac:dyDescent="0.25">
      <c r="B36" s="44">
        <v>43952</v>
      </c>
      <c r="C36" s="49">
        <v>10860</v>
      </c>
      <c r="D36" s="49">
        <v>24682</v>
      </c>
      <c r="E36" s="49">
        <v>39457</v>
      </c>
      <c r="F36" s="49">
        <v>10571</v>
      </c>
    </row>
    <row r="37" spans="2:6" ht="18" customHeight="1" x14ac:dyDescent="0.25">
      <c r="B37" s="44">
        <v>43983</v>
      </c>
      <c r="C37" s="49">
        <v>10625</v>
      </c>
      <c r="D37" s="49">
        <v>25181</v>
      </c>
      <c r="E37" s="49">
        <v>38769</v>
      </c>
      <c r="F37" s="49">
        <v>11097</v>
      </c>
    </row>
    <row r="38" spans="2:6" ht="18" customHeight="1" x14ac:dyDescent="0.25">
      <c r="B38" s="44">
        <v>44013</v>
      </c>
      <c r="C38" s="49">
        <v>10918</v>
      </c>
      <c r="D38" s="49">
        <v>26740</v>
      </c>
      <c r="E38" s="49">
        <v>41832</v>
      </c>
      <c r="F38" s="49">
        <v>11908</v>
      </c>
    </row>
    <row r="39" spans="2:6" ht="18" customHeight="1" x14ac:dyDescent="0.25">
      <c r="B39" s="44">
        <v>44044</v>
      </c>
      <c r="C39" s="49">
        <v>11424</v>
      </c>
      <c r="D39" s="49">
        <v>28720</v>
      </c>
      <c r="E39" s="49">
        <v>44689</v>
      </c>
      <c r="F39" s="49">
        <v>12599</v>
      </c>
    </row>
    <row r="40" spans="2:6" ht="18" customHeight="1" x14ac:dyDescent="0.25">
      <c r="B40" s="44">
        <v>44075</v>
      </c>
      <c r="C40" s="49">
        <v>12565</v>
      </c>
      <c r="D40" s="49">
        <v>30957</v>
      </c>
      <c r="E40" s="49">
        <v>48551</v>
      </c>
      <c r="F40" s="49">
        <v>14043</v>
      </c>
    </row>
    <row r="41" spans="2:6" ht="18" customHeight="1" x14ac:dyDescent="0.25">
      <c r="B41" s="44">
        <v>44105</v>
      </c>
      <c r="C41" s="49">
        <v>13328</v>
      </c>
      <c r="D41" s="49">
        <v>33390</v>
      </c>
      <c r="E41" s="49">
        <v>53170</v>
      </c>
      <c r="F41" s="49">
        <v>15554</v>
      </c>
    </row>
    <row r="42" spans="2:6" ht="18" customHeight="1" x14ac:dyDescent="0.25">
      <c r="B42" s="44">
        <v>44136</v>
      </c>
      <c r="C42" s="49">
        <v>12925</v>
      </c>
      <c r="D42" s="49">
        <v>33227</v>
      </c>
      <c r="E42" s="49">
        <v>52904</v>
      </c>
      <c r="F42" s="49">
        <v>15427</v>
      </c>
    </row>
    <row r="43" spans="2:6" ht="18" customHeight="1" x14ac:dyDescent="0.25">
      <c r="B43" s="44">
        <v>44166</v>
      </c>
      <c r="C43" s="49">
        <v>12126</v>
      </c>
      <c r="D43" s="49">
        <v>31856</v>
      </c>
      <c r="E43" s="49">
        <v>50628</v>
      </c>
      <c r="F43" s="49">
        <v>14826</v>
      </c>
    </row>
    <row r="44" spans="2:6" ht="18" customHeight="1" x14ac:dyDescent="0.25">
      <c r="B44" s="44">
        <v>44197</v>
      </c>
      <c r="C44" s="49">
        <v>11965</v>
      </c>
      <c r="D44" s="49">
        <v>31444</v>
      </c>
      <c r="E44" s="49">
        <v>50462</v>
      </c>
      <c r="F44" s="49">
        <v>14575</v>
      </c>
    </row>
    <row r="45" spans="2:6" ht="18" customHeight="1" x14ac:dyDescent="0.25">
      <c r="B45" s="44">
        <v>44228</v>
      </c>
      <c r="C45" s="49">
        <v>10280</v>
      </c>
      <c r="D45" s="49">
        <v>25480</v>
      </c>
      <c r="E45" s="49">
        <v>42279</v>
      </c>
      <c r="F45" s="49">
        <v>12694</v>
      </c>
    </row>
    <row r="46" spans="2:6" ht="18" customHeight="1" x14ac:dyDescent="0.25">
      <c r="B46" s="44">
        <v>44256</v>
      </c>
      <c r="C46" s="49">
        <v>12444</v>
      </c>
      <c r="D46" s="49">
        <v>31466</v>
      </c>
      <c r="E46" s="49">
        <v>52753</v>
      </c>
      <c r="F46" s="49">
        <v>15559</v>
      </c>
    </row>
    <row r="47" spans="2:6" ht="18" customHeight="1" x14ac:dyDescent="0.25">
      <c r="B47" s="44">
        <v>44287</v>
      </c>
      <c r="C47" s="49">
        <v>13236</v>
      </c>
      <c r="D47" s="49">
        <v>32053</v>
      </c>
      <c r="E47" s="49">
        <v>54072</v>
      </c>
      <c r="F47" s="49">
        <v>15391</v>
      </c>
    </row>
    <row r="48" spans="2:6" ht="18" customHeight="1" x14ac:dyDescent="0.25">
      <c r="B48" s="44">
        <v>44317</v>
      </c>
      <c r="C48" s="49">
        <v>15076</v>
      </c>
      <c r="D48" s="49">
        <v>36230</v>
      </c>
      <c r="E48" s="49">
        <v>59872</v>
      </c>
      <c r="F48" s="49">
        <v>16673</v>
      </c>
    </row>
    <row r="49" spans="2:6" ht="18" customHeight="1" x14ac:dyDescent="0.25">
      <c r="B49" s="44">
        <v>44348</v>
      </c>
      <c r="C49" s="49">
        <v>15100</v>
      </c>
      <c r="D49" s="49">
        <v>35697</v>
      </c>
      <c r="E49" s="49">
        <v>61923</v>
      </c>
      <c r="F49" s="49">
        <v>16803</v>
      </c>
    </row>
    <row r="50" spans="2:6" ht="18" customHeight="1" x14ac:dyDescent="0.25">
      <c r="B50" s="44">
        <v>44378</v>
      </c>
      <c r="C50" s="49">
        <v>15618</v>
      </c>
      <c r="D50" s="49">
        <v>36856</v>
      </c>
      <c r="E50" s="49">
        <v>64290</v>
      </c>
      <c r="F50" s="49">
        <v>17187</v>
      </c>
    </row>
    <row r="51" spans="2:6" ht="18" customHeight="1" x14ac:dyDescent="0.25">
      <c r="B51" s="44">
        <v>44409</v>
      </c>
      <c r="C51" s="49">
        <v>15159</v>
      </c>
      <c r="D51" s="49">
        <v>36751</v>
      </c>
      <c r="E51" s="49">
        <v>63049</v>
      </c>
      <c r="F51" s="49">
        <v>16809</v>
      </c>
    </row>
    <row r="52" spans="2:6" ht="18" customHeight="1" x14ac:dyDescent="0.25">
      <c r="B52" s="44">
        <v>44440</v>
      </c>
      <c r="C52" s="49">
        <v>16357</v>
      </c>
      <c r="D52" s="49">
        <v>38873</v>
      </c>
      <c r="E52" s="49">
        <v>67230</v>
      </c>
      <c r="F52" s="49">
        <v>17961</v>
      </c>
    </row>
    <row r="53" spans="2:6" x14ac:dyDescent="0.25">
      <c r="F53"/>
    </row>
  </sheetData>
  <hyperlinks>
    <hyperlink ref="I2" location="Index!A1" display="Return to Index" xr:uid="{8A6194EF-BC28-460C-9DC3-E10A12C6DF8A}"/>
  </hyperlink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AF945-3E55-4054-B6D6-601ED1F5E7AE}">
  <sheetPr>
    <tabColor theme="5" tint="0.39997558519241921"/>
  </sheetPr>
  <dimension ref="B2:S62"/>
  <sheetViews>
    <sheetView showGridLines="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H2" sqref="H2"/>
    </sheetView>
  </sheetViews>
  <sheetFormatPr defaultRowHeight="15" x14ac:dyDescent="0.25"/>
  <cols>
    <col min="1" max="1" width="5.5703125" customWidth="1"/>
    <col min="2" max="2" width="23.7109375" customWidth="1"/>
    <col min="3" max="6" width="12.5703125" customWidth="1"/>
  </cols>
  <sheetData>
    <row r="2" spans="2:9" ht="18.75" x14ac:dyDescent="0.3">
      <c r="B2" s="1" t="s">
        <v>194</v>
      </c>
      <c r="H2" s="71" t="s">
        <v>153</v>
      </c>
      <c r="I2" s="71"/>
    </row>
    <row r="3" spans="2:9" ht="15.75" x14ac:dyDescent="0.25">
      <c r="B3" s="33" t="s">
        <v>189</v>
      </c>
    </row>
    <row r="4" spans="2:9" x14ac:dyDescent="0.25">
      <c r="B4" s="47" t="s">
        <v>191</v>
      </c>
    </row>
    <row r="6" spans="2:9" ht="18.75" x14ac:dyDescent="0.3">
      <c r="B6" s="1" t="s">
        <v>4</v>
      </c>
    </row>
    <row r="8" spans="2:9" ht="34.5" customHeight="1" x14ac:dyDescent="0.25">
      <c r="B8" s="16" t="s">
        <v>37</v>
      </c>
      <c r="C8" s="5" t="s">
        <v>219</v>
      </c>
      <c r="D8" s="5" t="s">
        <v>218</v>
      </c>
      <c r="E8" s="50">
        <v>43709</v>
      </c>
      <c r="F8" s="50">
        <v>44440</v>
      </c>
    </row>
    <row r="9" spans="2:9" ht="20.25" customHeight="1" x14ac:dyDescent="0.25">
      <c r="B9" s="17" t="s">
        <v>10</v>
      </c>
      <c r="C9" s="6">
        <v>3047</v>
      </c>
      <c r="D9" s="6">
        <v>3701</v>
      </c>
      <c r="E9" s="36">
        <v>5.0999999999999996</v>
      </c>
      <c r="F9" s="36">
        <v>6.2</v>
      </c>
    </row>
    <row r="10" spans="2:9" ht="20.25" customHeight="1" x14ac:dyDescent="0.25">
      <c r="B10" s="17" t="s">
        <v>11</v>
      </c>
      <c r="C10" s="6">
        <v>2158</v>
      </c>
      <c r="D10" s="6">
        <v>2833</v>
      </c>
      <c r="E10" s="36">
        <v>3.8</v>
      </c>
      <c r="F10" s="36">
        <v>5</v>
      </c>
    </row>
    <row r="11" spans="2:9" ht="20.25" customHeight="1" x14ac:dyDescent="0.25">
      <c r="B11" s="17" t="s">
        <v>12</v>
      </c>
      <c r="C11" s="6">
        <v>2313</v>
      </c>
      <c r="D11" s="6">
        <v>3491</v>
      </c>
      <c r="E11" s="36">
        <v>3.9</v>
      </c>
      <c r="F11" s="36">
        <v>5.9</v>
      </c>
    </row>
    <row r="12" spans="2:9" ht="20.25" customHeight="1" x14ac:dyDescent="0.25">
      <c r="B12" s="17" t="s">
        <v>13</v>
      </c>
      <c r="C12" s="6">
        <v>1243</v>
      </c>
      <c r="D12" s="6">
        <v>1965</v>
      </c>
      <c r="E12" s="36">
        <v>2.4</v>
      </c>
      <c r="F12" s="36">
        <v>3.9</v>
      </c>
    </row>
    <row r="13" spans="2:9" ht="20.25" customHeight="1" x14ac:dyDescent="0.25">
      <c r="B13" s="17" t="s">
        <v>14</v>
      </c>
      <c r="C13" s="6">
        <v>2596</v>
      </c>
      <c r="D13" s="6">
        <v>4367</v>
      </c>
      <c r="E13" s="36">
        <v>2.8</v>
      </c>
      <c r="F13" s="36">
        <v>4.7</v>
      </c>
    </row>
    <row r="14" spans="2:9" ht="21" customHeight="1" x14ac:dyDescent="0.25">
      <c r="B14" s="37" t="s">
        <v>72</v>
      </c>
      <c r="C14" s="9">
        <f>SUM(C9:C13)</f>
        <v>11357</v>
      </c>
      <c r="D14" s="9">
        <f>SUM(D9:D13)</f>
        <v>16357</v>
      </c>
      <c r="E14" s="59">
        <v>3.6</v>
      </c>
      <c r="F14" s="59">
        <v>5.0999999999999996</v>
      </c>
    </row>
    <row r="20" spans="2:6" ht="18.75" x14ac:dyDescent="0.3">
      <c r="B20" s="1" t="s">
        <v>5</v>
      </c>
    </row>
    <row r="22" spans="2:6" ht="34.5" customHeight="1" x14ac:dyDescent="0.25">
      <c r="B22" s="16" t="s">
        <v>37</v>
      </c>
      <c r="C22" s="5" t="s">
        <v>219</v>
      </c>
      <c r="D22" s="5" t="s">
        <v>218</v>
      </c>
      <c r="E22" s="50">
        <v>43709</v>
      </c>
      <c r="F22" s="50">
        <v>44440</v>
      </c>
    </row>
    <row r="23" spans="2:6" ht="20.25" customHeight="1" x14ac:dyDescent="0.25">
      <c r="B23" s="17" t="s">
        <v>15</v>
      </c>
      <c r="C23" s="6">
        <v>4080</v>
      </c>
      <c r="D23" s="6">
        <v>4453</v>
      </c>
      <c r="E23" s="36">
        <v>4.4000000000000004</v>
      </c>
      <c r="F23" s="36">
        <v>4.8</v>
      </c>
    </row>
    <row r="24" spans="2:6" ht="20.25" customHeight="1" x14ac:dyDescent="0.25">
      <c r="B24" s="17" t="s">
        <v>16</v>
      </c>
      <c r="C24" s="6">
        <v>2583</v>
      </c>
      <c r="D24" s="6">
        <v>2795</v>
      </c>
      <c r="E24" s="36">
        <v>5.5</v>
      </c>
      <c r="F24" s="36">
        <v>5.9</v>
      </c>
    </row>
    <row r="25" spans="2:6" ht="20.25" customHeight="1" x14ac:dyDescent="0.25">
      <c r="B25" s="17" t="s">
        <v>17</v>
      </c>
      <c r="C25" s="6">
        <v>7440</v>
      </c>
      <c r="D25" s="6">
        <v>7817</v>
      </c>
      <c r="E25" s="36">
        <v>6.7</v>
      </c>
      <c r="F25" s="36">
        <v>7.1</v>
      </c>
    </row>
    <row r="26" spans="2:6" ht="20.25" customHeight="1" x14ac:dyDescent="0.25">
      <c r="B26" s="17" t="s">
        <v>18</v>
      </c>
      <c r="C26" s="6">
        <v>8314</v>
      </c>
      <c r="D26" s="6">
        <v>9360</v>
      </c>
      <c r="E26" s="36">
        <v>6.6</v>
      </c>
      <c r="F26" s="36">
        <v>7.4</v>
      </c>
    </row>
    <row r="27" spans="2:6" ht="20.25" customHeight="1" x14ac:dyDescent="0.25">
      <c r="B27" s="17" t="s">
        <v>19</v>
      </c>
      <c r="C27" s="6">
        <v>2742</v>
      </c>
      <c r="D27" s="6">
        <v>3895</v>
      </c>
      <c r="E27" s="36">
        <v>3.4</v>
      </c>
      <c r="F27" s="36">
        <v>4.8</v>
      </c>
    </row>
    <row r="28" spans="2:6" ht="20.25" customHeight="1" x14ac:dyDescent="0.25">
      <c r="B28" s="17" t="s">
        <v>20</v>
      </c>
      <c r="C28" s="6">
        <v>3679</v>
      </c>
      <c r="D28" s="6">
        <v>4593</v>
      </c>
      <c r="E28" s="36">
        <v>6.8</v>
      </c>
      <c r="F28" s="36">
        <v>8.5</v>
      </c>
    </row>
    <row r="29" spans="2:6" ht="20.25" customHeight="1" x14ac:dyDescent="0.25">
      <c r="B29" s="17" t="s">
        <v>21</v>
      </c>
      <c r="C29" s="6">
        <v>888</v>
      </c>
      <c r="D29" s="6">
        <v>1094</v>
      </c>
      <c r="E29" s="36">
        <v>2.2999999999999998</v>
      </c>
      <c r="F29" s="36">
        <v>2.9</v>
      </c>
    </row>
    <row r="30" spans="2:6" ht="20.25" customHeight="1" x14ac:dyDescent="0.25">
      <c r="B30" s="17" t="s">
        <v>22</v>
      </c>
      <c r="C30" s="6">
        <v>1274</v>
      </c>
      <c r="D30" s="6">
        <v>2151</v>
      </c>
      <c r="E30" s="36">
        <v>1.6</v>
      </c>
      <c r="F30" s="36">
        <v>2.7</v>
      </c>
    </row>
    <row r="31" spans="2:6" ht="20.25" customHeight="1" x14ac:dyDescent="0.25">
      <c r="B31" s="17" t="s">
        <v>23</v>
      </c>
      <c r="C31" s="6">
        <v>2116</v>
      </c>
      <c r="D31" s="6">
        <v>2715</v>
      </c>
      <c r="E31" s="36">
        <v>3.8</v>
      </c>
      <c r="F31" s="36">
        <v>4.8</v>
      </c>
    </row>
    <row r="32" spans="2:6" ht="21.75" customHeight="1" x14ac:dyDescent="0.25">
      <c r="B32" s="37" t="s">
        <v>72</v>
      </c>
      <c r="C32" s="9">
        <f>SUM(C23:C31)</f>
        <v>33116</v>
      </c>
      <c r="D32" s="9">
        <f>SUM(D23:D31)</f>
        <v>38873</v>
      </c>
      <c r="E32" s="59">
        <v>4.8</v>
      </c>
      <c r="F32" s="59">
        <v>5.7</v>
      </c>
    </row>
    <row r="35" spans="2:19" ht="18.75" x14ac:dyDescent="0.3">
      <c r="B35" s="1" t="s">
        <v>50</v>
      </c>
    </row>
    <row r="37" spans="2:19" ht="35.25" customHeight="1" x14ac:dyDescent="0.25">
      <c r="B37" s="16" t="s">
        <v>37</v>
      </c>
      <c r="C37" s="5" t="s">
        <v>219</v>
      </c>
      <c r="D37" s="5" t="s">
        <v>218</v>
      </c>
      <c r="E37" s="50">
        <v>43709</v>
      </c>
      <c r="F37" s="50">
        <v>44440</v>
      </c>
      <c r="R37" s="51"/>
      <c r="S37" s="51"/>
    </row>
    <row r="38" spans="2:19" ht="20.25" customHeight="1" x14ac:dyDescent="0.25">
      <c r="B38" s="17" t="s">
        <v>24</v>
      </c>
      <c r="C38" s="6">
        <v>4399</v>
      </c>
      <c r="D38" s="6">
        <v>5350</v>
      </c>
      <c r="E38" s="36">
        <v>5.6</v>
      </c>
      <c r="F38" s="36">
        <v>6.8</v>
      </c>
      <c r="R38" s="51"/>
      <c r="S38" s="51"/>
    </row>
    <row r="39" spans="2:19" ht="20.25" customHeight="1" x14ac:dyDescent="0.25">
      <c r="B39" s="17" t="s">
        <v>25</v>
      </c>
      <c r="C39" s="6">
        <v>4867</v>
      </c>
      <c r="D39" s="6">
        <v>5799</v>
      </c>
      <c r="E39" s="36">
        <v>4.5999999999999996</v>
      </c>
      <c r="F39" s="36">
        <v>5.5</v>
      </c>
      <c r="R39" s="51"/>
      <c r="S39" s="51"/>
    </row>
    <row r="40" spans="2:19" ht="20.25" customHeight="1" x14ac:dyDescent="0.25">
      <c r="B40" s="17" t="s">
        <v>26</v>
      </c>
      <c r="C40" s="6">
        <v>5479</v>
      </c>
      <c r="D40" s="6">
        <v>6431</v>
      </c>
      <c r="E40" s="36">
        <v>7.6</v>
      </c>
      <c r="F40" s="36">
        <v>8.9</v>
      </c>
      <c r="R40" s="51"/>
      <c r="S40" s="51"/>
    </row>
    <row r="41" spans="2:19" ht="20.25" customHeight="1" x14ac:dyDescent="0.25">
      <c r="B41" s="17" t="s">
        <v>27</v>
      </c>
      <c r="C41" s="6">
        <v>1816</v>
      </c>
      <c r="D41" s="6">
        <v>2915</v>
      </c>
      <c r="E41" s="36">
        <v>2.6</v>
      </c>
      <c r="F41" s="36">
        <v>4.2</v>
      </c>
      <c r="R41" s="51"/>
      <c r="S41" s="51"/>
    </row>
    <row r="42" spans="2:19" ht="20.25" customHeight="1" x14ac:dyDescent="0.25">
      <c r="B42" s="17" t="s">
        <v>73</v>
      </c>
      <c r="C42" s="6">
        <v>1635</v>
      </c>
      <c r="D42" s="6">
        <v>2767</v>
      </c>
      <c r="E42" s="36">
        <v>2.5</v>
      </c>
      <c r="F42" s="36">
        <v>4.2</v>
      </c>
      <c r="R42" s="51"/>
      <c r="S42" s="51"/>
    </row>
    <row r="43" spans="2:19" ht="20.25" customHeight="1" x14ac:dyDescent="0.25">
      <c r="B43" s="17" t="s">
        <v>28</v>
      </c>
      <c r="C43" s="6">
        <v>1561</v>
      </c>
      <c r="D43" s="6">
        <v>2499</v>
      </c>
      <c r="E43" s="36">
        <v>2.4</v>
      </c>
      <c r="F43" s="36">
        <v>3.8</v>
      </c>
      <c r="R43" s="51"/>
      <c r="S43" s="51"/>
    </row>
    <row r="44" spans="2:19" ht="20.25" customHeight="1" x14ac:dyDescent="0.25">
      <c r="B44" s="17" t="s">
        <v>29</v>
      </c>
      <c r="C44" s="6">
        <v>7866</v>
      </c>
      <c r="D44" s="6">
        <v>9704</v>
      </c>
      <c r="E44" s="36">
        <v>7.5</v>
      </c>
      <c r="F44" s="36">
        <v>9.1999999999999993</v>
      </c>
      <c r="R44" s="51"/>
      <c r="S44" s="51"/>
    </row>
    <row r="45" spans="2:19" ht="20.25" customHeight="1" x14ac:dyDescent="0.25">
      <c r="B45" s="17" t="s">
        <v>41</v>
      </c>
      <c r="C45" s="6">
        <v>6343</v>
      </c>
      <c r="D45" s="6">
        <v>8293</v>
      </c>
      <c r="E45" s="36">
        <v>3.6</v>
      </c>
      <c r="F45" s="36">
        <v>4.7</v>
      </c>
      <c r="R45" s="51"/>
      <c r="S45" s="51"/>
    </row>
    <row r="46" spans="2:19" ht="20.25" customHeight="1" x14ac:dyDescent="0.25">
      <c r="B46" s="17" t="s">
        <v>30</v>
      </c>
      <c r="C46" s="6">
        <v>3801</v>
      </c>
      <c r="D46" s="6">
        <v>4623</v>
      </c>
      <c r="E46" s="36">
        <v>5.4</v>
      </c>
      <c r="F46" s="36">
        <v>6.6</v>
      </c>
      <c r="R46" s="51"/>
      <c r="S46" s="51"/>
    </row>
    <row r="47" spans="2:19" ht="20.25" customHeight="1" x14ac:dyDescent="0.25">
      <c r="B47" s="17" t="s">
        <v>31</v>
      </c>
      <c r="C47" s="6">
        <v>2761</v>
      </c>
      <c r="D47" s="6">
        <v>3883</v>
      </c>
      <c r="E47" s="36">
        <v>3</v>
      </c>
      <c r="F47" s="36">
        <v>4.3</v>
      </c>
      <c r="R47" s="51"/>
      <c r="S47" s="51"/>
    </row>
    <row r="48" spans="2:19" ht="20.25" customHeight="1" x14ac:dyDescent="0.25">
      <c r="B48" s="17" t="s">
        <v>32</v>
      </c>
      <c r="C48" s="6">
        <v>1908</v>
      </c>
      <c r="D48" s="6">
        <v>2910</v>
      </c>
      <c r="E48" s="36">
        <v>2.4</v>
      </c>
      <c r="F48" s="36">
        <v>3.6</v>
      </c>
      <c r="R48" s="51"/>
      <c r="S48" s="51"/>
    </row>
    <row r="49" spans="2:19" ht="20.25" customHeight="1" x14ac:dyDescent="0.25">
      <c r="B49" s="17" t="s">
        <v>74</v>
      </c>
      <c r="C49" s="6">
        <v>4591</v>
      </c>
      <c r="D49" s="6">
        <v>6122</v>
      </c>
      <c r="E49" s="36">
        <v>5.7</v>
      </c>
      <c r="F49" s="36">
        <v>7.6</v>
      </c>
      <c r="R49" s="51"/>
      <c r="S49" s="51"/>
    </row>
    <row r="50" spans="2:19" ht="20.25" customHeight="1" x14ac:dyDescent="0.25">
      <c r="B50" s="17" t="s">
        <v>33</v>
      </c>
      <c r="C50" s="6">
        <v>4964</v>
      </c>
      <c r="D50" s="6">
        <v>5934</v>
      </c>
      <c r="E50" s="36">
        <v>6.9</v>
      </c>
      <c r="F50" s="36">
        <v>8.3000000000000007</v>
      </c>
      <c r="R50" s="51"/>
      <c r="S50" s="51"/>
    </row>
    <row r="51" spans="2:19" ht="21.75" customHeight="1" x14ac:dyDescent="0.25">
      <c r="B51" s="37" t="s">
        <v>72</v>
      </c>
      <c r="C51" s="9">
        <f>SUM(C38:C50)</f>
        <v>51991</v>
      </c>
      <c r="D51" s="9">
        <f>SUM(D38:D50)</f>
        <v>67230</v>
      </c>
      <c r="E51" s="59">
        <v>4.5999999999999996</v>
      </c>
      <c r="F51" s="59">
        <v>5.9</v>
      </c>
    </row>
    <row r="52" spans="2:19" ht="20.25" customHeight="1" x14ac:dyDescent="0.25">
      <c r="B52" s="18"/>
      <c r="C52" s="40"/>
      <c r="D52" s="41"/>
      <c r="E52" s="40"/>
      <c r="F52" s="34"/>
    </row>
    <row r="54" spans="2:19" ht="18.75" x14ac:dyDescent="0.3">
      <c r="B54" s="1" t="s">
        <v>6</v>
      </c>
    </row>
    <row r="56" spans="2:19" ht="30" x14ac:dyDescent="0.25">
      <c r="B56" s="16" t="s">
        <v>37</v>
      </c>
      <c r="C56" s="5" t="s">
        <v>219</v>
      </c>
      <c r="D56" s="5" t="s">
        <v>218</v>
      </c>
      <c r="E56" s="50">
        <v>43709</v>
      </c>
      <c r="F56" s="50">
        <v>44440</v>
      </c>
    </row>
    <row r="57" spans="2:19" ht="20.25" customHeight="1" x14ac:dyDescent="0.25">
      <c r="B57" s="17" t="s">
        <v>34</v>
      </c>
      <c r="C57" s="6">
        <v>5937</v>
      </c>
      <c r="D57" s="6">
        <v>6455</v>
      </c>
      <c r="E57" s="36">
        <v>5.0999999999999996</v>
      </c>
      <c r="F57" s="36">
        <v>5.6</v>
      </c>
    </row>
    <row r="58" spans="2:19" ht="20.25" customHeight="1" x14ac:dyDescent="0.25">
      <c r="B58" s="17" t="s">
        <v>35</v>
      </c>
      <c r="C58" s="6">
        <v>585</v>
      </c>
      <c r="D58" s="6">
        <v>894</v>
      </c>
      <c r="E58" s="36">
        <v>1.1000000000000001</v>
      </c>
      <c r="F58" s="36">
        <v>1.7</v>
      </c>
    </row>
    <row r="59" spans="2:19" ht="20.25" customHeight="1" x14ac:dyDescent="0.25">
      <c r="B59" s="17" t="s">
        <v>36</v>
      </c>
      <c r="C59" s="6">
        <v>897</v>
      </c>
      <c r="D59" s="6">
        <v>1339</v>
      </c>
      <c r="E59" s="36">
        <v>1.7</v>
      </c>
      <c r="F59" s="36">
        <v>2.6</v>
      </c>
    </row>
    <row r="60" spans="2:19" ht="20.25" customHeight="1" x14ac:dyDescent="0.25">
      <c r="B60" s="17" t="s">
        <v>39</v>
      </c>
      <c r="C60" s="6">
        <v>3278</v>
      </c>
      <c r="D60" s="6">
        <v>3964</v>
      </c>
      <c r="E60" s="36">
        <v>2.9</v>
      </c>
      <c r="F60" s="36">
        <v>3.6</v>
      </c>
    </row>
    <row r="61" spans="2:19" ht="20.25" customHeight="1" x14ac:dyDescent="0.25">
      <c r="B61" s="17" t="s">
        <v>40</v>
      </c>
      <c r="C61" s="6">
        <v>3567</v>
      </c>
      <c r="D61" s="6">
        <v>5309</v>
      </c>
      <c r="E61" s="36">
        <v>3.2</v>
      </c>
      <c r="F61" s="36">
        <v>4.8</v>
      </c>
    </row>
    <row r="62" spans="2:19" ht="21" customHeight="1" x14ac:dyDescent="0.25">
      <c r="B62" s="37" t="s">
        <v>72</v>
      </c>
      <c r="C62" s="9">
        <f>SUM(C57:C61)</f>
        <v>14264</v>
      </c>
      <c r="D62" s="9">
        <f>SUM(D57:D61)</f>
        <v>17961</v>
      </c>
      <c r="E62" s="59">
        <v>3.2</v>
      </c>
      <c r="F62" s="59">
        <v>4.0999999999999996</v>
      </c>
    </row>
  </sheetData>
  <hyperlinks>
    <hyperlink ref="H2" location="Index!A1" display="Return to Index" xr:uid="{B12FCB09-F530-40B9-87E6-34EB8B629775}"/>
  </hyperlink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D896A-FA69-4810-8492-99335584AE81}">
  <sheetPr>
    <tabColor theme="7" tint="0.39997558519241921"/>
  </sheetPr>
  <dimension ref="B2:Y30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2" sqref="J2"/>
    </sheetView>
  </sheetViews>
  <sheetFormatPr defaultRowHeight="15" x14ac:dyDescent="0.25"/>
  <cols>
    <col min="1" max="1" width="5.5703125" style="42" customWidth="1"/>
    <col min="2" max="5" width="13.42578125" style="42" customWidth="1"/>
    <col min="6" max="15" width="9.140625" style="42"/>
    <col min="16" max="16" width="8.7109375" style="42" customWidth="1"/>
    <col min="17" max="20" width="13.42578125" style="42" customWidth="1"/>
    <col min="21" max="16384" width="9.140625" style="42"/>
  </cols>
  <sheetData>
    <row r="2" spans="2:25" ht="18.75" x14ac:dyDescent="0.3">
      <c r="B2" s="1" t="s">
        <v>78</v>
      </c>
      <c r="J2" s="71" t="s">
        <v>153</v>
      </c>
      <c r="Q2" s="1" t="s">
        <v>205</v>
      </c>
      <c r="Y2" s="71" t="s">
        <v>153</v>
      </c>
    </row>
    <row r="3" spans="2:25" ht="15.75" x14ac:dyDescent="0.25">
      <c r="B3" s="33" t="s">
        <v>224</v>
      </c>
      <c r="Q3" s="33" t="s">
        <v>224</v>
      </c>
    </row>
    <row r="4" spans="2:25" x14ac:dyDescent="0.25">
      <c r="B4" s="47" t="s">
        <v>188</v>
      </c>
      <c r="Q4" s="47" t="s">
        <v>188</v>
      </c>
    </row>
    <row r="5" spans="2:25" ht="33" customHeight="1" x14ac:dyDescent="0.25">
      <c r="B5" s="78" t="s">
        <v>202</v>
      </c>
      <c r="C5" s="79"/>
      <c r="D5" s="79"/>
      <c r="E5" s="79"/>
      <c r="F5" s="79"/>
      <c r="G5" s="79"/>
      <c r="H5" s="79"/>
      <c r="I5" s="79"/>
      <c r="J5" s="79"/>
      <c r="Q5" s="78" t="s">
        <v>202</v>
      </c>
      <c r="R5" s="79"/>
      <c r="S5" s="79"/>
      <c r="T5" s="79"/>
      <c r="U5" s="79"/>
      <c r="V5" s="79"/>
      <c r="W5" s="79"/>
      <c r="X5" s="79"/>
      <c r="Y5" s="79"/>
    </row>
    <row r="6" spans="2:25" ht="30" customHeight="1" x14ac:dyDescent="0.25"/>
    <row r="7" spans="2:25" ht="36" customHeight="1" x14ac:dyDescent="0.25">
      <c r="B7" s="21" t="s">
        <v>75</v>
      </c>
      <c r="C7" s="5" t="s">
        <v>76</v>
      </c>
      <c r="D7" s="5" t="s">
        <v>7</v>
      </c>
      <c r="E7" s="5" t="s">
        <v>77</v>
      </c>
      <c r="Q7" s="21" t="s">
        <v>75</v>
      </c>
      <c r="R7" s="5" t="s">
        <v>203</v>
      </c>
      <c r="S7" s="5" t="s">
        <v>204</v>
      </c>
      <c r="T7" s="5" t="s">
        <v>225</v>
      </c>
    </row>
    <row r="8" spans="2:25" ht="20.25" customHeight="1" x14ac:dyDescent="0.25">
      <c r="B8" s="44">
        <v>43831</v>
      </c>
      <c r="C8" s="45">
        <v>68495</v>
      </c>
      <c r="D8" s="46">
        <v>2.7000000000000003E-2</v>
      </c>
      <c r="E8" s="46">
        <v>2.8999999999999998E-2</v>
      </c>
      <c r="Q8" s="44">
        <v>43831</v>
      </c>
      <c r="R8" s="46">
        <v>3.3120549963172111E-2</v>
      </c>
      <c r="S8" s="46">
        <v>2.8591845865138105E-2</v>
      </c>
      <c r="T8" s="46">
        <v>2.0475789463862068E-2</v>
      </c>
    </row>
    <row r="9" spans="2:25" ht="20.25" customHeight="1" x14ac:dyDescent="0.25">
      <c r="B9" s="44">
        <v>43862</v>
      </c>
      <c r="C9" s="45">
        <v>70980</v>
      </c>
      <c r="D9" s="46">
        <v>2.7999999999999997E-2</v>
      </c>
      <c r="E9" s="46">
        <v>0.03</v>
      </c>
      <c r="Q9" s="44">
        <v>43862</v>
      </c>
      <c r="R9" s="46">
        <v>3.4446354038792044E-2</v>
      </c>
      <c r="S9" s="46">
        <v>2.9836297367412473E-2</v>
      </c>
      <c r="T9" s="46">
        <v>2.0849030855399287E-2</v>
      </c>
    </row>
    <row r="10" spans="2:25" ht="20.25" customHeight="1" x14ac:dyDescent="0.25">
      <c r="B10" s="44">
        <v>43891</v>
      </c>
      <c r="C10" s="45">
        <v>71750</v>
      </c>
      <c r="D10" s="46">
        <v>2.7999999999999997E-2</v>
      </c>
      <c r="E10" s="46">
        <v>0.03</v>
      </c>
      <c r="Q10" s="44">
        <v>43891</v>
      </c>
      <c r="R10" s="46">
        <v>3.5452983059170141E-2</v>
      </c>
      <c r="S10" s="46">
        <v>3.0076789528894941E-2</v>
      </c>
      <c r="T10" s="46">
        <v>2.0895686029341439E-2</v>
      </c>
    </row>
    <row r="11" spans="2:25" ht="20.25" customHeight="1" x14ac:dyDescent="0.25">
      <c r="B11" s="44">
        <v>43922</v>
      </c>
      <c r="C11" s="45">
        <v>125810</v>
      </c>
      <c r="D11" s="46">
        <v>4.9000000000000002E-2</v>
      </c>
      <c r="E11" s="46">
        <v>5.0999999999999997E-2</v>
      </c>
      <c r="Q11" s="44">
        <v>43922</v>
      </c>
      <c r="R11" s="46">
        <v>5.6960471397004664E-2</v>
      </c>
      <c r="S11" s="46">
        <v>5.4881838184658277E-2</v>
      </c>
      <c r="T11" s="46">
        <v>3.5831173587572929E-2</v>
      </c>
    </row>
    <row r="12" spans="2:25" ht="20.25" customHeight="1" x14ac:dyDescent="0.25">
      <c r="B12" s="44">
        <v>43952</v>
      </c>
      <c r="C12" s="45">
        <v>164125</v>
      </c>
      <c r="D12" s="46">
        <v>6.4000000000000001E-2</v>
      </c>
      <c r="E12" s="46">
        <v>6.4000000000000001E-2</v>
      </c>
      <c r="Q12" s="44">
        <v>43952</v>
      </c>
      <c r="R12" s="46">
        <v>7.7817333660692364E-2</v>
      </c>
      <c r="S12" s="46">
        <v>7.0739051498915115E-2</v>
      </c>
      <c r="T12" s="46">
        <v>4.6381074795242103E-2</v>
      </c>
    </row>
    <row r="13" spans="2:25" ht="20.25" customHeight="1" x14ac:dyDescent="0.25">
      <c r="B13" s="44">
        <v>43983</v>
      </c>
      <c r="C13" s="45">
        <v>153900</v>
      </c>
      <c r="D13" s="46">
        <v>0.06</v>
      </c>
      <c r="E13" s="46">
        <v>6.2E-2</v>
      </c>
      <c r="Q13" s="44">
        <v>43983</v>
      </c>
      <c r="R13" s="46">
        <v>7.8836238644733617E-2</v>
      </c>
      <c r="S13" s="46">
        <v>6.4803094179784304E-2</v>
      </c>
      <c r="T13" s="46">
        <v>4.304522985837822E-2</v>
      </c>
    </row>
    <row r="14" spans="2:25" ht="20.25" customHeight="1" x14ac:dyDescent="0.25">
      <c r="B14" s="44">
        <v>44013</v>
      </c>
      <c r="C14" s="45">
        <v>157805</v>
      </c>
      <c r="D14" s="46">
        <v>6.0999999999999999E-2</v>
      </c>
      <c r="E14" s="46">
        <v>6.3E-2</v>
      </c>
      <c r="Q14" s="44">
        <v>44013</v>
      </c>
      <c r="R14" s="46">
        <v>8.0898600540142404E-2</v>
      </c>
      <c r="S14" s="46">
        <v>6.6456000622989217E-2</v>
      </c>
      <c r="T14" s="46">
        <v>4.4100803168819411E-2</v>
      </c>
    </row>
    <row r="15" spans="2:25" ht="20.25" customHeight="1" x14ac:dyDescent="0.25">
      <c r="B15" s="44">
        <v>44044</v>
      </c>
      <c r="C15" s="45">
        <v>161830</v>
      </c>
      <c r="D15" s="46">
        <v>6.3E-2</v>
      </c>
      <c r="E15" s="46">
        <v>6.4000000000000001E-2</v>
      </c>
      <c r="Q15" s="44">
        <v>44044</v>
      </c>
      <c r="R15" s="46">
        <v>8.0211146575006137E-2</v>
      </c>
      <c r="S15" s="46">
        <v>6.8547900694297059E-2</v>
      </c>
      <c r="T15" s="46">
        <v>4.5920354952563351E-2</v>
      </c>
    </row>
    <row r="16" spans="2:25" ht="20.25" customHeight="1" x14ac:dyDescent="0.25">
      <c r="B16" s="44">
        <v>44075</v>
      </c>
      <c r="C16" s="45">
        <v>159295</v>
      </c>
      <c r="D16" s="46">
        <v>6.2E-2</v>
      </c>
      <c r="E16" s="46">
        <v>6.4000000000000001E-2</v>
      </c>
      <c r="Q16" s="44">
        <v>44075</v>
      </c>
      <c r="R16" s="46">
        <v>7.9450036827890994E-2</v>
      </c>
      <c r="S16" s="46">
        <v>6.7211833130505549E-2</v>
      </c>
      <c r="T16" s="46">
        <v>4.5372156658743064E-2</v>
      </c>
    </row>
    <row r="17" spans="2:20" ht="20.25" customHeight="1" x14ac:dyDescent="0.25">
      <c r="B17" s="44">
        <v>44105</v>
      </c>
      <c r="C17" s="45">
        <v>151765</v>
      </c>
      <c r="D17" s="46">
        <v>5.9000000000000004E-2</v>
      </c>
      <c r="E17" s="46">
        <v>6.0999999999999999E-2</v>
      </c>
      <c r="Q17" s="44">
        <v>44105</v>
      </c>
      <c r="R17" s="46">
        <v>7.7326295114166457E-2</v>
      </c>
      <c r="S17" s="46">
        <v>6.3421218585234237E-2</v>
      </c>
      <c r="T17" s="46">
        <v>4.338347986945882E-2</v>
      </c>
    </row>
    <row r="18" spans="2:20" ht="20.25" customHeight="1" x14ac:dyDescent="0.25">
      <c r="B18" s="44">
        <v>44136</v>
      </c>
      <c r="C18" s="45">
        <v>154085</v>
      </c>
      <c r="D18" s="46">
        <v>0.06</v>
      </c>
      <c r="E18" s="46">
        <v>6.2E-2</v>
      </c>
      <c r="Q18" s="44">
        <v>44136</v>
      </c>
      <c r="R18" s="46">
        <v>7.7166707586545549E-2</v>
      </c>
      <c r="S18" s="46">
        <v>6.4280119161957347E-2</v>
      </c>
      <c r="T18" s="46">
        <v>4.4853117848636617E-2</v>
      </c>
    </row>
    <row r="19" spans="2:20" ht="20.25" customHeight="1" x14ac:dyDescent="0.25">
      <c r="B19" s="44">
        <v>44166</v>
      </c>
      <c r="C19" s="45">
        <v>154265</v>
      </c>
      <c r="D19" s="46">
        <v>0.06</v>
      </c>
      <c r="E19" s="46">
        <v>6.2E-2</v>
      </c>
      <c r="Q19" s="44">
        <v>44166</v>
      </c>
      <c r="R19" s="46">
        <v>7.6810704640314267E-2</v>
      </c>
      <c r="S19" s="46">
        <v>6.4341196536302103E-2</v>
      </c>
      <c r="T19" s="46">
        <v>4.5138880789032304E-2</v>
      </c>
    </row>
    <row r="20" spans="2:20" ht="20.25" customHeight="1" x14ac:dyDescent="0.25">
      <c r="B20" s="44">
        <v>44197</v>
      </c>
      <c r="C20" s="45">
        <v>150685</v>
      </c>
      <c r="D20" s="46">
        <v>5.9000000000000004E-2</v>
      </c>
      <c r="E20" s="46">
        <v>6.0999999999999999E-2</v>
      </c>
      <c r="Q20" s="44">
        <v>44197</v>
      </c>
      <c r="R20" s="46">
        <v>7.5742695801620422E-2</v>
      </c>
      <c r="S20" s="46">
        <v>6.2818079513579789E-2</v>
      </c>
      <c r="T20" s="46">
        <v>4.3803376434938195E-2</v>
      </c>
    </row>
    <row r="21" spans="2:20" ht="20.25" customHeight="1" x14ac:dyDescent="0.25">
      <c r="B21" s="44">
        <v>44228</v>
      </c>
      <c r="C21" s="45">
        <v>158405</v>
      </c>
      <c r="D21" s="46">
        <v>6.2E-2</v>
      </c>
      <c r="E21" s="46">
        <v>6.4000000000000001E-2</v>
      </c>
      <c r="Q21" s="44">
        <v>44228</v>
      </c>
      <c r="R21" s="46">
        <v>7.7841885588018661E-2</v>
      </c>
      <c r="S21" s="46">
        <v>6.6589607379368365E-2</v>
      </c>
      <c r="T21" s="46">
        <v>4.6048656680904271E-2</v>
      </c>
    </row>
    <row r="22" spans="2:20" ht="20.25" customHeight="1" x14ac:dyDescent="0.25">
      <c r="B22" s="44">
        <v>44256</v>
      </c>
      <c r="C22" s="45">
        <v>157225</v>
      </c>
      <c r="D22" s="46">
        <v>6.0999999999999999E-2</v>
      </c>
      <c r="E22" s="46">
        <v>6.4000000000000001E-2</v>
      </c>
      <c r="Q22" s="44">
        <v>44256</v>
      </c>
      <c r="R22" s="46">
        <v>7.7412226859808489E-2</v>
      </c>
      <c r="S22" s="46">
        <v>6.6158248423058535E-2</v>
      </c>
      <c r="T22" s="46">
        <v>4.5529617870797824E-2</v>
      </c>
    </row>
    <row r="23" spans="2:20" ht="20.25" customHeight="1" x14ac:dyDescent="0.25">
      <c r="B23" s="44">
        <v>44287</v>
      </c>
      <c r="C23" s="45">
        <v>154225</v>
      </c>
      <c r="D23" s="46">
        <v>0.06</v>
      </c>
      <c r="E23" s="46">
        <v>6.3E-2</v>
      </c>
      <c r="Q23" s="44">
        <v>44287</v>
      </c>
      <c r="R23" s="46">
        <v>7.5239381291431373E-2</v>
      </c>
      <c r="S23" s="46">
        <v>6.5181010433542477E-2</v>
      </c>
      <c r="T23" s="46">
        <v>4.4555691114755401E-2</v>
      </c>
    </row>
    <row r="24" spans="2:20" ht="20.25" customHeight="1" x14ac:dyDescent="0.25">
      <c r="B24" s="44">
        <v>44317</v>
      </c>
      <c r="C24" s="45">
        <v>142790</v>
      </c>
      <c r="D24" s="46">
        <v>5.5E-2</v>
      </c>
      <c r="E24" s="46">
        <v>5.9000000000000004E-2</v>
      </c>
      <c r="Q24" s="44">
        <v>44317</v>
      </c>
      <c r="R24" s="46">
        <v>6.9199607169162777E-2</v>
      </c>
      <c r="S24" s="46">
        <v>6.0481869944892942E-2</v>
      </c>
      <c r="T24" s="46">
        <v>4.1266501351833663E-2</v>
      </c>
    </row>
    <row r="25" spans="2:20" ht="20.25" customHeight="1" x14ac:dyDescent="0.25">
      <c r="B25" s="44">
        <v>44348</v>
      </c>
      <c r="C25" s="45">
        <v>130915</v>
      </c>
      <c r="D25" s="46">
        <v>5.0999999999999997E-2</v>
      </c>
      <c r="E25" s="46">
        <v>5.5E-2</v>
      </c>
      <c r="Q25" s="44">
        <v>44348</v>
      </c>
      <c r="R25" s="46">
        <v>6.307390130125215E-2</v>
      </c>
      <c r="S25" s="46">
        <v>5.5549871966554032E-2</v>
      </c>
      <c r="T25" s="46">
        <v>3.7866505550799318E-2</v>
      </c>
    </row>
    <row r="26" spans="2:20" ht="20.25" customHeight="1" x14ac:dyDescent="0.25">
      <c r="B26" s="44">
        <v>44378</v>
      </c>
      <c r="C26" s="45">
        <v>127635</v>
      </c>
      <c r="D26" s="46">
        <v>0.05</v>
      </c>
      <c r="E26" s="46">
        <v>5.2999999999999999E-2</v>
      </c>
      <c r="Q26" s="44">
        <v>44378</v>
      </c>
      <c r="R26" s="46">
        <v>5.883869383746624E-2</v>
      </c>
      <c r="S26" s="46">
        <v>5.4744414092382586E-2</v>
      </c>
      <c r="T26" s="46">
        <v>3.7283315876522415E-2</v>
      </c>
    </row>
    <row r="27" spans="2:20" ht="20.25" customHeight="1" x14ac:dyDescent="0.25">
      <c r="B27" s="44">
        <v>44409</v>
      </c>
      <c r="C27" s="45">
        <v>122190</v>
      </c>
      <c r="D27" s="46">
        <v>4.7E-2</v>
      </c>
      <c r="E27" s="46">
        <v>5.0999999999999997E-2</v>
      </c>
      <c r="Q27" s="44">
        <v>44409</v>
      </c>
      <c r="R27" s="46">
        <v>5.5131352811195682E-2</v>
      </c>
      <c r="S27" s="46">
        <v>5.2885371510764126E-2</v>
      </c>
      <c r="T27" s="46">
        <v>3.5527914956948937E-2</v>
      </c>
    </row>
    <row r="28" spans="2:20" ht="20.25" customHeight="1" x14ac:dyDescent="0.25">
      <c r="B28" s="44">
        <v>44440</v>
      </c>
      <c r="C28" s="45">
        <v>117725</v>
      </c>
      <c r="D28" s="46">
        <v>4.5999999999999999E-2</v>
      </c>
      <c r="E28" s="46">
        <v>0.05</v>
      </c>
      <c r="Q28" s="44">
        <v>44440</v>
      </c>
      <c r="R28" s="46">
        <v>5.2909403388165972E-2</v>
      </c>
      <c r="S28" s="46">
        <v>5.1266821090628134E-2</v>
      </c>
      <c r="T28" s="46">
        <v>3.3854160591774228E-2</v>
      </c>
    </row>
    <row r="30" spans="2:20" x14ac:dyDescent="0.25">
      <c r="C30" s="73"/>
    </row>
  </sheetData>
  <mergeCells count="2">
    <mergeCell ref="B5:J5"/>
    <mergeCell ref="Q5:Y5"/>
  </mergeCells>
  <hyperlinks>
    <hyperlink ref="J2" location="Index!A1" display="Return to Index" xr:uid="{3A3D0914-7F2A-4DC9-B8A9-6E8D0BF5B22C}"/>
    <hyperlink ref="Y2" location="Index!A1" display="Return to Index" xr:uid="{3A66D1CF-411B-450E-A583-355D6B14FCD3}"/>
  </hyperlink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CE3A0-914A-4BD3-ABA7-8FC5906021A3}">
  <sheetPr>
    <tabColor rgb="FF00B0F0"/>
  </sheetPr>
  <dimension ref="B2:J54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2" sqref="I2"/>
    </sheetView>
  </sheetViews>
  <sheetFormatPr defaultRowHeight="15" x14ac:dyDescent="0.25"/>
  <cols>
    <col min="1" max="1" width="5.5703125" style="42" customWidth="1"/>
    <col min="2" max="6" width="13.42578125" style="42" customWidth="1"/>
    <col min="7" max="16384" width="9.140625" style="42"/>
  </cols>
  <sheetData>
    <row r="2" spans="2:10" ht="18.75" x14ac:dyDescent="0.3">
      <c r="B2" s="1" t="s">
        <v>78</v>
      </c>
      <c r="I2" s="71" t="s">
        <v>153</v>
      </c>
      <c r="J2" s="71"/>
    </row>
    <row r="3" spans="2:10" ht="15.75" x14ac:dyDescent="0.25">
      <c r="B3" s="33" t="s">
        <v>224</v>
      </c>
    </row>
    <row r="4" spans="2:10" x14ac:dyDescent="0.25">
      <c r="B4" s="47" t="s">
        <v>188</v>
      </c>
    </row>
    <row r="5" spans="2:10" x14ac:dyDescent="0.25">
      <c r="B5" s="47" t="s">
        <v>79</v>
      </c>
    </row>
    <row r="6" spans="2:10" ht="11.25" customHeight="1" x14ac:dyDescent="0.25"/>
    <row r="7" spans="2:10" ht="15" customHeight="1" x14ac:dyDescent="0.25">
      <c r="B7" s="48" t="s">
        <v>160</v>
      </c>
    </row>
    <row r="8" spans="2:10" ht="9.75" customHeight="1" x14ac:dyDescent="0.25"/>
    <row r="9" spans="2:10" ht="36" customHeight="1" x14ac:dyDescent="0.25">
      <c r="B9" s="21" t="s">
        <v>75</v>
      </c>
      <c r="C9" s="5" t="s">
        <v>4</v>
      </c>
      <c r="D9" s="5" t="s">
        <v>5</v>
      </c>
      <c r="E9" s="5" t="s">
        <v>50</v>
      </c>
      <c r="F9" s="5" t="s">
        <v>6</v>
      </c>
    </row>
    <row r="10" spans="2:10" ht="17.25" customHeight="1" x14ac:dyDescent="0.25">
      <c r="B10" s="44">
        <v>43862</v>
      </c>
      <c r="C10" s="46">
        <v>2.8487384383061726E-2</v>
      </c>
      <c r="D10" s="46">
        <v>2.3573529411764705E-2</v>
      </c>
      <c r="E10" s="46">
        <v>2.9029401346085726E-2</v>
      </c>
      <c r="F10" s="46">
        <v>2.9743531547889241E-2</v>
      </c>
    </row>
    <row r="11" spans="2:10" ht="17.25" customHeight="1" x14ac:dyDescent="0.25">
      <c r="B11" s="44">
        <v>43891</v>
      </c>
      <c r="C11" s="46">
        <v>2.872333731831624E-2</v>
      </c>
      <c r="D11" s="46">
        <v>2.3838235294117646E-2</v>
      </c>
      <c r="E11" s="46">
        <v>2.9140099185263904E-2</v>
      </c>
      <c r="F11" s="46">
        <v>3.0651384475714933E-2</v>
      </c>
    </row>
    <row r="12" spans="2:10" ht="17.25" customHeight="1" x14ac:dyDescent="0.25">
      <c r="B12" s="44">
        <v>43922</v>
      </c>
      <c r="C12" s="46">
        <v>5.2460202604920403E-2</v>
      </c>
      <c r="D12" s="46">
        <v>4.266176470588235E-2</v>
      </c>
      <c r="E12" s="46">
        <v>5.0969713071200851E-2</v>
      </c>
      <c r="F12" s="46">
        <v>5.1214253290966863E-2</v>
      </c>
    </row>
    <row r="13" spans="2:10" ht="17.25" customHeight="1" x14ac:dyDescent="0.25">
      <c r="B13" s="44">
        <v>43952</v>
      </c>
      <c r="C13" s="46">
        <v>6.5060089347511479E-2</v>
      </c>
      <c r="D13" s="46">
        <v>5.8845588235294115E-2</v>
      </c>
      <c r="E13" s="46">
        <v>6.4098476797732909E-2</v>
      </c>
      <c r="F13" s="46">
        <v>7.0483431684067177E-2</v>
      </c>
    </row>
    <row r="14" spans="2:10" ht="17.25" customHeight="1" x14ac:dyDescent="0.25">
      <c r="B14" s="44">
        <v>43983</v>
      </c>
      <c r="C14" s="46">
        <v>6.0356760838104824E-2</v>
      </c>
      <c r="D14" s="46">
        <v>5.4963235294117646E-2</v>
      </c>
      <c r="E14" s="46">
        <v>6.032146652497343E-2</v>
      </c>
      <c r="F14" s="46">
        <v>6.6330004539264645E-2</v>
      </c>
    </row>
    <row r="15" spans="2:10" ht="17.25" customHeight="1" x14ac:dyDescent="0.25">
      <c r="B15" s="44">
        <v>44013</v>
      </c>
      <c r="C15" s="46">
        <v>6.2071352167620962E-2</v>
      </c>
      <c r="D15" s="46">
        <v>5.6367647058823529E-2</v>
      </c>
      <c r="E15" s="46">
        <v>6.1818101310662413E-2</v>
      </c>
      <c r="F15" s="46">
        <v>6.7907399001361779E-2</v>
      </c>
    </row>
    <row r="16" spans="2:10" ht="17.25" customHeight="1" x14ac:dyDescent="0.25">
      <c r="B16" s="44">
        <v>44044</v>
      </c>
      <c r="C16" s="46">
        <v>6.3675832127351659E-2</v>
      </c>
      <c r="D16" s="46">
        <v>5.8139705882352941E-2</v>
      </c>
      <c r="E16" s="46">
        <v>6.3248317392844491E-2</v>
      </c>
      <c r="F16" s="46">
        <v>6.9564230594643672E-2</v>
      </c>
    </row>
    <row r="17" spans="2:6" ht="17.25" customHeight="1" x14ac:dyDescent="0.25">
      <c r="B17" s="44">
        <v>44075</v>
      </c>
      <c r="C17" s="46">
        <v>6.2747750582017245E-2</v>
      </c>
      <c r="D17" s="46">
        <v>5.711764705882353E-2</v>
      </c>
      <c r="E17" s="46">
        <v>6.2393730074388948E-2</v>
      </c>
      <c r="F17" s="46">
        <v>6.8179754879709481E-2</v>
      </c>
    </row>
    <row r="18" spans="2:6" ht="17.25" customHeight="1" x14ac:dyDescent="0.25">
      <c r="B18" s="44">
        <v>44105</v>
      </c>
      <c r="C18" s="46">
        <v>5.9287107531617693E-2</v>
      </c>
      <c r="D18" s="46">
        <v>5.4117647058823527E-2</v>
      </c>
      <c r="E18" s="46">
        <v>5.9736981934112643E-2</v>
      </c>
      <c r="F18" s="46">
        <v>6.5036314117113025E-2</v>
      </c>
    </row>
    <row r="19" spans="2:6" ht="17.25" customHeight="1" x14ac:dyDescent="0.25">
      <c r="B19" s="44">
        <v>44136</v>
      </c>
      <c r="C19" s="46">
        <v>6.1332032970490155E-2</v>
      </c>
      <c r="D19" s="46">
        <v>5.5073529411764709E-2</v>
      </c>
      <c r="E19" s="46">
        <v>6.0259475735033652E-2</v>
      </c>
      <c r="F19" s="46">
        <v>6.601225601452565E-2</v>
      </c>
    </row>
    <row r="20" spans="2:6" ht="17.25" customHeight="1" x14ac:dyDescent="0.25">
      <c r="B20" s="44">
        <v>44166</v>
      </c>
      <c r="C20" s="46">
        <v>6.1127540426602907E-2</v>
      </c>
      <c r="D20" s="46">
        <v>5.5213235294117646E-2</v>
      </c>
      <c r="E20" s="46">
        <v>6.0356889833510452E-2</v>
      </c>
      <c r="F20" s="46">
        <v>6.6125737630503861E-2</v>
      </c>
    </row>
    <row r="21" spans="2:6" ht="17.25" customHeight="1" x14ac:dyDescent="0.25">
      <c r="B21" s="44">
        <v>44197</v>
      </c>
      <c r="C21" s="46">
        <v>6.0293650369186533E-2</v>
      </c>
      <c r="D21" s="46">
        <v>5.3915966979779309E-2</v>
      </c>
      <c r="E21" s="46">
        <v>5.9028358939889461E-2</v>
      </c>
      <c r="F21" s="46">
        <v>6.400116200691304E-2</v>
      </c>
    </row>
    <row r="22" spans="2:6" ht="17.25" customHeight="1" x14ac:dyDescent="0.25">
      <c r="B22" s="44">
        <v>44228</v>
      </c>
      <c r="C22" s="46">
        <v>6.3408219315990319E-2</v>
      </c>
      <c r="D22" s="46">
        <v>5.665882782040365E-2</v>
      </c>
      <c r="E22" s="46">
        <v>6.1702811629087063E-2</v>
      </c>
      <c r="F22" s="46">
        <v>6.8211167521906785E-2</v>
      </c>
    </row>
    <row r="23" spans="2:6" ht="17.25" customHeight="1" x14ac:dyDescent="0.25">
      <c r="B23" s="44">
        <v>44256</v>
      </c>
      <c r="C23" s="46">
        <v>6.3093616392070742E-2</v>
      </c>
      <c r="D23" s="46">
        <v>5.6114667760869597E-2</v>
      </c>
      <c r="E23" s="46">
        <v>6.1206886627116645E-2</v>
      </c>
      <c r="F23" s="46">
        <v>6.7870735809104049E-2</v>
      </c>
    </row>
    <row r="24" spans="2:6" ht="17.25" customHeight="1" x14ac:dyDescent="0.25">
      <c r="B24" s="44">
        <v>44287</v>
      </c>
      <c r="C24" s="46">
        <v>6.1693633380628637E-2</v>
      </c>
      <c r="D24" s="46">
        <v>5.5085175756345715E-2</v>
      </c>
      <c r="E24" s="46">
        <v>6.0099911176289829E-2</v>
      </c>
      <c r="F24" s="46">
        <v>6.6463618062852767E-2</v>
      </c>
    </row>
    <row r="25" spans="2:6" ht="17.25" customHeight="1" x14ac:dyDescent="0.25">
      <c r="B25" s="44">
        <v>44317</v>
      </c>
      <c r="C25" s="46">
        <v>5.7336382884342528E-2</v>
      </c>
      <c r="D25" s="46">
        <v>5.0533350393486554E-2</v>
      </c>
      <c r="E25" s="46">
        <v>5.6128083258723191E-2</v>
      </c>
      <c r="F25" s="46">
        <v>6.086919024912793E-2</v>
      </c>
    </row>
    <row r="26" spans="2:6" ht="17.25" customHeight="1" x14ac:dyDescent="0.25">
      <c r="B26" s="44">
        <v>44348</v>
      </c>
      <c r="C26" s="46">
        <v>5.2176894932061499E-2</v>
      </c>
      <c r="D26" s="46">
        <v>4.5716798515178389E-2</v>
      </c>
      <c r="E26" s="46">
        <v>5.184630221492504E-2</v>
      </c>
      <c r="F26" s="46">
        <v>5.6035059927329177E-2</v>
      </c>
    </row>
    <row r="27" spans="2:6" ht="17.25" customHeight="1" x14ac:dyDescent="0.25">
      <c r="B27" s="44">
        <v>44378</v>
      </c>
      <c r="C27" s="46">
        <v>5.0745451628227432E-2</v>
      </c>
      <c r="D27" s="46">
        <v>4.4496115138385785E-2</v>
      </c>
      <c r="E27" s="46">
        <v>5.069061984426184E-2</v>
      </c>
      <c r="F27" s="46">
        <v>5.451446494347699E-2</v>
      </c>
    </row>
    <row r="28" spans="2:6" ht="17.25" customHeight="1" x14ac:dyDescent="0.25">
      <c r="B28" s="44">
        <v>44409</v>
      </c>
      <c r="C28" s="46">
        <v>4.8621881891770302E-2</v>
      </c>
      <c r="D28" s="46">
        <v>4.2701857644787018E-2</v>
      </c>
      <c r="E28" s="46">
        <v>4.8525375862444577E-2</v>
      </c>
      <c r="F28" s="46">
        <v>5.2017965716256977E-2</v>
      </c>
    </row>
    <row r="29" spans="2:6" ht="17.25" customHeight="1" x14ac:dyDescent="0.25">
      <c r="B29" s="44">
        <v>44440</v>
      </c>
      <c r="C29" s="46">
        <v>4.6671343763468938E-2</v>
      </c>
      <c r="D29" s="46">
        <v>4.0834065008007979E-2</v>
      </c>
      <c r="E29" s="46">
        <v>4.7188149517845772E-2</v>
      </c>
      <c r="F29" s="46">
        <v>4.9566857384077331E-2</v>
      </c>
    </row>
    <row r="30" spans="2:6" ht="12.75" customHeight="1" x14ac:dyDescent="0.25">
      <c r="B30" s="43"/>
    </row>
    <row r="31" spans="2:6" ht="15.75" x14ac:dyDescent="0.25">
      <c r="B31" s="48" t="s">
        <v>80</v>
      </c>
    </row>
    <row r="32" spans="2:6" ht="9" customHeight="1" x14ac:dyDescent="0.25"/>
    <row r="33" spans="2:6" ht="31.5" customHeight="1" x14ac:dyDescent="0.25">
      <c r="B33" s="21" t="s">
        <v>75</v>
      </c>
      <c r="C33" s="5" t="s">
        <v>4</v>
      </c>
      <c r="D33" s="5" t="s">
        <v>5</v>
      </c>
      <c r="E33" s="5" t="s">
        <v>50</v>
      </c>
      <c r="F33" s="5" t="s">
        <v>6</v>
      </c>
    </row>
    <row r="34" spans="2:6" ht="18" customHeight="1" x14ac:dyDescent="0.25">
      <c r="B34" s="44">
        <v>43862</v>
      </c>
      <c r="C34" s="49">
        <v>9055</v>
      </c>
      <c r="D34" s="49">
        <v>16030</v>
      </c>
      <c r="E34" s="49">
        <v>32780</v>
      </c>
      <c r="F34" s="49">
        <v>13105</v>
      </c>
    </row>
    <row r="35" spans="2:6" ht="18" customHeight="1" x14ac:dyDescent="0.25">
      <c r="B35" s="44">
        <v>43891</v>
      </c>
      <c r="C35" s="49">
        <v>9130</v>
      </c>
      <c r="D35" s="49">
        <v>16210</v>
      </c>
      <c r="E35" s="49">
        <v>32905</v>
      </c>
      <c r="F35" s="49">
        <v>13505</v>
      </c>
    </row>
    <row r="36" spans="2:6" ht="18" customHeight="1" x14ac:dyDescent="0.25">
      <c r="B36" s="44">
        <v>43922</v>
      </c>
      <c r="C36" s="49">
        <v>16675</v>
      </c>
      <c r="D36" s="49">
        <v>29010</v>
      </c>
      <c r="E36" s="49">
        <v>57555</v>
      </c>
      <c r="F36" s="49">
        <v>22565</v>
      </c>
    </row>
    <row r="37" spans="2:6" ht="18" customHeight="1" x14ac:dyDescent="0.25">
      <c r="B37" s="44">
        <v>43952</v>
      </c>
      <c r="C37" s="49">
        <v>20680</v>
      </c>
      <c r="D37" s="49">
        <v>40015</v>
      </c>
      <c r="E37" s="49">
        <v>72380</v>
      </c>
      <c r="F37" s="49">
        <v>31055</v>
      </c>
    </row>
    <row r="38" spans="2:6" ht="18" customHeight="1" x14ac:dyDescent="0.25">
      <c r="B38" s="44">
        <v>43983</v>
      </c>
      <c r="C38" s="49">
        <v>19185</v>
      </c>
      <c r="D38" s="49">
        <v>37375</v>
      </c>
      <c r="E38" s="49">
        <v>68115</v>
      </c>
      <c r="F38" s="49">
        <v>29225</v>
      </c>
    </row>
    <row r="39" spans="2:6" ht="18" customHeight="1" x14ac:dyDescent="0.25">
      <c r="B39" s="44">
        <v>44013</v>
      </c>
      <c r="C39" s="49">
        <v>19730</v>
      </c>
      <c r="D39" s="49">
        <v>38330</v>
      </c>
      <c r="E39" s="49">
        <v>69805</v>
      </c>
      <c r="F39" s="49">
        <v>29920</v>
      </c>
    </row>
    <row r="40" spans="2:6" ht="18" customHeight="1" x14ac:dyDescent="0.25">
      <c r="B40" s="44">
        <v>44044</v>
      </c>
      <c r="C40" s="49">
        <v>20240</v>
      </c>
      <c r="D40" s="49">
        <v>39535</v>
      </c>
      <c r="E40" s="49">
        <v>71420</v>
      </c>
      <c r="F40" s="49">
        <v>30650</v>
      </c>
    </row>
    <row r="41" spans="2:6" ht="18" customHeight="1" x14ac:dyDescent="0.25">
      <c r="B41" s="44">
        <v>44075</v>
      </c>
      <c r="C41" s="49">
        <v>19945</v>
      </c>
      <c r="D41" s="49">
        <v>38840</v>
      </c>
      <c r="E41" s="49">
        <v>70455</v>
      </c>
      <c r="F41" s="49">
        <v>30040</v>
      </c>
    </row>
    <row r="42" spans="2:6" ht="18" customHeight="1" x14ac:dyDescent="0.25">
      <c r="B42" s="44">
        <v>44105</v>
      </c>
      <c r="C42" s="49">
        <v>18845</v>
      </c>
      <c r="D42" s="49">
        <v>36800</v>
      </c>
      <c r="E42" s="49">
        <v>67455</v>
      </c>
      <c r="F42" s="49">
        <v>28655</v>
      </c>
    </row>
    <row r="43" spans="2:6" ht="18" customHeight="1" x14ac:dyDescent="0.25">
      <c r="B43" s="44">
        <v>44136</v>
      </c>
      <c r="C43" s="49">
        <v>19495</v>
      </c>
      <c r="D43" s="49">
        <v>37450</v>
      </c>
      <c r="E43" s="49">
        <v>68045</v>
      </c>
      <c r="F43" s="49">
        <v>29085</v>
      </c>
    </row>
    <row r="44" spans="2:6" ht="18" customHeight="1" x14ac:dyDescent="0.25">
      <c r="B44" s="44">
        <v>44166</v>
      </c>
      <c r="C44" s="49">
        <v>19430</v>
      </c>
      <c r="D44" s="49">
        <v>37545</v>
      </c>
      <c r="E44" s="49">
        <v>68155</v>
      </c>
      <c r="F44" s="49">
        <v>29135</v>
      </c>
    </row>
    <row r="45" spans="2:6" ht="18" customHeight="1" x14ac:dyDescent="0.25">
      <c r="B45" s="44">
        <v>44197</v>
      </c>
      <c r="C45" s="49">
        <v>19165</v>
      </c>
      <c r="D45" s="49">
        <v>36660</v>
      </c>
      <c r="E45" s="49">
        <v>66655</v>
      </c>
      <c r="F45" s="49">
        <v>28200</v>
      </c>
    </row>
    <row r="46" spans="2:6" ht="18" customHeight="1" x14ac:dyDescent="0.25">
      <c r="B46" s="44">
        <v>44228</v>
      </c>
      <c r="C46" s="49">
        <v>20155</v>
      </c>
      <c r="D46" s="49">
        <v>38525</v>
      </c>
      <c r="E46" s="49">
        <v>69675</v>
      </c>
      <c r="F46" s="49">
        <v>30055</v>
      </c>
    </row>
    <row r="47" spans="2:6" ht="18" customHeight="1" x14ac:dyDescent="0.25">
      <c r="B47" s="44">
        <v>44256</v>
      </c>
      <c r="C47" s="49">
        <v>20055</v>
      </c>
      <c r="D47" s="49">
        <v>38155</v>
      </c>
      <c r="E47" s="49">
        <v>69115</v>
      </c>
      <c r="F47" s="49">
        <v>29905</v>
      </c>
    </row>
    <row r="48" spans="2:6" ht="18" customHeight="1" x14ac:dyDescent="0.25">
      <c r="B48" s="44">
        <v>44287</v>
      </c>
      <c r="C48" s="49">
        <v>19610</v>
      </c>
      <c r="D48" s="49">
        <v>37455</v>
      </c>
      <c r="E48" s="49">
        <v>67865</v>
      </c>
      <c r="F48" s="49">
        <v>29285</v>
      </c>
    </row>
    <row r="49" spans="2:6" ht="18" customHeight="1" x14ac:dyDescent="0.25">
      <c r="B49" s="44">
        <v>44317</v>
      </c>
      <c r="C49" s="49">
        <v>18225</v>
      </c>
      <c r="D49" s="49">
        <v>34360</v>
      </c>
      <c r="E49" s="49">
        <v>63380</v>
      </c>
      <c r="F49" s="49">
        <v>26820</v>
      </c>
    </row>
    <row r="50" spans="2:6" ht="18" customHeight="1" x14ac:dyDescent="0.25">
      <c r="B50" s="44">
        <v>44348</v>
      </c>
      <c r="C50" s="49">
        <v>16585</v>
      </c>
      <c r="D50" s="49">
        <v>31085</v>
      </c>
      <c r="E50" s="49">
        <v>58545</v>
      </c>
      <c r="F50" s="49">
        <v>24690</v>
      </c>
    </row>
    <row r="51" spans="2:6" ht="18" customHeight="1" x14ac:dyDescent="0.25">
      <c r="B51" s="44">
        <v>44378</v>
      </c>
      <c r="C51" s="49">
        <v>16130</v>
      </c>
      <c r="D51" s="49">
        <v>30255</v>
      </c>
      <c r="E51" s="49">
        <v>57240</v>
      </c>
      <c r="F51" s="49">
        <v>24020</v>
      </c>
    </row>
    <row r="52" spans="2:6" ht="18" customHeight="1" x14ac:dyDescent="0.25">
      <c r="B52" s="44">
        <v>44409</v>
      </c>
      <c r="C52" s="49">
        <v>15455</v>
      </c>
      <c r="D52" s="49">
        <v>29035</v>
      </c>
      <c r="E52" s="49">
        <v>54795</v>
      </c>
      <c r="F52" s="49">
        <v>22920</v>
      </c>
    </row>
    <row r="53" spans="2:6" ht="18" customHeight="1" x14ac:dyDescent="0.25">
      <c r="B53" s="44">
        <v>44440</v>
      </c>
      <c r="C53" s="49">
        <v>14835</v>
      </c>
      <c r="D53" s="49">
        <v>27765</v>
      </c>
      <c r="E53" s="49">
        <v>53285</v>
      </c>
      <c r="F53" s="49">
        <v>21840</v>
      </c>
    </row>
    <row r="54" spans="2:6" x14ac:dyDescent="0.25">
      <c r="F54"/>
    </row>
  </sheetData>
  <hyperlinks>
    <hyperlink ref="I2" location="Index!A1" display="Return to Index" xr:uid="{C4007EE9-458E-43A8-BA30-DC6777C7D8C5}"/>
  </hyperlink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749FC-157D-49F0-8878-686F9CB7E8A3}">
  <sheetPr>
    <tabColor theme="5" tint="0.39997558519241921"/>
  </sheetPr>
  <dimension ref="B2:S63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2" sqref="H2"/>
    </sheetView>
  </sheetViews>
  <sheetFormatPr defaultRowHeight="15" x14ac:dyDescent="0.25"/>
  <cols>
    <col min="1" max="1" width="5.5703125" customWidth="1"/>
    <col min="2" max="2" width="23.7109375" customWidth="1"/>
    <col min="3" max="6" width="12.5703125" customWidth="1"/>
  </cols>
  <sheetData>
    <row r="2" spans="2:9" ht="18.75" x14ac:dyDescent="0.3">
      <c r="B2" s="1" t="s">
        <v>161</v>
      </c>
      <c r="H2" s="71" t="s">
        <v>153</v>
      </c>
      <c r="I2" s="71"/>
    </row>
    <row r="3" spans="2:9" ht="15.75" x14ac:dyDescent="0.25">
      <c r="B3" s="33" t="s">
        <v>224</v>
      </c>
    </row>
    <row r="4" spans="2:9" x14ac:dyDescent="0.25">
      <c r="B4" s="47" t="s">
        <v>188</v>
      </c>
    </row>
    <row r="5" spans="2:9" x14ac:dyDescent="0.25">
      <c r="B5" s="47" t="s">
        <v>79</v>
      </c>
    </row>
    <row r="7" spans="2:9" ht="18.75" x14ac:dyDescent="0.3">
      <c r="B7" s="1" t="s">
        <v>4</v>
      </c>
    </row>
    <row r="9" spans="2:9" ht="34.5" customHeight="1" x14ac:dyDescent="0.25">
      <c r="B9" s="16" t="s">
        <v>37</v>
      </c>
      <c r="C9" s="5" t="s">
        <v>151</v>
      </c>
      <c r="D9" s="5" t="s">
        <v>218</v>
      </c>
      <c r="E9" s="50">
        <v>43891</v>
      </c>
      <c r="F9" s="50">
        <v>44440</v>
      </c>
    </row>
    <row r="10" spans="2:9" ht="20.25" customHeight="1" x14ac:dyDescent="0.25">
      <c r="B10" s="17" t="s">
        <v>10</v>
      </c>
      <c r="C10" s="6">
        <v>2245</v>
      </c>
      <c r="D10" s="6">
        <v>3420</v>
      </c>
      <c r="E10" s="7">
        <v>3.7999999999999999E-2</v>
      </c>
      <c r="F10" s="7">
        <v>5.7999999999999996E-2</v>
      </c>
    </row>
    <row r="11" spans="2:9" ht="20.25" customHeight="1" x14ac:dyDescent="0.25">
      <c r="B11" s="17" t="s">
        <v>11</v>
      </c>
      <c r="C11" s="6">
        <v>2780</v>
      </c>
      <c r="D11" s="6">
        <v>4020</v>
      </c>
      <c r="E11" s="7">
        <v>4.9000000000000002E-2</v>
      </c>
      <c r="F11" s="7">
        <v>7.2000000000000008E-2</v>
      </c>
    </row>
    <row r="12" spans="2:9" ht="20.25" customHeight="1" x14ac:dyDescent="0.25">
      <c r="B12" s="17" t="s">
        <v>12</v>
      </c>
      <c r="C12" s="6">
        <v>1410</v>
      </c>
      <c r="D12" s="6">
        <v>2505</v>
      </c>
      <c r="E12" s="7">
        <v>2.4E-2</v>
      </c>
      <c r="F12" s="7">
        <v>4.2000000000000003E-2</v>
      </c>
    </row>
    <row r="13" spans="2:9" ht="20.25" customHeight="1" x14ac:dyDescent="0.25">
      <c r="B13" s="17" t="s">
        <v>13</v>
      </c>
      <c r="C13" s="6">
        <v>1380</v>
      </c>
      <c r="D13" s="6">
        <v>2150</v>
      </c>
      <c r="E13" s="7">
        <v>2.7000000000000003E-2</v>
      </c>
      <c r="F13" s="7">
        <v>4.2000000000000003E-2</v>
      </c>
    </row>
    <row r="14" spans="2:9" ht="20.25" customHeight="1" x14ac:dyDescent="0.25">
      <c r="B14" s="17" t="s">
        <v>14</v>
      </c>
      <c r="C14" s="6">
        <v>1315</v>
      </c>
      <c r="D14" s="6">
        <v>2740</v>
      </c>
      <c r="E14" s="7">
        <v>1.3999999999999999E-2</v>
      </c>
      <c r="F14" s="7">
        <v>0.03</v>
      </c>
    </row>
    <row r="15" spans="2:9" ht="21" customHeight="1" x14ac:dyDescent="0.25">
      <c r="B15" s="37" t="s">
        <v>72</v>
      </c>
      <c r="C15" s="9">
        <f>SUM(C10:C14)</f>
        <v>9130</v>
      </c>
      <c r="D15" s="9">
        <f>SUM(D10:D14)</f>
        <v>14835</v>
      </c>
      <c r="E15" s="10">
        <v>2.9000000000000001E-2</v>
      </c>
      <c r="F15" s="10">
        <v>4.7E-2</v>
      </c>
    </row>
    <row r="21" spans="2:6" ht="18.75" x14ac:dyDescent="0.3">
      <c r="B21" s="1" t="s">
        <v>5</v>
      </c>
    </row>
    <row r="23" spans="2:6" ht="34.5" customHeight="1" x14ac:dyDescent="0.25">
      <c r="B23" s="16" t="s">
        <v>37</v>
      </c>
      <c r="C23" s="5" t="s">
        <v>151</v>
      </c>
      <c r="D23" s="5" t="s">
        <v>218</v>
      </c>
      <c r="E23" s="50">
        <v>43891</v>
      </c>
      <c r="F23" s="50">
        <v>44440</v>
      </c>
    </row>
    <row r="24" spans="2:6" ht="20.25" customHeight="1" x14ac:dyDescent="0.25">
      <c r="B24" s="17" t="s">
        <v>15</v>
      </c>
      <c r="C24" s="6">
        <v>2005</v>
      </c>
      <c r="D24" s="6">
        <v>3415</v>
      </c>
      <c r="E24" s="7">
        <v>2.2000000000000002E-2</v>
      </c>
      <c r="F24" s="7">
        <v>3.7000000000000005E-2</v>
      </c>
    </row>
    <row r="25" spans="2:6" ht="20.25" customHeight="1" x14ac:dyDescent="0.25">
      <c r="B25" s="17" t="s">
        <v>16</v>
      </c>
      <c r="C25" s="6">
        <v>835</v>
      </c>
      <c r="D25" s="6">
        <v>1720</v>
      </c>
      <c r="E25" s="7">
        <v>1.8000000000000002E-2</v>
      </c>
      <c r="F25" s="7">
        <v>3.6000000000000004E-2</v>
      </c>
    </row>
    <row r="26" spans="2:6" ht="20.25" customHeight="1" x14ac:dyDescent="0.25">
      <c r="B26" s="17" t="s">
        <v>17</v>
      </c>
      <c r="C26" s="6">
        <v>2085</v>
      </c>
      <c r="D26" s="6">
        <v>3630</v>
      </c>
      <c r="E26" s="7">
        <v>1.9E-2</v>
      </c>
      <c r="F26" s="7">
        <v>3.3000000000000002E-2</v>
      </c>
    </row>
    <row r="27" spans="2:6" ht="20.25" customHeight="1" x14ac:dyDescent="0.25">
      <c r="B27" s="17" t="s">
        <v>18</v>
      </c>
      <c r="C27" s="6">
        <v>2720</v>
      </c>
      <c r="D27" s="6">
        <v>4750</v>
      </c>
      <c r="E27" s="7">
        <v>2.2000000000000002E-2</v>
      </c>
      <c r="F27" s="7">
        <v>3.7999999999999999E-2</v>
      </c>
    </row>
    <row r="28" spans="2:6" ht="20.25" customHeight="1" x14ac:dyDescent="0.25">
      <c r="B28" s="17" t="s">
        <v>19</v>
      </c>
      <c r="C28" s="6">
        <v>1530</v>
      </c>
      <c r="D28" s="6">
        <v>3380</v>
      </c>
      <c r="E28" s="7">
        <v>1.9E-2</v>
      </c>
      <c r="F28" s="7">
        <v>4.2000000000000003E-2</v>
      </c>
    </row>
    <row r="29" spans="2:6" ht="20.25" customHeight="1" x14ac:dyDescent="0.25">
      <c r="B29" s="17" t="s">
        <v>20</v>
      </c>
      <c r="C29" s="6">
        <v>2075</v>
      </c>
      <c r="D29" s="6">
        <v>3455</v>
      </c>
      <c r="E29" s="7">
        <v>3.9E-2</v>
      </c>
      <c r="F29" s="7">
        <v>6.4000000000000001E-2</v>
      </c>
    </row>
    <row r="30" spans="2:6" ht="20.25" customHeight="1" x14ac:dyDescent="0.25">
      <c r="B30" s="17" t="s">
        <v>21</v>
      </c>
      <c r="C30" s="6">
        <v>675</v>
      </c>
      <c r="D30" s="6">
        <v>1280</v>
      </c>
      <c r="E30" s="7">
        <v>1.8000000000000002E-2</v>
      </c>
      <c r="F30" s="7">
        <v>3.4000000000000002E-2</v>
      </c>
    </row>
    <row r="31" spans="2:6" ht="20.25" customHeight="1" x14ac:dyDescent="0.25">
      <c r="B31" s="17" t="s">
        <v>22</v>
      </c>
      <c r="C31" s="6">
        <v>3635</v>
      </c>
      <c r="D31" s="6">
        <v>4645</v>
      </c>
      <c r="E31" s="7">
        <v>4.5999999999999999E-2</v>
      </c>
      <c r="F31" s="7">
        <v>5.9000000000000004E-2</v>
      </c>
    </row>
    <row r="32" spans="2:6" ht="20.25" customHeight="1" x14ac:dyDescent="0.25">
      <c r="B32" s="17" t="s">
        <v>23</v>
      </c>
      <c r="C32" s="6">
        <v>650</v>
      </c>
      <c r="D32" s="6">
        <v>1490</v>
      </c>
      <c r="E32" s="7">
        <v>1.2E-2</v>
      </c>
      <c r="F32" s="7">
        <v>2.7000000000000003E-2</v>
      </c>
    </row>
    <row r="33" spans="2:19" ht="21.75" customHeight="1" x14ac:dyDescent="0.25">
      <c r="B33" s="37" t="s">
        <v>72</v>
      </c>
      <c r="C33" s="9">
        <f>SUM(C24:C32)</f>
        <v>16210</v>
      </c>
      <c r="D33" s="9">
        <f>SUM(D24:D32)</f>
        <v>27765</v>
      </c>
      <c r="E33" s="10">
        <v>2.4E-2</v>
      </c>
      <c r="F33" s="10">
        <v>4.1000000000000002E-2</v>
      </c>
    </row>
    <row r="36" spans="2:19" ht="18.75" x14ac:dyDescent="0.3">
      <c r="B36" s="1" t="s">
        <v>50</v>
      </c>
    </row>
    <row r="38" spans="2:19" ht="35.25" customHeight="1" x14ac:dyDescent="0.25">
      <c r="B38" s="16" t="s">
        <v>37</v>
      </c>
      <c r="C38" s="5" t="s">
        <v>151</v>
      </c>
      <c r="D38" s="5" t="s">
        <v>218</v>
      </c>
      <c r="E38" s="50">
        <v>43891</v>
      </c>
      <c r="F38" s="50">
        <v>44440</v>
      </c>
      <c r="R38" s="51"/>
      <c r="S38" s="51"/>
    </row>
    <row r="39" spans="2:19" ht="20.25" customHeight="1" x14ac:dyDescent="0.25">
      <c r="B39" s="17" t="s">
        <v>24</v>
      </c>
      <c r="C39" s="6">
        <v>2220</v>
      </c>
      <c r="D39" s="6">
        <v>3490</v>
      </c>
      <c r="E39" s="7">
        <v>2.8999999999999998E-2</v>
      </c>
      <c r="F39" s="7">
        <v>4.4999999999999998E-2</v>
      </c>
      <c r="R39" s="51"/>
      <c r="S39" s="51"/>
    </row>
    <row r="40" spans="2:19" ht="20.25" customHeight="1" x14ac:dyDescent="0.25">
      <c r="B40" s="17" t="s">
        <v>25</v>
      </c>
      <c r="C40" s="6">
        <v>2415</v>
      </c>
      <c r="D40" s="6">
        <v>3870</v>
      </c>
      <c r="E40" s="7">
        <v>2.3E-2</v>
      </c>
      <c r="F40" s="7">
        <v>3.7000000000000005E-2</v>
      </c>
      <c r="R40" s="51"/>
      <c r="S40" s="51"/>
    </row>
    <row r="41" spans="2:19" ht="20.25" customHeight="1" x14ac:dyDescent="0.25">
      <c r="B41" s="17" t="s">
        <v>26</v>
      </c>
      <c r="C41" s="6">
        <v>1605</v>
      </c>
      <c r="D41" s="6">
        <v>2990</v>
      </c>
      <c r="E41" s="7">
        <v>2.2000000000000002E-2</v>
      </c>
      <c r="F41" s="7">
        <v>4.0999999999999995E-2</v>
      </c>
      <c r="R41" s="51"/>
      <c r="S41" s="51"/>
    </row>
    <row r="42" spans="2:19" ht="20.25" customHeight="1" x14ac:dyDescent="0.25">
      <c r="B42" s="17" t="s">
        <v>27</v>
      </c>
      <c r="C42" s="6">
        <v>2575</v>
      </c>
      <c r="D42" s="6">
        <v>3420</v>
      </c>
      <c r="E42" s="7">
        <v>3.7000000000000005E-2</v>
      </c>
      <c r="F42" s="7">
        <v>4.9000000000000002E-2</v>
      </c>
      <c r="R42" s="51"/>
      <c r="S42" s="51"/>
    </row>
    <row r="43" spans="2:19" ht="20.25" customHeight="1" x14ac:dyDescent="0.25">
      <c r="B43" s="17" t="s">
        <v>73</v>
      </c>
      <c r="C43" s="6">
        <v>2420</v>
      </c>
      <c r="D43" s="6">
        <v>3600</v>
      </c>
      <c r="E43" s="7">
        <v>3.7000000000000005E-2</v>
      </c>
      <c r="F43" s="7">
        <v>5.5E-2</v>
      </c>
      <c r="R43" s="51"/>
      <c r="S43" s="51"/>
    </row>
    <row r="44" spans="2:19" ht="20.25" customHeight="1" x14ac:dyDescent="0.25">
      <c r="B44" s="17" t="s">
        <v>28</v>
      </c>
      <c r="C44" s="6">
        <v>2300</v>
      </c>
      <c r="D44" s="6">
        <v>3770</v>
      </c>
      <c r="E44" s="7">
        <v>3.5000000000000003E-2</v>
      </c>
      <c r="F44" s="7">
        <v>5.7999999999999996E-2</v>
      </c>
      <c r="R44" s="51"/>
      <c r="S44" s="51"/>
    </row>
    <row r="45" spans="2:19" ht="20.25" customHeight="1" x14ac:dyDescent="0.25">
      <c r="B45" s="17" t="s">
        <v>29</v>
      </c>
      <c r="C45" s="6">
        <v>2250</v>
      </c>
      <c r="D45" s="6">
        <v>4375</v>
      </c>
      <c r="E45" s="7">
        <v>2.2000000000000002E-2</v>
      </c>
      <c r="F45" s="7">
        <v>4.2000000000000003E-2</v>
      </c>
      <c r="R45" s="51"/>
      <c r="S45" s="51"/>
    </row>
    <row r="46" spans="2:19" ht="20.25" customHeight="1" x14ac:dyDescent="0.25">
      <c r="B46" s="17" t="s">
        <v>41</v>
      </c>
      <c r="C46" s="6">
        <v>5800</v>
      </c>
      <c r="D46" s="6">
        <v>9670</v>
      </c>
      <c r="E46" s="7">
        <v>3.3000000000000002E-2</v>
      </c>
      <c r="F46" s="7">
        <v>5.5E-2</v>
      </c>
      <c r="R46" s="51"/>
      <c r="S46" s="51"/>
    </row>
    <row r="47" spans="2:19" ht="20.25" customHeight="1" x14ac:dyDescent="0.25">
      <c r="B47" s="17" t="s">
        <v>30</v>
      </c>
      <c r="C47" s="6">
        <v>985</v>
      </c>
      <c r="D47" s="6">
        <v>2090</v>
      </c>
      <c r="E47" s="7">
        <v>1.3999999999999999E-2</v>
      </c>
      <c r="F47" s="7">
        <v>0.03</v>
      </c>
      <c r="R47" s="51"/>
      <c r="S47" s="51"/>
    </row>
    <row r="48" spans="2:19" ht="20.25" customHeight="1" x14ac:dyDescent="0.25">
      <c r="B48" s="17" t="s">
        <v>31</v>
      </c>
      <c r="C48" s="6">
        <v>3280</v>
      </c>
      <c r="D48" s="6">
        <v>4830</v>
      </c>
      <c r="E48" s="7">
        <v>3.6000000000000004E-2</v>
      </c>
      <c r="F48" s="7">
        <v>5.2999999999999999E-2</v>
      </c>
      <c r="R48" s="51"/>
      <c r="S48" s="51"/>
    </row>
    <row r="49" spans="2:19" ht="20.25" customHeight="1" x14ac:dyDescent="0.25">
      <c r="B49" s="17" t="s">
        <v>32</v>
      </c>
      <c r="C49" s="6">
        <v>4630</v>
      </c>
      <c r="D49" s="6">
        <v>6375</v>
      </c>
      <c r="E49" s="7">
        <v>5.7000000000000002E-2</v>
      </c>
      <c r="F49" s="7">
        <v>7.9000000000000001E-2</v>
      </c>
      <c r="R49" s="51"/>
      <c r="S49" s="51"/>
    </row>
    <row r="50" spans="2:19" ht="20.25" customHeight="1" x14ac:dyDescent="0.25">
      <c r="B50" s="17" t="s">
        <v>74</v>
      </c>
      <c r="C50" s="6">
        <v>1295</v>
      </c>
      <c r="D50" s="6">
        <v>2475</v>
      </c>
      <c r="E50" s="7">
        <v>1.6E-2</v>
      </c>
      <c r="F50" s="7">
        <v>3.1E-2</v>
      </c>
      <c r="R50" s="51"/>
      <c r="S50" s="51"/>
    </row>
    <row r="51" spans="2:19" ht="20.25" customHeight="1" x14ac:dyDescent="0.25">
      <c r="B51" s="17" t="s">
        <v>33</v>
      </c>
      <c r="C51" s="6">
        <v>1130</v>
      </c>
      <c r="D51" s="6">
        <v>2330</v>
      </c>
      <c r="E51" s="7">
        <v>1.6E-2</v>
      </c>
      <c r="F51" s="7">
        <v>3.3000000000000002E-2</v>
      </c>
      <c r="R51" s="51"/>
      <c r="S51" s="51"/>
    </row>
    <row r="52" spans="2:19" ht="21.75" customHeight="1" x14ac:dyDescent="0.25">
      <c r="B52" s="37" t="s">
        <v>72</v>
      </c>
      <c r="C52" s="9">
        <f>SUM(C39:C51)</f>
        <v>32905</v>
      </c>
      <c r="D52" s="9">
        <f>SUM(D39:D51)</f>
        <v>53285</v>
      </c>
      <c r="E52" s="10">
        <v>2.9000000000000001E-2</v>
      </c>
      <c r="F52" s="10">
        <v>4.7E-2</v>
      </c>
    </row>
    <row r="53" spans="2:19" ht="20.25" customHeight="1" x14ac:dyDescent="0.25">
      <c r="B53" s="18"/>
      <c r="C53" s="40"/>
      <c r="D53" s="41"/>
      <c r="E53" s="40"/>
      <c r="F53" s="34"/>
    </row>
    <row r="55" spans="2:19" ht="18.75" x14ac:dyDescent="0.3">
      <c r="B55" s="1" t="s">
        <v>6</v>
      </c>
    </row>
    <row r="57" spans="2:19" ht="30" x14ac:dyDescent="0.25">
      <c r="B57" s="16" t="s">
        <v>37</v>
      </c>
      <c r="C57" s="5" t="s">
        <v>151</v>
      </c>
      <c r="D57" s="5" t="s">
        <v>218</v>
      </c>
      <c r="E57" s="50">
        <v>43891</v>
      </c>
      <c r="F57" s="50">
        <v>44440</v>
      </c>
    </row>
    <row r="58" spans="2:19" ht="20.25" customHeight="1" x14ac:dyDescent="0.25">
      <c r="B58" s="17" t="s">
        <v>34</v>
      </c>
      <c r="C58" s="6">
        <v>3610</v>
      </c>
      <c r="D58" s="6">
        <v>5695</v>
      </c>
      <c r="E58" s="7">
        <v>3.1E-2</v>
      </c>
      <c r="F58" s="7">
        <v>4.9000000000000002E-2</v>
      </c>
    </row>
    <row r="59" spans="2:19" ht="20.25" customHeight="1" x14ac:dyDescent="0.25">
      <c r="B59" s="17" t="s">
        <v>35</v>
      </c>
      <c r="C59" s="6">
        <v>1045</v>
      </c>
      <c r="D59" s="6">
        <v>1820</v>
      </c>
      <c r="E59" s="7">
        <v>0.02</v>
      </c>
      <c r="F59" s="7">
        <v>3.5000000000000003E-2</v>
      </c>
    </row>
    <row r="60" spans="2:19" ht="20.25" customHeight="1" x14ac:dyDescent="0.25">
      <c r="B60" s="17" t="s">
        <v>36</v>
      </c>
      <c r="C60" s="6">
        <v>865</v>
      </c>
      <c r="D60" s="6">
        <v>1575</v>
      </c>
      <c r="E60" s="7">
        <v>1.7000000000000001E-2</v>
      </c>
      <c r="F60" s="7">
        <v>0.03</v>
      </c>
    </row>
    <row r="61" spans="2:19" ht="20.25" customHeight="1" x14ac:dyDescent="0.25">
      <c r="B61" s="17" t="s">
        <v>39</v>
      </c>
      <c r="C61" s="6">
        <v>4400</v>
      </c>
      <c r="D61" s="6">
        <v>6780</v>
      </c>
      <c r="E61" s="7">
        <v>3.9E-2</v>
      </c>
      <c r="F61" s="7">
        <v>6.0999999999999999E-2</v>
      </c>
    </row>
    <row r="62" spans="2:19" ht="20.25" customHeight="1" x14ac:dyDescent="0.25">
      <c r="B62" s="17" t="s">
        <v>40</v>
      </c>
      <c r="C62" s="6">
        <v>3585</v>
      </c>
      <c r="D62" s="6">
        <v>5970</v>
      </c>
      <c r="E62" s="7">
        <v>3.3000000000000002E-2</v>
      </c>
      <c r="F62" s="7">
        <v>5.4000000000000006E-2</v>
      </c>
    </row>
    <row r="63" spans="2:19" ht="21" customHeight="1" x14ac:dyDescent="0.25">
      <c r="B63" s="37" t="s">
        <v>72</v>
      </c>
      <c r="C63" s="9">
        <f>SUM(C58:C62)</f>
        <v>13505</v>
      </c>
      <c r="D63" s="9">
        <f>SUM(D58:D62)</f>
        <v>21840</v>
      </c>
      <c r="E63" s="10">
        <v>3.1E-2</v>
      </c>
      <c r="F63" s="10">
        <v>0.05</v>
      </c>
    </row>
  </sheetData>
  <hyperlinks>
    <hyperlink ref="H2" location="Index!A1" display="Return to Index" xr:uid="{7ED2CC04-C9BA-4248-B97E-BE43F98C1B05}"/>
  </hyperlink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8C072-25A0-41DE-9582-96CF916EDBAC}">
  <sheetPr>
    <tabColor theme="7" tint="0.39997558519241921"/>
  </sheetPr>
  <dimension ref="B2:N19"/>
  <sheetViews>
    <sheetView showGridLines="0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I2" sqref="I2"/>
    </sheetView>
  </sheetViews>
  <sheetFormatPr defaultRowHeight="15" x14ac:dyDescent="0.25"/>
  <cols>
    <col min="1" max="1" width="5.5703125" customWidth="1"/>
    <col min="2" max="2" width="43.7109375" customWidth="1"/>
    <col min="3" max="7" width="12.42578125" customWidth="1"/>
    <col min="8" max="8" width="11.5703125" customWidth="1"/>
  </cols>
  <sheetData>
    <row r="2" spans="2:14" ht="18.75" x14ac:dyDescent="0.3">
      <c r="B2" s="1" t="s">
        <v>88</v>
      </c>
      <c r="I2" s="71" t="s">
        <v>153</v>
      </c>
    </row>
    <row r="3" spans="2:14" ht="15.75" x14ac:dyDescent="0.25">
      <c r="B3" s="33" t="s">
        <v>215</v>
      </c>
    </row>
    <row r="4" spans="2:14" ht="15.75" x14ac:dyDescent="0.25">
      <c r="B4" s="33" t="s">
        <v>163</v>
      </c>
    </row>
    <row r="5" spans="2:14" ht="15.75" x14ac:dyDescent="0.25">
      <c r="B5" s="33"/>
    </row>
    <row r="6" spans="2:14" ht="15.75" x14ac:dyDescent="0.25">
      <c r="B6" s="33" t="s">
        <v>89</v>
      </c>
    </row>
    <row r="7" spans="2:14" ht="15.75" x14ac:dyDescent="0.25">
      <c r="B7" s="33" t="s">
        <v>90</v>
      </c>
    </row>
    <row r="8" spans="2:14" ht="15.75" x14ac:dyDescent="0.25">
      <c r="B8" s="33" t="s">
        <v>91</v>
      </c>
    </row>
    <row r="9" spans="2:14" ht="15.75" x14ac:dyDescent="0.25">
      <c r="B9" s="33" t="s">
        <v>92</v>
      </c>
    </row>
    <row r="10" spans="2:14" ht="15.75" x14ac:dyDescent="0.25">
      <c r="B10" s="33" t="s">
        <v>93</v>
      </c>
    </row>
    <row r="11" spans="2:14" ht="15.75" x14ac:dyDescent="0.25">
      <c r="B11" s="33" t="s">
        <v>158</v>
      </c>
    </row>
    <row r="13" spans="2:14" ht="30" customHeight="1" x14ac:dyDescent="0.25">
      <c r="B13" s="29" t="s">
        <v>7</v>
      </c>
      <c r="C13" s="21" t="s">
        <v>81</v>
      </c>
      <c r="D13" s="21" t="s">
        <v>82</v>
      </c>
      <c r="E13" s="21" t="s">
        <v>83</v>
      </c>
      <c r="F13" s="21" t="s">
        <v>84</v>
      </c>
      <c r="G13" s="21" t="s">
        <v>157</v>
      </c>
      <c r="H13" s="37" t="s">
        <v>156</v>
      </c>
    </row>
    <row r="14" spans="2:14" ht="20.25" customHeight="1" x14ac:dyDescent="0.25">
      <c r="B14" s="17" t="s">
        <v>155</v>
      </c>
      <c r="C14" s="36">
        <v>944.8</v>
      </c>
      <c r="D14" s="36">
        <v>42.8</v>
      </c>
      <c r="E14" s="36">
        <v>523.5</v>
      </c>
      <c r="F14" s="36">
        <v>143.19999999999999</v>
      </c>
      <c r="G14" s="36">
        <v>224.1</v>
      </c>
      <c r="H14" s="36">
        <f>SUM(C14:G14)</f>
        <v>1878.3999999999999</v>
      </c>
    </row>
    <row r="15" spans="2:14" ht="20.25" customHeight="1" x14ac:dyDescent="0.25">
      <c r="B15" s="17" t="s">
        <v>85</v>
      </c>
      <c r="C15" s="36">
        <v>803.2</v>
      </c>
      <c r="D15" s="36">
        <v>41.3</v>
      </c>
      <c r="E15" s="36">
        <v>373.8</v>
      </c>
      <c r="F15" s="36">
        <v>125.9</v>
      </c>
      <c r="G15" s="36">
        <v>188.9</v>
      </c>
      <c r="H15" s="36">
        <f t="shared" ref="H15:H16" si="0">SUM(C15:G15)</f>
        <v>1533.1000000000001</v>
      </c>
    </row>
    <row r="16" spans="2:14" ht="20.25" customHeight="1" x14ac:dyDescent="0.25">
      <c r="B16" s="17" t="s">
        <v>86</v>
      </c>
      <c r="C16" s="6">
        <v>66072</v>
      </c>
      <c r="D16" s="6">
        <v>7633</v>
      </c>
      <c r="E16" s="6">
        <v>145199</v>
      </c>
      <c r="F16" s="6">
        <v>45183</v>
      </c>
      <c r="G16" s="6">
        <v>24904</v>
      </c>
      <c r="H16" s="6">
        <f t="shared" si="0"/>
        <v>288991</v>
      </c>
      <c r="J16" s="22"/>
      <c r="K16" s="22"/>
      <c r="L16" s="23"/>
      <c r="M16" s="24"/>
      <c r="N16" s="25"/>
    </row>
    <row r="17" spans="2:8" ht="20.25" customHeight="1" x14ac:dyDescent="0.25">
      <c r="B17" s="17" t="s">
        <v>87</v>
      </c>
      <c r="C17" s="6">
        <v>12157</v>
      </c>
      <c r="D17" s="6">
        <v>5413</v>
      </c>
      <c r="E17" s="6">
        <v>2575</v>
      </c>
      <c r="F17" s="6">
        <v>2786</v>
      </c>
      <c r="G17" s="6">
        <v>7584</v>
      </c>
      <c r="H17" s="6"/>
    </row>
    <row r="19" spans="2:8" ht="18.75" customHeight="1" x14ac:dyDescent="0.25">
      <c r="B19" s="69"/>
      <c r="C19" s="70"/>
    </row>
  </sheetData>
  <hyperlinks>
    <hyperlink ref="I2" location="Index!A1" display="Return to Index" xr:uid="{B195FF61-1D13-4598-A271-D8372EE227AE}"/>
  </hyperlink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B2E90-78EA-4930-9D30-F2FD23CFF749}">
  <sheetPr>
    <tabColor rgb="FF00B0F0"/>
  </sheetPr>
  <dimension ref="B2:N42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I2" sqref="I2"/>
    </sheetView>
  </sheetViews>
  <sheetFormatPr defaultRowHeight="15" x14ac:dyDescent="0.25"/>
  <cols>
    <col min="1" max="1" width="5.5703125" customWidth="1"/>
    <col min="2" max="2" width="39.5703125" customWidth="1"/>
    <col min="3" max="7" width="12.42578125" customWidth="1"/>
  </cols>
  <sheetData>
    <row r="2" spans="2:14" ht="18.75" x14ac:dyDescent="0.3">
      <c r="B2" s="1" t="s">
        <v>88</v>
      </c>
      <c r="I2" s="71" t="s">
        <v>153</v>
      </c>
      <c r="J2" s="71"/>
    </row>
    <row r="3" spans="2:14" ht="15.75" x14ac:dyDescent="0.25">
      <c r="B3" s="33" t="s">
        <v>215</v>
      </c>
    </row>
    <row r="4" spans="2:14" ht="15.75" x14ac:dyDescent="0.25">
      <c r="B4" s="33" t="s">
        <v>152</v>
      </c>
    </row>
    <row r="6" spans="2:14" ht="30" customHeight="1" x14ac:dyDescent="0.25">
      <c r="B6" s="29" t="s">
        <v>4</v>
      </c>
      <c r="C6" s="21" t="s">
        <v>81</v>
      </c>
      <c r="D6" s="21" t="s">
        <v>82</v>
      </c>
      <c r="E6" s="21" t="s">
        <v>83</v>
      </c>
      <c r="F6" s="21" t="s">
        <v>84</v>
      </c>
      <c r="G6" s="21" t="s">
        <v>162</v>
      </c>
    </row>
    <row r="7" spans="2:14" ht="20.25" customHeight="1" x14ac:dyDescent="0.25">
      <c r="B7" s="17" t="s">
        <v>85</v>
      </c>
      <c r="C7" s="36">
        <v>126.9</v>
      </c>
      <c r="D7" s="36">
        <v>7.6</v>
      </c>
      <c r="E7" s="36">
        <v>66.599999999999994</v>
      </c>
      <c r="F7" s="36">
        <v>16.3</v>
      </c>
      <c r="G7" s="36">
        <v>29.7</v>
      </c>
    </row>
    <row r="8" spans="2:14" ht="20.25" customHeight="1" x14ac:dyDescent="0.25">
      <c r="B8" s="17" t="s">
        <v>86</v>
      </c>
      <c r="C8" s="6">
        <v>10756</v>
      </c>
      <c r="D8" s="6">
        <v>863</v>
      </c>
      <c r="E8" s="6">
        <v>20916</v>
      </c>
      <c r="F8" s="6">
        <v>5173</v>
      </c>
      <c r="G8" s="6">
        <v>4045</v>
      </c>
      <c r="J8" s="22"/>
      <c r="K8" s="22"/>
      <c r="L8" s="23"/>
      <c r="M8" s="24"/>
      <c r="N8" s="25"/>
    </row>
    <row r="9" spans="2:14" ht="20.25" customHeight="1" x14ac:dyDescent="0.25">
      <c r="B9" s="17" t="s">
        <v>87</v>
      </c>
      <c r="C9" s="6">
        <v>11793</v>
      </c>
      <c r="D9" s="6">
        <v>8858</v>
      </c>
      <c r="E9" s="6">
        <v>3185</v>
      </c>
      <c r="F9" s="6">
        <v>3150</v>
      </c>
      <c r="G9" s="6">
        <v>7350</v>
      </c>
    </row>
    <row r="11" spans="2:14" x14ac:dyDescent="0.25">
      <c r="B11" s="31" t="s">
        <v>94</v>
      </c>
      <c r="C11" s="32">
        <f>SUM(C7:G7)</f>
        <v>247.1</v>
      </c>
    </row>
    <row r="14" spans="2:14" ht="30" customHeight="1" x14ac:dyDescent="0.25">
      <c r="B14" s="29" t="s">
        <v>5</v>
      </c>
      <c r="C14" s="21" t="s">
        <v>81</v>
      </c>
      <c r="D14" s="21" t="s">
        <v>82</v>
      </c>
      <c r="E14" s="21" t="s">
        <v>83</v>
      </c>
      <c r="F14" s="21" t="s">
        <v>84</v>
      </c>
      <c r="G14" s="21" t="s">
        <v>162</v>
      </c>
    </row>
    <row r="15" spans="2:14" ht="20.25" customHeight="1" x14ac:dyDescent="0.25">
      <c r="B15" s="17" t="s">
        <v>85</v>
      </c>
      <c r="C15" s="36">
        <v>217.4</v>
      </c>
      <c r="D15" s="36">
        <v>10.4</v>
      </c>
      <c r="E15" s="36">
        <v>90.4</v>
      </c>
      <c r="F15" s="36">
        <v>35.799999999999997</v>
      </c>
      <c r="G15" s="36">
        <v>49.8</v>
      </c>
    </row>
    <row r="16" spans="2:14" ht="20.25" customHeight="1" x14ac:dyDescent="0.25">
      <c r="B16" s="17" t="s">
        <v>86</v>
      </c>
      <c r="C16" s="6">
        <v>17701</v>
      </c>
      <c r="D16" s="6">
        <v>1741</v>
      </c>
      <c r="E16" s="6">
        <v>41788</v>
      </c>
      <c r="F16" s="6">
        <v>13552</v>
      </c>
      <c r="G16" s="6">
        <v>6474</v>
      </c>
    </row>
    <row r="17" spans="2:7" ht="20.25" customHeight="1" x14ac:dyDescent="0.25">
      <c r="B17" s="17" t="s">
        <v>87</v>
      </c>
      <c r="C17" s="6">
        <v>12280</v>
      </c>
      <c r="D17" s="6">
        <v>6002</v>
      </c>
      <c r="E17" s="6">
        <v>2164</v>
      </c>
      <c r="F17" s="6">
        <v>3640</v>
      </c>
      <c r="G17" s="6">
        <v>7692</v>
      </c>
    </row>
    <row r="19" spans="2:7" x14ac:dyDescent="0.25">
      <c r="B19" s="31" t="s">
        <v>94</v>
      </c>
      <c r="C19" s="32">
        <f>SUM(C15:G15)</f>
        <v>403.80000000000007</v>
      </c>
    </row>
    <row r="20" spans="2:7" x14ac:dyDescent="0.25">
      <c r="B20" s="31"/>
      <c r="C20" s="32"/>
    </row>
    <row r="22" spans="2:7" ht="30.75" customHeight="1" x14ac:dyDescent="0.25">
      <c r="B22" s="29" t="s">
        <v>50</v>
      </c>
      <c r="C22" s="21" t="s">
        <v>81</v>
      </c>
      <c r="D22" s="21" t="s">
        <v>82</v>
      </c>
      <c r="E22" s="21" t="s">
        <v>83</v>
      </c>
      <c r="F22" s="21" t="s">
        <v>84</v>
      </c>
      <c r="G22" s="21" t="s">
        <v>162</v>
      </c>
    </row>
    <row r="23" spans="2:7" ht="20.25" customHeight="1" x14ac:dyDescent="0.25">
      <c r="B23" s="17" t="s">
        <v>85</v>
      </c>
      <c r="C23" s="36">
        <v>337.6</v>
      </c>
      <c r="D23" s="36">
        <v>16.8</v>
      </c>
      <c r="E23" s="36">
        <v>170.1</v>
      </c>
      <c r="F23" s="36">
        <v>54.6</v>
      </c>
      <c r="G23" s="36">
        <v>85</v>
      </c>
    </row>
    <row r="24" spans="2:7" ht="20.25" customHeight="1" x14ac:dyDescent="0.25">
      <c r="B24" s="17" t="s">
        <v>86</v>
      </c>
      <c r="C24" s="6">
        <v>27806</v>
      </c>
      <c r="D24" s="6">
        <v>4103</v>
      </c>
      <c r="E24" s="6">
        <v>62857</v>
      </c>
      <c r="F24" s="6">
        <v>16261</v>
      </c>
      <c r="G24" s="6">
        <v>11182</v>
      </c>
    </row>
    <row r="25" spans="2:7" ht="20.25" customHeight="1" x14ac:dyDescent="0.25">
      <c r="B25" s="17" t="s">
        <v>87</v>
      </c>
      <c r="C25" s="6">
        <v>12140</v>
      </c>
      <c r="D25" s="6">
        <v>4091</v>
      </c>
      <c r="E25" s="6">
        <v>2705</v>
      </c>
      <c r="F25" s="6">
        <v>3357</v>
      </c>
      <c r="G25" s="6">
        <v>7604</v>
      </c>
    </row>
    <row r="27" spans="2:7" x14ac:dyDescent="0.25">
      <c r="B27" s="31" t="s">
        <v>94</v>
      </c>
      <c r="C27" s="32">
        <f>SUM(C23:G23)</f>
        <v>664.1</v>
      </c>
    </row>
    <row r="28" spans="2:7" x14ac:dyDescent="0.25">
      <c r="B28" s="31"/>
      <c r="C28" s="32"/>
    </row>
    <row r="30" spans="2:7" ht="30" customHeight="1" x14ac:dyDescent="0.25">
      <c r="B30" s="29" t="s">
        <v>6</v>
      </c>
      <c r="C30" s="21" t="s">
        <v>81</v>
      </c>
      <c r="D30" s="21" t="s">
        <v>82</v>
      </c>
      <c r="E30" s="21" t="s">
        <v>83</v>
      </c>
      <c r="F30" s="21" t="s">
        <v>84</v>
      </c>
      <c r="G30" s="21" t="s">
        <v>162</v>
      </c>
    </row>
    <row r="31" spans="2:7" ht="20.25" customHeight="1" x14ac:dyDescent="0.25">
      <c r="B31" s="17" t="s">
        <v>85</v>
      </c>
      <c r="C31" s="36">
        <v>121.4</v>
      </c>
      <c r="D31" s="36">
        <v>6.4</v>
      </c>
      <c r="E31" s="36">
        <v>46.7</v>
      </c>
      <c r="F31" s="36">
        <v>19.2</v>
      </c>
      <c r="G31" s="36">
        <v>24.3</v>
      </c>
    </row>
    <row r="32" spans="2:7" ht="20.25" customHeight="1" x14ac:dyDescent="0.25">
      <c r="B32" s="17" t="s">
        <v>86</v>
      </c>
      <c r="C32" s="6">
        <v>9809</v>
      </c>
      <c r="D32" s="6">
        <v>925</v>
      </c>
      <c r="E32" s="6">
        <v>19368</v>
      </c>
      <c r="F32" s="6">
        <v>10197</v>
      </c>
      <c r="G32" s="6">
        <v>3203</v>
      </c>
    </row>
    <row r="33" spans="2:9" ht="20.25" customHeight="1" x14ac:dyDescent="0.25">
      <c r="B33" s="17" t="s">
        <v>87</v>
      </c>
      <c r="C33" s="6">
        <v>12378</v>
      </c>
      <c r="D33" s="6">
        <v>6959</v>
      </c>
      <c r="E33" s="6">
        <v>2380</v>
      </c>
      <c r="F33" s="6">
        <v>1885</v>
      </c>
      <c r="G33" s="6">
        <v>7590</v>
      </c>
    </row>
    <row r="35" spans="2:9" x14ac:dyDescent="0.25">
      <c r="B35" s="31" t="s">
        <v>94</v>
      </c>
      <c r="C35" s="32">
        <f>SUM(C31:G31)</f>
        <v>218</v>
      </c>
    </row>
    <row r="36" spans="2:9" x14ac:dyDescent="0.25">
      <c r="C36" s="52"/>
      <c r="D36" s="52"/>
      <c r="E36" s="52"/>
      <c r="F36" s="52"/>
      <c r="G36" s="52"/>
      <c r="H36" s="52"/>
      <c r="I36" s="52"/>
    </row>
    <row r="37" spans="2:9" x14ac:dyDescent="0.25">
      <c r="C37" s="53"/>
      <c r="D37" s="53"/>
      <c r="E37" s="53"/>
      <c r="F37" s="53"/>
      <c r="G37" s="53"/>
      <c r="H37" s="52"/>
      <c r="I37" s="52"/>
    </row>
    <row r="38" spans="2:9" s="15" customFormat="1" ht="29.25" customHeight="1" x14ac:dyDescent="0.25">
      <c r="B38" s="37" t="s">
        <v>96</v>
      </c>
      <c r="C38" s="55" t="s">
        <v>95</v>
      </c>
      <c r="D38" s="56"/>
      <c r="E38" s="56"/>
      <c r="F38" s="56"/>
      <c r="G38" s="56"/>
      <c r="H38" s="57"/>
      <c r="I38" s="57"/>
    </row>
    <row r="39" spans="2:9" s="68" customFormat="1" ht="19.5" customHeight="1" x14ac:dyDescent="0.25">
      <c r="B39" s="17" t="s">
        <v>4</v>
      </c>
      <c r="C39" s="36">
        <f>+C11</f>
        <v>247.1</v>
      </c>
      <c r="D39" s="66"/>
      <c r="E39" s="66"/>
      <c r="F39" s="66"/>
      <c r="G39" s="66"/>
      <c r="H39" s="67"/>
      <c r="I39" s="67"/>
    </row>
    <row r="40" spans="2:9" s="68" customFormat="1" ht="19.5" customHeight="1" x14ac:dyDescent="0.25">
      <c r="B40" s="17" t="s">
        <v>5</v>
      </c>
      <c r="C40" s="36">
        <f>+C19</f>
        <v>403.80000000000007</v>
      </c>
      <c r="D40" s="66"/>
      <c r="E40" s="66"/>
      <c r="F40" s="66"/>
      <c r="G40" s="66"/>
      <c r="H40" s="67"/>
      <c r="I40" s="67"/>
    </row>
    <row r="41" spans="2:9" s="68" customFormat="1" ht="19.5" customHeight="1" x14ac:dyDescent="0.25">
      <c r="B41" s="17" t="s">
        <v>50</v>
      </c>
      <c r="C41" s="36">
        <f>+C27</f>
        <v>664.1</v>
      </c>
      <c r="D41" s="67"/>
      <c r="E41" s="67"/>
      <c r="F41" s="67"/>
      <c r="G41" s="67"/>
      <c r="H41" s="67"/>
      <c r="I41" s="67"/>
    </row>
    <row r="42" spans="2:9" s="68" customFormat="1" ht="19.5" customHeight="1" x14ac:dyDescent="0.25">
      <c r="B42" s="17" t="s">
        <v>6</v>
      </c>
      <c r="C42" s="36">
        <f>+C35</f>
        <v>218</v>
      </c>
    </row>
  </sheetData>
  <hyperlinks>
    <hyperlink ref="I2" location="Index!A1" display="Return to Index" xr:uid="{90F12CFB-B441-4BF4-895C-E71D95181ADF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AE57A-9558-466B-A20B-9451ACCDE166}">
  <sheetPr>
    <tabColor theme="7" tint="0.39997558519241921"/>
  </sheetPr>
  <dimension ref="B2:J26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2" sqref="J2"/>
    </sheetView>
  </sheetViews>
  <sheetFormatPr defaultRowHeight="15" x14ac:dyDescent="0.25"/>
  <cols>
    <col min="1" max="1" width="5.42578125" customWidth="1"/>
    <col min="2" max="2" width="14.28515625" customWidth="1"/>
    <col min="3" max="6" width="17.5703125" customWidth="1"/>
  </cols>
  <sheetData>
    <row r="2" spans="2:10" ht="18.75" x14ac:dyDescent="0.3">
      <c r="B2" s="1" t="s">
        <v>178</v>
      </c>
      <c r="J2" s="71" t="s">
        <v>153</v>
      </c>
    </row>
    <row r="3" spans="2:10" ht="16.5" customHeight="1" x14ac:dyDescent="0.25">
      <c r="B3" t="s">
        <v>216</v>
      </c>
    </row>
    <row r="5" spans="2:10" ht="45.75" customHeight="1" x14ac:dyDescent="0.25">
      <c r="B5" s="5" t="s">
        <v>0</v>
      </c>
      <c r="C5" s="5" t="s">
        <v>1</v>
      </c>
      <c r="D5" s="5" t="s">
        <v>207</v>
      </c>
      <c r="E5" s="5" t="s">
        <v>2</v>
      </c>
      <c r="F5" s="5" t="s">
        <v>3</v>
      </c>
    </row>
    <row r="6" spans="2:10" ht="19.5" customHeight="1" x14ac:dyDescent="0.25">
      <c r="B6" s="4">
        <v>43952</v>
      </c>
      <c r="C6" s="6">
        <v>476800</v>
      </c>
      <c r="D6" s="6"/>
      <c r="E6" s="7">
        <v>0.25543769420336443</v>
      </c>
      <c r="F6" s="7">
        <v>0.27595442984594704</v>
      </c>
      <c r="G6" s="3"/>
    </row>
    <row r="7" spans="2:10" ht="19.5" customHeight="1" x14ac:dyDescent="0.25">
      <c r="B7" s="4">
        <v>43983</v>
      </c>
      <c r="C7" s="6">
        <v>382000</v>
      </c>
      <c r="D7" s="6">
        <f>+C7-C6</f>
        <v>-94800</v>
      </c>
      <c r="E7" s="7">
        <v>0.20499999999999999</v>
      </c>
      <c r="F7" s="7">
        <v>0.22475389744738611</v>
      </c>
      <c r="G7" s="3"/>
    </row>
    <row r="8" spans="2:10" ht="19.5" customHeight="1" x14ac:dyDescent="0.25">
      <c r="B8" s="4">
        <v>44013</v>
      </c>
      <c r="C8" s="6">
        <v>299500</v>
      </c>
      <c r="D8" s="6">
        <f t="shared" ref="D8:D19" si="0">+C8-C7</f>
        <v>-82500</v>
      </c>
      <c r="E8" s="7">
        <v>0.16600000000000001</v>
      </c>
      <c r="F8" s="7">
        <v>0.182</v>
      </c>
      <c r="G8" s="3"/>
    </row>
    <row r="9" spans="2:10" ht="19.5" customHeight="1" x14ac:dyDescent="0.25">
      <c r="B9" s="4">
        <v>44044</v>
      </c>
      <c r="C9" s="6">
        <v>217700</v>
      </c>
      <c r="D9" s="6">
        <f t="shared" si="0"/>
        <v>-81800</v>
      </c>
      <c r="E9" s="7">
        <v>0.121</v>
      </c>
      <c r="F9" s="7">
        <v>0.128</v>
      </c>
      <c r="G9" s="3"/>
    </row>
    <row r="10" spans="2:10" ht="19.5" customHeight="1" x14ac:dyDescent="0.25">
      <c r="B10" s="4">
        <v>44075</v>
      </c>
      <c r="C10" s="6">
        <v>164100</v>
      </c>
      <c r="D10" s="6">
        <f t="shared" si="0"/>
        <v>-53600</v>
      </c>
      <c r="E10" s="7">
        <v>9.0999999999999998E-2</v>
      </c>
      <c r="F10" s="7">
        <v>9.6000000000000002E-2</v>
      </c>
      <c r="G10" s="3"/>
    </row>
    <row r="11" spans="2:10" ht="19.5" customHeight="1" x14ac:dyDescent="0.25">
      <c r="B11" s="4">
        <v>44105</v>
      </c>
      <c r="C11" s="6">
        <v>133100</v>
      </c>
      <c r="D11" s="6">
        <f t="shared" si="0"/>
        <v>-31000</v>
      </c>
      <c r="E11" s="7">
        <v>7.3999999999999996E-2</v>
      </c>
      <c r="F11" s="7">
        <v>8.1000000000000003E-2</v>
      </c>
      <c r="G11" s="3"/>
    </row>
    <row r="12" spans="2:10" ht="19.5" customHeight="1" x14ac:dyDescent="0.25">
      <c r="B12" s="4">
        <v>44136</v>
      </c>
      <c r="C12" s="6">
        <v>235300</v>
      </c>
      <c r="D12" s="6">
        <f t="shared" si="0"/>
        <v>102200</v>
      </c>
      <c r="E12" s="7">
        <v>0.13100000000000001</v>
      </c>
      <c r="F12" s="7">
        <v>0.13200000000000001</v>
      </c>
      <c r="G12" s="3"/>
    </row>
    <row r="13" spans="2:10" ht="19.5" customHeight="1" x14ac:dyDescent="0.25">
      <c r="B13" s="4">
        <v>44166</v>
      </c>
      <c r="C13" s="6">
        <v>249000</v>
      </c>
      <c r="D13" s="6">
        <f t="shared" si="0"/>
        <v>13700</v>
      </c>
      <c r="E13" s="7">
        <v>0.13900000000000001</v>
      </c>
      <c r="F13" s="7">
        <v>0.13600000000000001</v>
      </c>
      <c r="G13" s="3"/>
    </row>
    <row r="14" spans="2:10" ht="19.5" customHeight="1" x14ac:dyDescent="0.25">
      <c r="B14" s="4">
        <v>44197</v>
      </c>
      <c r="C14" s="6">
        <v>292200</v>
      </c>
      <c r="D14" s="6">
        <f t="shared" si="0"/>
        <v>43200</v>
      </c>
      <c r="E14" s="7">
        <v>0.16300000000000001</v>
      </c>
      <c r="F14" s="7">
        <v>0.16700000000000001</v>
      </c>
      <c r="G14" s="3"/>
    </row>
    <row r="15" spans="2:10" ht="19.5" customHeight="1" x14ac:dyDescent="0.25">
      <c r="B15" s="4">
        <v>44228</v>
      </c>
      <c r="C15" s="6">
        <v>285300</v>
      </c>
      <c r="D15" s="6">
        <f t="shared" si="0"/>
        <v>-6900</v>
      </c>
      <c r="E15" s="7">
        <v>0.159</v>
      </c>
      <c r="F15" s="7">
        <v>0.16200000000000001</v>
      </c>
      <c r="G15" s="3"/>
    </row>
    <row r="16" spans="2:10" ht="19.5" customHeight="1" x14ac:dyDescent="0.25">
      <c r="B16" s="4">
        <v>44256</v>
      </c>
      <c r="C16" s="6">
        <v>257500</v>
      </c>
      <c r="D16" s="6">
        <f t="shared" si="0"/>
        <v>-27800</v>
      </c>
      <c r="E16" s="7">
        <v>0.14399999999999999</v>
      </c>
      <c r="F16" s="7">
        <v>0.14799999999999999</v>
      </c>
      <c r="G16" s="3"/>
    </row>
    <row r="17" spans="2:7" ht="19.5" customHeight="1" x14ac:dyDescent="0.25">
      <c r="B17" s="4">
        <v>44287</v>
      </c>
      <c r="C17" s="6">
        <v>205100</v>
      </c>
      <c r="D17" s="6">
        <f t="shared" si="0"/>
        <v>-52400</v>
      </c>
      <c r="E17" s="7">
        <v>0.114</v>
      </c>
      <c r="F17" s="7">
        <v>0.121</v>
      </c>
      <c r="G17" s="3"/>
    </row>
    <row r="18" spans="2:7" ht="19.5" customHeight="1" x14ac:dyDescent="0.25">
      <c r="B18" s="4">
        <v>44317</v>
      </c>
      <c r="C18" s="6">
        <v>142300</v>
      </c>
      <c r="D18" s="6">
        <f t="shared" si="0"/>
        <v>-62800</v>
      </c>
      <c r="E18" s="7">
        <v>8.1000000000000003E-2</v>
      </c>
      <c r="F18" s="7">
        <v>8.4000000000000005E-2</v>
      </c>
      <c r="G18" s="3"/>
    </row>
    <row r="19" spans="2:7" ht="19.5" customHeight="1" x14ac:dyDescent="0.25">
      <c r="B19" s="4">
        <v>44348</v>
      </c>
      <c r="C19" s="6">
        <v>112300</v>
      </c>
      <c r="D19" s="6">
        <f t="shared" si="0"/>
        <v>-30000</v>
      </c>
      <c r="E19" s="7">
        <v>6.4000000000000001E-2</v>
      </c>
      <c r="F19" s="7">
        <v>6.5000000000000002E-2</v>
      </c>
      <c r="G19" s="3"/>
    </row>
    <row r="20" spans="2:7" ht="19.5" customHeight="1" x14ac:dyDescent="0.25">
      <c r="B20" s="4">
        <v>44378</v>
      </c>
      <c r="C20" s="6">
        <v>95100</v>
      </c>
      <c r="D20" s="6">
        <v>-17200</v>
      </c>
      <c r="E20" s="7">
        <v>5.3877967253979947E-2</v>
      </c>
      <c r="F20" s="7">
        <v>5.5342566969420262E-2</v>
      </c>
      <c r="G20" s="3"/>
    </row>
    <row r="21" spans="2:7" ht="19.5" customHeight="1" x14ac:dyDescent="0.25">
      <c r="B21" s="4">
        <v>44409</v>
      </c>
      <c r="C21" s="6">
        <v>81700</v>
      </c>
      <c r="D21" s="6">
        <v>-13400</v>
      </c>
      <c r="E21" s="7">
        <v>4.6286329386437029E-2</v>
      </c>
      <c r="F21" s="7">
        <v>4.6165856922787379E-2</v>
      </c>
      <c r="G21" s="3"/>
    </row>
    <row r="22" spans="2:7" x14ac:dyDescent="0.25">
      <c r="B22" s="2"/>
    </row>
    <row r="23" spans="2:7" x14ac:dyDescent="0.25">
      <c r="B23" s="2"/>
      <c r="C23" s="74"/>
      <c r="D23" s="74"/>
    </row>
    <row r="24" spans="2:7" x14ac:dyDescent="0.25">
      <c r="B24" s="2"/>
    </row>
    <row r="25" spans="2:7" x14ac:dyDescent="0.25">
      <c r="B25" s="2"/>
    </row>
    <row r="26" spans="2:7" x14ac:dyDescent="0.25">
      <c r="B26" s="2"/>
    </row>
  </sheetData>
  <hyperlinks>
    <hyperlink ref="J2" location="Index!A1" display="Return to Index" xr:uid="{636CFE82-294D-472D-83DA-5ED9917BB2CC}"/>
  </hyperlink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AD747-1B30-41A7-A18A-CFFEE07A140E}">
  <sheetPr>
    <tabColor theme="5" tint="0.39997558519241921"/>
  </sheetPr>
  <dimension ref="B2:J62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J2" sqref="J2"/>
    </sheetView>
  </sheetViews>
  <sheetFormatPr defaultRowHeight="15" x14ac:dyDescent="0.25"/>
  <cols>
    <col min="1" max="1" width="5.5703125" customWidth="1"/>
    <col min="2" max="2" width="23.7109375" customWidth="1"/>
    <col min="3" max="8" width="13.85546875" customWidth="1"/>
  </cols>
  <sheetData>
    <row r="2" spans="2:10" ht="18.75" x14ac:dyDescent="0.3">
      <c r="B2" s="1" t="s">
        <v>97</v>
      </c>
      <c r="J2" s="71" t="s">
        <v>153</v>
      </c>
    </row>
    <row r="3" spans="2:10" ht="15.75" x14ac:dyDescent="0.25">
      <c r="B3" s="33" t="s">
        <v>215</v>
      </c>
    </row>
    <row r="4" spans="2:10" ht="15.75" x14ac:dyDescent="0.25">
      <c r="B4" s="33" t="s">
        <v>152</v>
      </c>
    </row>
    <row r="6" spans="2:10" ht="18.75" x14ac:dyDescent="0.3">
      <c r="B6" s="1" t="s">
        <v>4</v>
      </c>
    </row>
    <row r="8" spans="2:10" ht="34.5" customHeight="1" x14ac:dyDescent="0.25">
      <c r="B8" s="16" t="s">
        <v>37</v>
      </c>
      <c r="C8" s="21" t="s">
        <v>81</v>
      </c>
      <c r="D8" s="21" t="s">
        <v>82</v>
      </c>
      <c r="E8" s="21" t="s">
        <v>83</v>
      </c>
      <c r="F8" s="21" t="s">
        <v>84</v>
      </c>
      <c r="G8" s="21" t="s">
        <v>162</v>
      </c>
      <c r="H8" s="5" t="s">
        <v>98</v>
      </c>
    </row>
    <row r="9" spans="2:10" ht="20.25" customHeight="1" x14ac:dyDescent="0.25">
      <c r="B9" s="17" t="s">
        <v>10</v>
      </c>
      <c r="C9" s="58">
        <v>18.68</v>
      </c>
      <c r="D9" s="58">
        <v>1.1207499999999999</v>
      </c>
      <c r="E9" s="58">
        <v>11.1</v>
      </c>
      <c r="F9" s="58">
        <v>3.0058549999999999</v>
      </c>
      <c r="G9" s="58">
        <v>6.4413869999999998</v>
      </c>
      <c r="H9" s="58">
        <f>SUM(C9:G9)</f>
        <v>40.347991999999998</v>
      </c>
    </row>
    <row r="10" spans="2:10" ht="20.25" customHeight="1" x14ac:dyDescent="0.25">
      <c r="B10" s="17" t="s">
        <v>11</v>
      </c>
      <c r="C10" s="58">
        <v>20.234999999999999</v>
      </c>
      <c r="D10" s="58">
        <v>1.1529879999999999</v>
      </c>
      <c r="E10" s="58">
        <v>11</v>
      </c>
      <c r="F10" s="58">
        <v>2.6763319999999999</v>
      </c>
      <c r="G10" s="58">
        <v>5.7700889999999996</v>
      </c>
      <c r="H10" s="58">
        <f t="shared" ref="H10:H13" si="0">SUM(C10:G10)</f>
        <v>40.834409000000001</v>
      </c>
    </row>
    <row r="11" spans="2:10" ht="20.25" customHeight="1" x14ac:dyDescent="0.25">
      <c r="B11" s="17" t="s">
        <v>12</v>
      </c>
      <c r="C11" s="58">
        <v>21.684999999999999</v>
      </c>
      <c r="D11" s="58">
        <v>1.2649999999999999</v>
      </c>
      <c r="E11" s="58">
        <v>8.1</v>
      </c>
      <c r="F11" s="58">
        <v>3.1180249999999998</v>
      </c>
      <c r="G11" s="58">
        <v>4.2267150000000004</v>
      </c>
      <c r="H11" s="58">
        <f t="shared" si="0"/>
        <v>38.394739999999999</v>
      </c>
    </row>
    <row r="12" spans="2:10" ht="20.25" customHeight="1" x14ac:dyDescent="0.25">
      <c r="B12" s="17" t="s">
        <v>13</v>
      </c>
      <c r="C12" s="58">
        <v>24.984999999999999</v>
      </c>
      <c r="D12" s="58">
        <v>1.45475</v>
      </c>
      <c r="E12" s="58">
        <v>11.6</v>
      </c>
      <c r="F12" s="58">
        <v>2.81694632</v>
      </c>
      <c r="G12" s="58">
        <v>6.1147450000000001</v>
      </c>
      <c r="H12" s="58">
        <f t="shared" si="0"/>
        <v>46.971441319999997</v>
      </c>
    </row>
    <row r="13" spans="2:10" ht="20.25" customHeight="1" x14ac:dyDescent="0.25">
      <c r="B13" s="17" t="s">
        <v>14</v>
      </c>
      <c r="C13" s="58">
        <v>41.265000000000001</v>
      </c>
      <c r="D13" s="58">
        <v>2.6509999999999998</v>
      </c>
      <c r="E13" s="58">
        <v>24.8</v>
      </c>
      <c r="F13" s="58">
        <v>4.676558</v>
      </c>
      <c r="G13" s="58">
        <v>7.1760630000000001</v>
      </c>
      <c r="H13" s="58">
        <f t="shared" si="0"/>
        <v>80.568620999999993</v>
      </c>
    </row>
    <row r="14" spans="2:10" ht="21" customHeight="1" x14ac:dyDescent="0.25">
      <c r="B14" s="37" t="s">
        <v>72</v>
      </c>
      <c r="C14" s="38">
        <f>SUM(C9:C13)</f>
        <v>126.85</v>
      </c>
      <c r="D14" s="38">
        <f t="shared" ref="D14:H14" si="1">SUM(D9:D13)</f>
        <v>7.6444879999999991</v>
      </c>
      <c r="E14" s="38">
        <f t="shared" si="1"/>
        <v>66.600000000000009</v>
      </c>
      <c r="F14" s="38">
        <f t="shared" ref="F14" si="2">SUM(F9:F13)</f>
        <v>16.293716320000001</v>
      </c>
      <c r="G14" s="38">
        <f t="shared" si="1"/>
        <v>29.728998999999998</v>
      </c>
      <c r="H14" s="38">
        <f t="shared" si="1"/>
        <v>247.11720331999999</v>
      </c>
    </row>
    <row r="20" spans="2:8" ht="18.75" x14ac:dyDescent="0.3">
      <c r="B20" s="1" t="s">
        <v>5</v>
      </c>
    </row>
    <row r="22" spans="2:8" ht="34.5" customHeight="1" x14ac:dyDescent="0.25">
      <c r="B22" s="16" t="s">
        <v>37</v>
      </c>
      <c r="C22" s="21" t="s">
        <v>81</v>
      </c>
      <c r="D22" s="21" t="s">
        <v>82</v>
      </c>
      <c r="E22" s="21" t="s">
        <v>83</v>
      </c>
      <c r="F22" s="21" t="s">
        <v>84</v>
      </c>
      <c r="G22" s="21" t="s">
        <v>162</v>
      </c>
      <c r="H22" s="5" t="s">
        <v>98</v>
      </c>
    </row>
    <row r="23" spans="2:8" ht="20.25" customHeight="1" x14ac:dyDescent="0.25">
      <c r="B23" s="17" t="s">
        <v>15</v>
      </c>
      <c r="C23" s="58">
        <v>29.38</v>
      </c>
      <c r="D23" s="58">
        <v>1.4710000000000001</v>
      </c>
      <c r="E23" s="58">
        <v>12</v>
      </c>
      <c r="F23" s="58">
        <v>4.6380346399999999</v>
      </c>
      <c r="G23" s="58">
        <v>6.8027360000000003</v>
      </c>
      <c r="H23" s="58">
        <f>SUM(C23:G23)</f>
        <v>54.291770640000003</v>
      </c>
    </row>
    <row r="24" spans="2:8" ht="20.25" customHeight="1" x14ac:dyDescent="0.25">
      <c r="B24" s="17" t="s">
        <v>16</v>
      </c>
      <c r="C24" s="58">
        <v>16.98</v>
      </c>
      <c r="D24" s="58">
        <v>0.90400000000000003</v>
      </c>
      <c r="E24" s="58">
        <v>6.8</v>
      </c>
      <c r="F24" s="58">
        <v>3.061134</v>
      </c>
      <c r="G24" s="58">
        <v>3.633356</v>
      </c>
      <c r="H24" s="58">
        <f t="shared" ref="H24:H31" si="3">SUM(C24:G24)</f>
        <v>31.378489999999999</v>
      </c>
    </row>
    <row r="25" spans="2:8" ht="20.25" customHeight="1" x14ac:dyDescent="0.25">
      <c r="B25" s="17" t="s">
        <v>17</v>
      </c>
      <c r="C25" s="58">
        <v>31.305</v>
      </c>
      <c r="D25" s="58">
        <v>1.6478280000000001</v>
      </c>
      <c r="E25" s="58">
        <v>16.899999999999999</v>
      </c>
      <c r="F25" s="58">
        <v>6.0981957900000001</v>
      </c>
      <c r="G25" s="58">
        <v>9.257403</v>
      </c>
      <c r="H25" s="58">
        <f t="shared" si="3"/>
        <v>65.20842678999999</v>
      </c>
    </row>
    <row r="26" spans="2:8" ht="20.25" customHeight="1" x14ac:dyDescent="0.25">
      <c r="B26" s="17" t="s">
        <v>18</v>
      </c>
      <c r="C26" s="58">
        <v>32.200000000000003</v>
      </c>
      <c r="D26" s="58">
        <v>1.7322500000000001</v>
      </c>
      <c r="E26" s="58">
        <v>15</v>
      </c>
      <c r="F26" s="58">
        <v>7.1583319999999997</v>
      </c>
      <c r="G26" s="58">
        <v>8.248068</v>
      </c>
      <c r="H26" s="58">
        <f t="shared" si="3"/>
        <v>64.338650000000001</v>
      </c>
    </row>
    <row r="27" spans="2:8" ht="20.25" customHeight="1" x14ac:dyDescent="0.25">
      <c r="B27" s="17" t="s">
        <v>19</v>
      </c>
      <c r="C27" s="58">
        <v>30.434999999999999</v>
      </c>
      <c r="D27" s="58">
        <v>0.67500000000000004</v>
      </c>
      <c r="E27" s="58">
        <v>10.199999999999999</v>
      </c>
      <c r="F27" s="58">
        <v>2.8304429999999998</v>
      </c>
      <c r="G27" s="58">
        <v>4.9646980000000003</v>
      </c>
      <c r="H27" s="58">
        <f t="shared" si="3"/>
        <v>49.105141000000003</v>
      </c>
    </row>
    <row r="28" spans="2:8" ht="20.25" customHeight="1" x14ac:dyDescent="0.25">
      <c r="B28" s="17" t="s">
        <v>20</v>
      </c>
      <c r="C28" s="58">
        <v>11.97</v>
      </c>
      <c r="D28" s="58">
        <v>0.51539999999999997</v>
      </c>
      <c r="E28" s="58">
        <v>5.4</v>
      </c>
      <c r="F28" s="58">
        <v>2.6772992599999998</v>
      </c>
      <c r="G28" s="58">
        <v>2.9313509999999998</v>
      </c>
      <c r="H28" s="58">
        <f t="shared" si="3"/>
        <v>23.494050260000002</v>
      </c>
    </row>
    <row r="29" spans="2:8" ht="20.25" customHeight="1" x14ac:dyDescent="0.25">
      <c r="B29" s="17" t="s">
        <v>21</v>
      </c>
      <c r="C29" s="58">
        <v>14.78</v>
      </c>
      <c r="D29" s="58">
        <v>0.77549999999999997</v>
      </c>
      <c r="E29" s="58">
        <v>5</v>
      </c>
      <c r="F29" s="58">
        <v>1.8755489999999999</v>
      </c>
      <c r="G29" s="58">
        <v>2.797355</v>
      </c>
      <c r="H29" s="58">
        <f t="shared" si="3"/>
        <v>25.228403999999998</v>
      </c>
    </row>
    <row r="30" spans="2:8" ht="20.25" customHeight="1" x14ac:dyDescent="0.25">
      <c r="B30" s="17" t="s">
        <v>22</v>
      </c>
      <c r="C30" s="58">
        <v>31.484999999999999</v>
      </c>
      <c r="D30" s="58">
        <v>1.70346</v>
      </c>
      <c r="E30" s="58">
        <v>12.3</v>
      </c>
      <c r="F30" s="58">
        <v>4.3839136700000001</v>
      </c>
      <c r="G30" s="58">
        <v>7.0907720000000003</v>
      </c>
      <c r="H30" s="58">
        <f t="shared" si="3"/>
        <v>56.963145670000003</v>
      </c>
    </row>
    <row r="31" spans="2:8" ht="20.25" customHeight="1" x14ac:dyDescent="0.25">
      <c r="B31" s="17" t="s">
        <v>23</v>
      </c>
      <c r="C31" s="58">
        <v>18.84</v>
      </c>
      <c r="D31" s="58">
        <v>1.0249999999999999</v>
      </c>
      <c r="E31" s="58">
        <v>6.8</v>
      </c>
      <c r="F31" s="58">
        <v>3.0501643199999999</v>
      </c>
      <c r="G31" s="58">
        <v>4.0747049999999998</v>
      </c>
      <c r="H31" s="58">
        <f t="shared" si="3"/>
        <v>33.789869320000001</v>
      </c>
    </row>
    <row r="32" spans="2:8" ht="21.75" customHeight="1" x14ac:dyDescent="0.25">
      <c r="B32" s="37" t="s">
        <v>72</v>
      </c>
      <c r="C32" s="59">
        <f>SUM(C23:C31)</f>
        <v>217.37499999999997</v>
      </c>
      <c r="D32" s="59">
        <f t="shared" ref="D32:H32" si="4">SUM(D23:D31)</f>
        <v>10.449438000000001</v>
      </c>
      <c r="E32" s="59">
        <f t="shared" si="4"/>
        <v>90.4</v>
      </c>
      <c r="F32" s="59">
        <f t="shared" si="4"/>
        <v>35.773065679999995</v>
      </c>
      <c r="G32" s="59">
        <f t="shared" si="4"/>
        <v>49.800444000000006</v>
      </c>
      <c r="H32" s="59">
        <f t="shared" si="4"/>
        <v>403.79794768000005</v>
      </c>
    </row>
    <row r="35" spans="2:8" ht="18.75" x14ac:dyDescent="0.3">
      <c r="B35" s="1" t="s">
        <v>50</v>
      </c>
    </row>
    <row r="37" spans="2:8" ht="35.25" customHeight="1" x14ac:dyDescent="0.25">
      <c r="B37" s="16" t="s">
        <v>37</v>
      </c>
      <c r="C37" s="21" t="s">
        <v>81</v>
      </c>
      <c r="D37" s="21" t="s">
        <v>82</v>
      </c>
      <c r="E37" s="21" t="s">
        <v>83</v>
      </c>
      <c r="F37" s="21" t="s">
        <v>84</v>
      </c>
      <c r="G37" s="21" t="s">
        <v>162</v>
      </c>
      <c r="H37" s="5" t="s">
        <v>98</v>
      </c>
    </row>
    <row r="38" spans="2:8" ht="20.25" customHeight="1" x14ac:dyDescent="0.25">
      <c r="B38" s="17" t="s">
        <v>24</v>
      </c>
      <c r="C38" s="58">
        <v>27.774999999999999</v>
      </c>
      <c r="D38" s="58">
        <v>1.351</v>
      </c>
      <c r="E38" s="58">
        <v>14.3</v>
      </c>
      <c r="F38" s="58">
        <v>4.8277669999999997</v>
      </c>
      <c r="G38" s="58">
        <v>8.0587169999999997</v>
      </c>
      <c r="H38" s="58">
        <f>SUM(C38:G38)</f>
        <v>56.312484000000005</v>
      </c>
    </row>
    <row r="39" spans="2:8" ht="20.25" customHeight="1" x14ac:dyDescent="0.25">
      <c r="B39" s="17" t="s">
        <v>25</v>
      </c>
      <c r="C39" s="58">
        <v>34.344999999999999</v>
      </c>
      <c r="D39" s="58">
        <v>1.6619999999999999</v>
      </c>
      <c r="E39" s="58">
        <v>18</v>
      </c>
      <c r="F39" s="58">
        <v>5.8495809999999997</v>
      </c>
      <c r="G39" s="58">
        <v>8.1607420000000008</v>
      </c>
      <c r="H39" s="58">
        <f t="shared" ref="H39:H50" si="5">SUM(C39:G39)</f>
        <v>68.017323000000005</v>
      </c>
    </row>
    <row r="40" spans="2:8" ht="20.25" customHeight="1" x14ac:dyDescent="0.25">
      <c r="B40" s="17" t="s">
        <v>26</v>
      </c>
      <c r="C40" s="58">
        <v>13.91</v>
      </c>
      <c r="D40" s="58">
        <v>0.61009999999999998</v>
      </c>
      <c r="E40" s="58">
        <v>8.6999999999999993</v>
      </c>
      <c r="F40" s="58">
        <v>3.4561952699999998</v>
      </c>
      <c r="G40" s="58">
        <v>4.1426879999999997</v>
      </c>
      <c r="H40" s="58">
        <f t="shared" si="5"/>
        <v>30.818983269999997</v>
      </c>
    </row>
    <row r="41" spans="2:8" ht="20.25" customHeight="1" x14ac:dyDescent="0.25">
      <c r="B41" s="17" t="s">
        <v>27</v>
      </c>
      <c r="C41" s="58">
        <v>23.75</v>
      </c>
      <c r="D41" s="58">
        <v>1.1479999999999999</v>
      </c>
      <c r="E41" s="58">
        <v>10.9</v>
      </c>
      <c r="F41" s="58">
        <v>3.6613791400000002</v>
      </c>
      <c r="G41" s="58">
        <v>6.432728</v>
      </c>
      <c r="H41" s="58">
        <f t="shared" si="5"/>
        <v>45.89210714</v>
      </c>
    </row>
    <row r="42" spans="2:8" ht="20.25" customHeight="1" x14ac:dyDescent="0.25">
      <c r="B42" s="17" t="s">
        <v>73</v>
      </c>
      <c r="C42" s="58">
        <v>24.98</v>
      </c>
      <c r="D42" s="58">
        <v>1.2922499999999999</v>
      </c>
      <c r="E42" s="58">
        <v>11.8</v>
      </c>
      <c r="F42" s="58">
        <v>3.927314</v>
      </c>
      <c r="G42" s="58">
        <v>7.1954190000000002</v>
      </c>
      <c r="H42" s="58">
        <f t="shared" si="5"/>
        <v>49.194983000000001</v>
      </c>
    </row>
    <row r="43" spans="2:8" ht="20.25" customHeight="1" x14ac:dyDescent="0.25">
      <c r="B43" s="17" t="s">
        <v>28</v>
      </c>
      <c r="C43" s="58">
        <v>14.545</v>
      </c>
      <c r="D43" s="58">
        <v>0.67400000000000004</v>
      </c>
      <c r="E43" s="58">
        <v>4.7</v>
      </c>
      <c r="F43" s="58">
        <v>3.0887258399999999</v>
      </c>
      <c r="G43" s="58">
        <v>3.6687020000000001</v>
      </c>
      <c r="H43" s="58">
        <f t="shared" si="5"/>
        <v>26.676427839999999</v>
      </c>
    </row>
    <row r="44" spans="2:8" ht="20.25" customHeight="1" x14ac:dyDescent="0.25">
      <c r="B44" s="17" t="s">
        <v>29</v>
      </c>
      <c r="C44" s="58">
        <v>28.95</v>
      </c>
      <c r="D44" s="58">
        <v>1.4256489999999999</v>
      </c>
      <c r="E44" s="58">
        <v>26.3</v>
      </c>
      <c r="F44" s="58">
        <v>4.9628589999999999</v>
      </c>
      <c r="G44" s="58">
        <v>7.1093799999999998</v>
      </c>
      <c r="H44" s="58">
        <f t="shared" si="5"/>
        <v>68.747888000000003</v>
      </c>
    </row>
    <row r="45" spans="2:8" ht="20.25" customHeight="1" x14ac:dyDescent="0.25">
      <c r="B45" s="17" t="s">
        <v>41</v>
      </c>
      <c r="C45" s="58">
        <v>36.594999999999999</v>
      </c>
      <c r="D45" s="58">
        <v>1.8482499999999999</v>
      </c>
      <c r="E45" s="58">
        <v>16.899999999999999</v>
      </c>
      <c r="F45" s="58">
        <v>2.9751962200000004</v>
      </c>
      <c r="G45" s="58">
        <v>9.1827570000000005</v>
      </c>
      <c r="H45" s="58">
        <f t="shared" si="5"/>
        <v>67.501203219999994</v>
      </c>
    </row>
    <row r="46" spans="2:8" ht="20.25" customHeight="1" x14ac:dyDescent="0.25">
      <c r="B46" s="17" t="s">
        <v>30</v>
      </c>
      <c r="C46" s="58">
        <v>24.64</v>
      </c>
      <c r="D46" s="58">
        <v>1.238</v>
      </c>
      <c r="E46" s="58">
        <v>8.6999999999999993</v>
      </c>
      <c r="F46" s="58">
        <v>4.4959585500000001</v>
      </c>
      <c r="G46" s="58">
        <v>4.8440370000000001</v>
      </c>
      <c r="H46" s="58">
        <f t="shared" si="5"/>
        <v>43.917995550000001</v>
      </c>
    </row>
    <row r="47" spans="2:8" ht="20.25" customHeight="1" x14ac:dyDescent="0.25">
      <c r="B47" s="17" t="s">
        <v>31</v>
      </c>
      <c r="C47" s="58">
        <v>29.015000000000001</v>
      </c>
      <c r="D47" s="58">
        <v>1.5005010000000001</v>
      </c>
      <c r="E47" s="58">
        <v>10.3</v>
      </c>
      <c r="F47" s="58">
        <v>4.7976789999999996</v>
      </c>
      <c r="G47" s="58">
        <v>6.034052</v>
      </c>
      <c r="H47" s="58">
        <f t="shared" si="5"/>
        <v>51.647232000000002</v>
      </c>
    </row>
    <row r="48" spans="2:8" ht="20.25" customHeight="1" x14ac:dyDescent="0.25">
      <c r="B48" s="17" t="s">
        <v>32</v>
      </c>
      <c r="C48" s="58">
        <v>33.134999999999998</v>
      </c>
      <c r="D48" s="58">
        <v>1.6635</v>
      </c>
      <c r="E48" s="58">
        <v>18.2</v>
      </c>
      <c r="F48" s="58">
        <v>4.8279389999999998</v>
      </c>
      <c r="G48" s="58">
        <v>8.8568010000000008</v>
      </c>
      <c r="H48" s="58">
        <f t="shared" si="5"/>
        <v>66.683239999999998</v>
      </c>
    </row>
    <row r="49" spans="2:8" ht="20.25" customHeight="1" x14ac:dyDescent="0.25">
      <c r="B49" s="17" t="s">
        <v>74</v>
      </c>
      <c r="C49" s="58">
        <v>19.36</v>
      </c>
      <c r="D49" s="58">
        <v>1.006</v>
      </c>
      <c r="E49" s="58">
        <v>8.4</v>
      </c>
      <c r="F49" s="58">
        <v>4.0630269999999999</v>
      </c>
      <c r="G49" s="58">
        <v>4.4966879999999998</v>
      </c>
      <c r="H49" s="58">
        <f t="shared" si="5"/>
        <v>37.325714999999995</v>
      </c>
    </row>
    <row r="50" spans="2:8" ht="20.25" customHeight="1" x14ac:dyDescent="0.25">
      <c r="B50" s="17" t="s">
        <v>33</v>
      </c>
      <c r="C50" s="58">
        <v>26.565000000000001</v>
      </c>
      <c r="D50" s="58">
        <v>1.36575</v>
      </c>
      <c r="E50" s="58">
        <v>12.8</v>
      </c>
      <c r="F50" s="58">
        <v>3.649966</v>
      </c>
      <c r="G50" s="58">
        <v>6.8487210000000003</v>
      </c>
      <c r="H50" s="58">
        <f t="shared" si="5"/>
        <v>51.229436999999997</v>
      </c>
    </row>
    <row r="51" spans="2:8" ht="21.75" customHeight="1" x14ac:dyDescent="0.25">
      <c r="B51" s="37" t="s">
        <v>72</v>
      </c>
      <c r="C51" s="59">
        <f>SUM(C38:C50)</f>
        <v>337.565</v>
      </c>
      <c r="D51" s="59">
        <f t="shared" ref="D51:H51" si="6">SUM(D38:D50)</f>
        <v>16.784999999999997</v>
      </c>
      <c r="E51" s="59">
        <f t="shared" si="6"/>
        <v>170</v>
      </c>
      <c r="F51" s="59">
        <f t="shared" si="6"/>
        <v>54.583587019999996</v>
      </c>
      <c r="G51" s="59">
        <f t="shared" si="6"/>
        <v>85.031432000000009</v>
      </c>
      <c r="H51" s="59">
        <f t="shared" si="6"/>
        <v>663.96501901999989</v>
      </c>
    </row>
    <row r="52" spans="2:8" ht="20.25" customHeight="1" x14ac:dyDescent="0.25">
      <c r="B52" s="18"/>
      <c r="C52" s="40"/>
      <c r="D52" s="41"/>
      <c r="E52" s="40"/>
      <c r="F52" s="40"/>
      <c r="G52" s="40"/>
      <c r="H52" s="34"/>
    </row>
    <row r="54" spans="2:8" ht="18.75" x14ac:dyDescent="0.3">
      <c r="B54" s="1" t="s">
        <v>6</v>
      </c>
    </row>
    <row r="56" spans="2:8" ht="36" customHeight="1" x14ac:dyDescent="0.25">
      <c r="B56" s="16" t="s">
        <v>37</v>
      </c>
      <c r="C56" s="21" t="s">
        <v>81</v>
      </c>
      <c r="D56" s="21" t="s">
        <v>82</v>
      </c>
      <c r="E56" s="21" t="s">
        <v>83</v>
      </c>
      <c r="F56" s="21" t="s">
        <v>84</v>
      </c>
      <c r="G56" s="21" t="s">
        <v>162</v>
      </c>
      <c r="H56" s="5" t="s">
        <v>98</v>
      </c>
    </row>
    <row r="57" spans="2:8" ht="20.25" customHeight="1" x14ac:dyDescent="0.25">
      <c r="B57" s="17" t="s">
        <v>34</v>
      </c>
      <c r="C57" s="58">
        <v>30.465</v>
      </c>
      <c r="D57" s="58">
        <v>1.665</v>
      </c>
      <c r="E57" s="58">
        <v>9.5</v>
      </c>
      <c r="F57" s="58">
        <v>6.8564790000000002</v>
      </c>
      <c r="G57" s="58">
        <v>4.8573760000000004</v>
      </c>
      <c r="H57" s="58">
        <f>SUM(C57:G57)</f>
        <v>53.343855000000005</v>
      </c>
    </row>
    <row r="58" spans="2:8" ht="20.25" customHeight="1" x14ac:dyDescent="0.25">
      <c r="B58" s="17" t="s">
        <v>35</v>
      </c>
      <c r="C58" s="58">
        <v>13.25</v>
      </c>
      <c r="D58" s="58">
        <v>0.76749999999999996</v>
      </c>
      <c r="E58" s="58">
        <v>5.4</v>
      </c>
      <c r="F58" s="58">
        <v>2.6567669900000004</v>
      </c>
      <c r="G58" s="58">
        <v>2.9627089999999998</v>
      </c>
      <c r="H58" s="58">
        <f t="shared" ref="H58:H61" si="7">SUM(C58:G58)</f>
        <v>25.036975990000002</v>
      </c>
    </row>
    <row r="59" spans="2:8" ht="20.25" customHeight="1" x14ac:dyDescent="0.25">
      <c r="B59" s="17" t="s">
        <v>36</v>
      </c>
      <c r="C59" s="58">
        <v>17.734999999999999</v>
      </c>
      <c r="D59" s="58">
        <v>0.90249999999999997</v>
      </c>
      <c r="E59" s="58">
        <v>5.9</v>
      </c>
      <c r="F59" s="58">
        <v>2.52598352</v>
      </c>
      <c r="G59" s="58">
        <v>3.3700350000000001</v>
      </c>
      <c r="H59" s="58">
        <f t="shared" si="7"/>
        <v>30.433518520000003</v>
      </c>
    </row>
    <row r="60" spans="2:8" ht="20.25" customHeight="1" x14ac:dyDescent="0.25">
      <c r="B60" s="17" t="s">
        <v>39</v>
      </c>
      <c r="C60" s="58">
        <v>37.844999999999999</v>
      </c>
      <c r="D60" s="58">
        <v>1.9329000000000001</v>
      </c>
      <c r="E60" s="58">
        <v>16.8</v>
      </c>
      <c r="F60" s="58">
        <v>1.854643</v>
      </c>
      <c r="G60" s="58">
        <v>8.3514119999999998</v>
      </c>
      <c r="H60" s="58">
        <f t="shared" si="7"/>
        <v>66.783955000000006</v>
      </c>
    </row>
    <row r="61" spans="2:8" ht="20.25" customHeight="1" x14ac:dyDescent="0.25">
      <c r="B61" s="17" t="s">
        <v>40</v>
      </c>
      <c r="C61" s="58">
        <v>22.12</v>
      </c>
      <c r="D61" s="58">
        <v>1.1709710600000001</v>
      </c>
      <c r="E61" s="58">
        <v>9.1</v>
      </c>
      <c r="F61" s="58">
        <v>5.3311479999999998</v>
      </c>
      <c r="G61" s="58">
        <v>4.7686989999999998</v>
      </c>
      <c r="H61" s="58">
        <f t="shared" si="7"/>
        <v>42.490818059999995</v>
      </c>
    </row>
    <row r="62" spans="2:8" ht="21" customHeight="1" x14ac:dyDescent="0.25">
      <c r="B62" s="37" t="s">
        <v>72</v>
      </c>
      <c r="C62" s="59">
        <f>SUM(C57:C61)</f>
        <v>121.41500000000001</v>
      </c>
      <c r="D62" s="59">
        <f t="shared" ref="D62:H62" si="8">SUM(D57:D61)</f>
        <v>6.4388710600000003</v>
      </c>
      <c r="E62" s="59">
        <f t="shared" si="8"/>
        <v>46.7</v>
      </c>
      <c r="F62" s="59">
        <f t="shared" si="8"/>
        <v>19.22502051</v>
      </c>
      <c r="G62" s="59">
        <f t="shared" si="8"/>
        <v>24.310231000000002</v>
      </c>
      <c r="H62" s="59">
        <f t="shared" si="8"/>
        <v>218.08912257000003</v>
      </c>
    </row>
  </sheetData>
  <hyperlinks>
    <hyperlink ref="J2" location="Index!A1" display="Return to Index" xr:uid="{8CE9EC3A-B27B-4845-8CB9-237FCAA63B05}"/>
  </hyperlinks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DF2DD-4DAD-454A-9008-6FBA82046E06}">
  <sheetPr>
    <tabColor theme="7" tint="0.39997558519241921"/>
  </sheetPr>
  <dimension ref="B2:M16"/>
  <sheetViews>
    <sheetView showGridLines="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2"/>
    </sheetView>
  </sheetViews>
  <sheetFormatPr defaultRowHeight="15" x14ac:dyDescent="0.25"/>
  <cols>
    <col min="1" max="1" width="5.5703125" customWidth="1"/>
    <col min="2" max="2" width="41.28515625" customWidth="1"/>
    <col min="3" max="6" width="12.42578125" customWidth="1"/>
  </cols>
  <sheetData>
    <row r="2" spans="2:13" ht="18.75" x14ac:dyDescent="0.3">
      <c r="B2" s="1" t="s">
        <v>106</v>
      </c>
      <c r="H2" s="71" t="s">
        <v>153</v>
      </c>
    </row>
    <row r="3" spans="2:13" ht="15.75" x14ac:dyDescent="0.25">
      <c r="B3" s="33" t="s">
        <v>167</v>
      </c>
    </row>
    <row r="4" spans="2:13" ht="15.75" x14ac:dyDescent="0.25">
      <c r="B4" s="33"/>
    </row>
    <row r="5" spans="2:13" ht="15.75" x14ac:dyDescent="0.25">
      <c r="B5" s="33" t="s">
        <v>102</v>
      </c>
    </row>
    <row r="6" spans="2:13" ht="15.75" x14ac:dyDescent="0.25">
      <c r="B6" s="33" t="s">
        <v>107</v>
      </c>
    </row>
    <row r="7" spans="2:13" ht="15.75" x14ac:dyDescent="0.25">
      <c r="B7" s="33"/>
    </row>
    <row r="9" spans="2:13" ht="30" customHeight="1" x14ac:dyDescent="0.25">
      <c r="B9" s="29" t="s">
        <v>7</v>
      </c>
      <c r="C9" s="21" t="s">
        <v>99</v>
      </c>
      <c r="D9" s="21" t="s">
        <v>100</v>
      </c>
      <c r="E9" s="21" t="s">
        <v>105</v>
      </c>
      <c r="F9" s="72"/>
    </row>
    <row r="10" spans="2:13" ht="20.25" customHeight="1" x14ac:dyDescent="0.25">
      <c r="B10" s="17" t="s">
        <v>101</v>
      </c>
      <c r="C10" s="36">
        <v>1651.6</v>
      </c>
      <c r="D10" s="36">
        <v>3222.3</v>
      </c>
      <c r="E10" s="36">
        <v>4873.8</v>
      </c>
      <c r="F10" s="41"/>
    </row>
    <row r="11" spans="2:13" ht="20.25" customHeight="1" x14ac:dyDescent="0.25">
      <c r="B11" s="17" t="s">
        <v>103</v>
      </c>
      <c r="C11" s="6">
        <v>6878</v>
      </c>
      <c r="D11" s="6">
        <v>107469</v>
      </c>
      <c r="E11" s="6">
        <f>+D11+C11</f>
        <v>114347</v>
      </c>
      <c r="F11" s="40"/>
      <c r="I11" s="22"/>
      <c r="J11" s="22"/>
      <c r="K11" s="23"/>
      <c r="L11" s="24"/>
      <c r="M11" s="25"/>
    </row>
    <row r="12" spans="2:13" ht="20.25" customHeight="1" x14ac:dyDescent="0.25">
      <c r="B12" s="17" t="s">
        <v>104</v>
      </c>
      <c r="C12" s="6">
        <v>240121</v>
      </c>
      <c r="D12" s="6">
        <v>29983</v>
      </c>
      <c r="E12" s="6"/>
      <c r="F12" s="40"/>
    </row>
    <row r="13" spans="2:13" ht="20.25" customHeight="1" x14ac:dyDescent="0.25">
      <c r="B13" s="17"/>
      <c r="C13" s="6"/>
      <c r="D13" s="6"/>
      <c r="E13" s="6"/>
      <c r="F13" s="40"/>
    </row>
    <row r="14" spans="2:13" ht="20.25" customHeight="1" x14ac:dyDescent="0.25">
      <c r="B14" s="17" t="s">
        <v>108</v>
      </c>
      <c r="C14" s="7">
        <v>3.9E-2</v>
      </c>
      <c r="D14" s="7">
        <v>0.60899999999999999</v>
      </c>
      <c r="E14" s="7"/>
      <c r="F14" s="19"/>
    </row>
    <row r="16" spans="2:13" x14ac:dyDescent="0.25">
      <c r="B16" s="31"/>
      <c r="C16" s="32"/>
    </row>
  </sheetData>
  <hyperlinks>
    <hyperlink ref="H2" location="Index!A1" display="Return to Index" xr:uid="{8F7A2B6E-A4CA-4C9C-9185-7B3A90AFE62D}"/>
  </hyperlink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ACBAC-2460-40E5-B73E-1D6B7877F892}">
  <sheetPr>
    <tabColor rgb="FF00B0F0"/>
  </sheetPr>
  <dimension ref="B2:L52"/>
  <sheetViews>
    <sheetView showGridLines="0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2" sqref="G2"/>
    </sheetView>
  </sheetViews>
  <sheetFormatPr defaultRowHeight="15" x14ac:dyDescent="0.25"/>
  <cols>
    <col min="1" max="1" width="5.5703125" customWidth="1"/>
    <col min="2" max="2" width="39.5703125" customWidth="1"/>
    <col min="3" max="5" width="12.42578125" customWidth="1"/>
  </cols>
  <sheetData>
    <row r="2" spans="2:12" ht="18.75" x14ac:dyDescent="0.3">
      <c r="B2" s="1" t="s">
        <v>106</v>
      </c>
      <c r="G2" s="71" t="s">
        <v>153</v>
      </c>
    </row>
    <row r="3" spans="2:12" ht="15.75" x14ac:dyDescent="0.25">
      <c r="B3" s="33" t="s">
        <v>167</v>
      </c>
    </row>
    <row r="4" spans="2:12" ht="15.75" x14ac:dyDescent="0.25">
      <c r="B4" s="33"/>
    </row>
    <row r="5" spans="2:12" ht="15.75" x14ac:dyDescent="0.25">
      <c r="B5" s="33" t="s">
        <v>102</v>
      </c>
    </row>
    <row r="6" spans="2:12" ht="15.75" x14ac:dyDescent="0.25">
      <c r="B6" s="33" t="s">
        <v>107</v>
      </c>
    </row>
    <row r="8" spans="2:12" ht="30" customHeight="1" x14ac:dyDescent="0.25">
      <c r="B8" s="29" t="s">
        <v>4</v>
      </c>
      <c r="C8" s="21" t="s">
        <v>99</v>
      </c>
      <c r="D8" s="21" t="s">
        <v>100</v>
      </c>
      <c r="E8" s="21" t="s">
        <v>105</v>
      </c>
    </row>
    <row r="9" spans="2:12" ht="20.25" customHeight="1" x14ac:dyDescent="0.25">
      <c r="B9" s="17" t="s">
        <v>101</v>
      </c>
      <c r="C9" s="36">
        <v>184.3</v>
      </c>
      <c r="D9" s="36">
        <v>376.5</v>
      </c>
      <c r="E9" s="36">
        <f>SUM(C9:D9)</f>
        <v>560.79999999999995</v>
      </c>
    </row>
    <row r="10" spans="2:12" ht="20.25" customHeight="1" x14ac:dyDescent="0.25">
      <c r="B10" s="17" t="s">
        <v>103</v>
      </c>
      <c r="C10" s="6">
        <v>715</v>
      </c>
      <c r="D10" s="6">
        <v>13411</v>
      </c>
      <c r="E10" s="6">
        <f>SUM(C10:D10)</f>
        <v>14126</v>
      </c>
      <c r="H10" s="22"/>
      <c r="I10" s="22"/>
      <c r="J10" s="23"/>
      <c r="K10" s="24"/>
      <c r="L10" s="25"/>
    </row>
    <row r="11" spans="2:12" ht="20.25" customHeight="1" x14ac:dyDescent="0.25">
      <c r="B11" s="17" t="s">
        <v>104</v>
      </c>
      <c r="C11" s="6">
        <v>235016</v>
      </c>
      <c r="D11" s="6">
        <v>29998</v>
      </c>
      <c r="E11" s="6"/>
    </row>
    <row r="12" spans="2:12" ht="20.25" customHeight="1" x14ac:dyDescent="0.25">
      <c r="B12" s="17"/>
      <c r="C12" s="6"/>
      <c r="D12" s="6"/>
      <c r="E12" s="6"/>
    </row>
    <row r="13" spans="2:12" ht="20.25" customHeight="1" x14ac:dyDescent="0.25">
      <c r="B13" s="17" t="s">
        <v>108</v>
      </c>
      <c r="C13" s="7">
        <v>3.1E-2</v>
      </c>
      <c r="D13" s="7">
        <v>0.57999999999999996</v>
      </c>
      <c r="E13" s="7"/>
    </row>
    <row r="15" spans="2:12" x14ac:dyDescent="0.25">
      <c r="B15" s="31"/>
      <c r="C15" s="32"/>
    </row>
    <row r="18" spans="2:5" ht="30" customHeight="1" x14ac:dyDescent="0.25">
      <c r="B18" s="29" t="s">
        <v>5</v>
      </c>
      <c r="C18" s="21" t="s">
        <v>99</v>
      </c>
      <c r="D18" s="21" t="s">
        <v>100</v>
      </c>
      <c r="E18" s="21" t="s">
        <v>105</v>
      </c>
    </row>
    <row r="19" spans="2:5" ht="20.25" customHeight="1" x14ac:dyDescent="0.25">
      <c r="B19" s="17" t="s">
        <v>101</v>
      </c>
      <c r="C19" s="36">
        <v>504.7</v>
      </c>
      <c r="D19" s="36">
        <v>911.2</v>
      </c>
      <c r="E19" s="36">
        <v>1415.8</v>
      </c>
    </row>
    <row r="20" spans="2:5" ht="20.25" customHeight="1" x14ac:dyDescent="0.25">
      <c r="B20" s="17" t="s">
        <v>103</v>
      </c>
      <c r="C20" s="6">
        <v>2076</v>
      </c>
      <c r="D20" s="6">
        <v>29830</v>
      </c>
      <c r="E20" s="6">
        <f>SUM(C20:D20)</f>
        <v>31906</v>
      </c>
    </row>
    <row r="21" spans="2:5" ht="20.25" customHeight="1" x14ac:dyDescent="0.25">
      <c r="B21" s="17" t="s">
        <v>104</v>
      </c>
      <c r="C21" s="6">
        <v>243104</v>
      </c>
      <c r="D21" s="6">
        <v>30545</v>
      </c>
      <c r="E21" s="6"/>
    </row>
    <row r="22" spans="2:5" ht="20.25" customHeight="1" x14ac:dyDescent="0.25">
      <c r="B22" s="17"/>
      <c r="C22" s="6"/>
      <c r="D22" s="6"/>
      <c r="E22" s="6"/>
    </row>
    <row r="23" spans="2:5" ht="20.25" customHeight="1" x14ac:dyDescent="0.25">
      <c r="B23" s="17" t="s">
        <v>108</v>
      </c>
      <c r="C23" s="7">
        <v>0.04</v>
      </c>
      <c r="D23" s="7">
        <v>0.57799999999999996</v>
      </c>
      <c r="E23" s="7"/>
    </row>
    <row r="25" spans="2:5" x14ac:dyDescent="0.25">
      <c r="B25" s="31"/>
      <c r="C25" s="32"/>
    </row>
    <row r="26" spans="2:5" x14ac:dyDescent="0.25">
      <c r="B26" s="31"/>
      <c r="C26" s="32"/>
    </row>
    <row r="28" spans="2:5" ht="30.75" customHeight="1" x14ac:dyDescent="0.25">
      <c r="B28" s="29" t="s">
        <v>50</v>
      </c>
      <c r="C28" s="21" t="s">
        <v>99</v>
      </c>
      <c r="D28" s="21" t="s">
        <v>100</v>
      </c>
      <c r="E28" s="21" t="s">
        <v>105</v>
      </c>
    </row>
    <row r="29" spans="2:5" ht="20.25" customHeight="1" x14ac:dyDescent="0.25">
      <c r="B29" s="17" t="s">
        <v>101</v>
      </c>
      <c r="C29" s="36">
        <v>690</v>
      </c>
      <c r="D29" s="36">
        <v>1331.2711282</v>
      </c>
      <c r="E29" s="36">
        <f>SUM(C29:D29)</f>
        <v>2021.2711282</v>
      </c>
    </row>
    <row r="30" spans="2:5" ht="20.25" customHeight="1" x14ac:dyDescent="0.25">
      <c r="B30" s="17" t="s">
        <v>103</v>
      </c>
      <c r="C30" s="6">
        <v>2936</v>
      </c>
      <c r="D30" s="6">
        <v>44379</v>
      </c>
      <c r="E30" s="6">
        <f>SUM(C30:D30)</f>
        <v>47315</v>
      </c>
    </row>
    <row r="31" spans="2:5" ht="20.25" customHeight="1" x14ac:dyDescent="0.25">
      <c r="B31" s="17" t="s">
        <v>104</v>
      </c>
      <c r="C31" s="6">
        <v>235016.45308583105</v>
      </c>
      <c r="D31" s="6">
        <v>29997.772103923027</v>
      </c>
      <c r="E31" s="6"/>
    </row>
    <row r="32" spans="2:5" ht="20.25" customHeight="1" x14ac:dyDescent="0.25">
      <c r="B32" s="17"/>
      <c r="C32" s="6"/>
      <c r="D32" s="6"/>
      <c r="E32" s="6"/>
    </row>
    <row r="33" spans="2:7" ht="20.25" customHeight="1" x14ac:dyDescent="0.25">
      <c r="B33" s="17" t="s">
        <v>108</v>
      </c>
      <c r="C33" s="7">
        <v>0.04</v>
      </c>
      <c r="D33" s="7">
        <v>0.60899999999999999</v>
      </c>
      <c r="E33" s="7"/>
    </row>
    <row r="35" spans="2:7" x14ac:dyDescent="0.25">
      <c r="B35" s="31"/>
      <c r="C35" s="32"/>
    </row>
    <row r="36" spans="2:7" x14ac:dyDescent="0.25">
      <c r="B36" s="31"/>
      <c r="C36" s="32"/>
    </row>
    <row r="38" spans="2:7" ht="30" customHeight="1" x14ac:dyDescent="0.25">
      <c r="B38" s="29" t="s">
        <v>6</v>
      </c>
      <c r="C38" s="21" t="s">
        <v>99</v>
      </c>
      <c r="D38" s="21" t="s">
        <v>100</v>
      </c>
      <c r="E38" s="21" t="s">
        <v>105</v>
      </c>
    </row>
    <row r="39" spans="2:7" ht="20.25" customHeight="1" x14ac:dyDescent="0.25">
      <c r="B39" s="17" t="s">
        <v>101</v>
      </c>
      <c r="C39" s="36">
        <v>272.60000000000002</v>
      </c>
      <c r="D39" s="36">
        <v>603.29999999999995</v>
      </c>
      <c r="E39" s="36">
        <f>SUM(C39:D39)</f>
        <v>875.9</v>
      </c>
    </row>
    <row r="40" spans="2:7" ht="20.25" customHeight="1" x14ac:dyDescent="0.25">
      <c r="B40" s="17" t="s">
        <v>103</v>
      </c>
      <c r="C40" s="6">
        <v>1151</v>
      </c>
      <c r="D40" s="6">
        <v>19849</v>
      </c>
      <c r="E40" s="6">
        <f>SUM(C40:D40)</f>
        <v>21000</v>
      </c>
    </row>
    <row r="41" spans="2:7" ht="20.25" customHeight="1" x14ac:dyDescent="0.25">
      <c r="B41" s="17" t="s">
        <v>104</v>
      </c>
      <c r="C41" s="6">
        <v>236798.91165942658</v>
      </c>
      <c r="D41" s="6">
        <v>30396.326625018897</v>
      </c>
      <c r="E41" s="6"/>
    </row>
    <row r="42" spans="2:7" ht="20.25" customHeight="1" x14ac:dyDescent="0.25">
      <c r="B42" s="17"/>
      <c r="C42" s="6"/>
      <c r="D42" s="6"/>
      <c r="E42" s="6"/>
    </row>
    <row r="43" spans="2:7" ht="20.25" customHeight="1" x14ac:dyDescent="0.25">
      <c r="B43" s="17" t="s">
        <v>108</v>
      </c>
      <c r="C43" s="7">
        <v>0.04</v>
      </c>
      <c r="D43" s="7">
        <v>0.69</v>
      </c>
      <c r="E43" s="7"/>
    </row>
    <row r="45" spans="2:7" x14ac:dyDescent="0.25">
      <c r="B45" s="31"/>
      <c r="C45" s="32"/>
    </row>
    <row r="46" spans="2:7" ht="15.75" x14ac:dyDescent="0.25">
      <c r="B46" s="48" t="s">
        <v>109</v>
      </c>
      <c r="C46" s="52"/>
      <c r="D46" s="52"/>
      <c r="E46" s="52"/>
      <c r="F46" s="52"/>
      <c r="G46" s="52"/>
    </row>
    <row r="47" spans="2:7" x14ac:dyDescent="0.25">
      <c r="C47" s="53"/>
      <c r="D47" s="53"/>
      <c r="E47" s="53"/>
      <c r="F47" s="52"/>
      <c r="G47" s="52"/>
    </row>
    <row r="48" spans="2:7" s="15" customFormat="1" ht="29.25" customHeight="1" x14ac:dyDescent="0.25">
      <c r="B48" s="37" t="s">
        <v>110</v>
      </c>
      <c r="C48" s="55" t="s">
        <v>95</v>
      </c>
      <c r="D48" s="56"/>
      <c r="E48" s="56"/>
      <c r="F48" s="57"/>
      <c r="G48" s="57"/>
    </row>
    <row r="49" spans="2:7" ht="18.75" customHeight="1" x14ac:dyDescent="0.25">
      <c r="B49" s="54" t="s">
        <v>4</v>
      </c>
      <c r="C49" s="36">
        <f>+E9</f>
        <v>560.79999999999995</v>
      </c>
      <c r="D49" s="40"/>
      <c r="E49" s="40"/>
      <c r="F49" s="52"/>
      <c r="G49" s="52"/>
    </row>
    <row r="50" spans="2:7" ht="18.75" customHeight="1" x14ac:dyDescent="0.25">
      <c r="B50" s="54" t="s">
        <v>5</v>
      </c>
      <c r="C50" s="36">
        <f>+E19</f>
        <v>1415.8</v>
      </c>
      <c r="D50" s="40"/>
      <c r="E50" s="40"/>
      <c r="F50" s="52"/>
      <c r="G50" s="52"/>
    </row>
    <row r="51" spans="2:7" ht="18.75" customHeight="1" x14ac:dyDescent="0.25">
      <c r="B51" s="54" t="s">
        <v>50</v>
      </c>
      <c r="C51" s="36">
        <f>+E29</f>
        <v>2021.2711282</v>
      </c>
      <c r="D51" s="52"/>
      <c r="E51" s="52"/>
      <c r="F51" s="52"/>
      <c r="G51" s="52"/>
    </row>
    <row r="52" spans="2:7" ht="18.75" customHeight="1" x14ac:dyDescent="0.25">
      <c r="B52" s="54" t="s">
        <v>6</v>
      </c>
      <c r="C52" s="36">
        <f>+E39</f>
        <v>875.9</v>
      </c>
    </row>
  </sheetData>
  <hyperlinks>
    <hyperlink ref="G2" location="Index!A1" display="Return to Index" xr:uid="{9234F7E4-C70B-448D-8E70-C0A2A684B1EE}"/>
  </hyperlinks>
  <pageMargins left="0.7" right="0.7" top="0.75" bottom="0.75" header="0.3" footer="0.3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06522-F96B-4AEB-A775-A0724557D693}">
  <sheetPr>
    <tabColor theme="5" tint="0.39997558519241921"/>
  </sheetPr>
  <dimension ref="B2:G64"/>
  <sheetViews>
    <sheetView showGridLines="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2" sqref="G2"/>
    </sheetView>
  </sheetViews>
  <sheetFormatPr defaultRowHeight="15" x14ac:dyDescent="0.25"/>
  <cols>
    <col min="1" max="1" width="5.5703125" customWidth="1"/>
    <col min="2" max="2" width="32.140625" customWidth="1"/>
    <col min="3" max="5" width="13.85546875" customWidth="1"/>
  </cols>
  <sheetData>
    <row r="2" spans="2:7" ht="18.75" x14ac:dyDescent="0.3">
      <c r="B2" s="1" t="s">
        <v>106</v>
      </c>
      <c r="G2" s="71" t="s">
        <v>153</v>
      </c>
    </row>
    <row r="3" spans="2:7" ht="15.75" x14ac:dyDescent="0.25">
      <c r="B3" s="33" t="s">
        <v>167</v>
      </c>
    </row>
    <row r="4" spans="2:7" ht="15.75" x14ac:dyDescent="0.25">
      <c r="B4" s="33"/>
    </row>
    <row r="5" spans="2:7" ht="15.75" x14ac:dyDescent="0.25">
      <c r="B5" s="33" t="s">
        <v>102</v>
      </c>
    </row>
    <row r="6" spans="2:7" ht="15.75" x14ac:dyDescent="0.25">
      <c r="B6" s="33" t="s">
        <v>107</v>
      </c>
    </row>
    <row r="7" spans="2:7" ht="15.75" x14ac:dyDescent="0.25">
      <c r="B7" s="33"/>
    </row>
    <row r="8" spans="2:7" ht="18.75" x14ac:dyDescent="0.3">
      <c r="B8" s="1" t="s">
        <v>4</v>
      </c>
    </row>
    <row r="10" spans="2:7" ht="34.5" customHeight="1" x14ac:dyDescent="0.25">
      <c r="B10" s="16" t="s">
        <v>37</v>
      </c>
      <c r="C10" s="21" t="s">
        <v>99</v>
      </c>
      <c r="D10" s="21" t="s">
        <v>100</v>
      </c>
      <c r="E10" s="5" t="s">
        <v>98</v>
      </c>
    </row>
    <row r="11" spans="2:7" ht="20.25" customHeight="1" x14ac:dyDescent="0.25">
      <c r="B11" s="17" t="s">
        <v>10</v>
      </c>
      <c r="C11" s="58">
        <v>30.9</v>
      </c>
      <c r="D11" s="58">
        <v>58.7</v>
      </c>
      <c r="E11" s="58">
        <f>SUM(C11:D11)</f>
        <v>89.6</v>
      </c>
    </row>
    <row r="12" spans="2:7" ht="20.25" customHeight="1" x14ac:dyDescent="0.25">
      <c r="B12" s="17" t="s">
        <v>11</v>
      </c>
      <c r="C12" s="58">
        <v>18.399999999999999</v>
      </c>
      <c r="D12" s="58">
        <v>57.1</v>
      </c>
      <c r="E12" s="58">
        <f>SUM(C12:D12)</f>
        <v>75.5</v>
      </c>
    </row>
    <row r="13" spans="2:7" ht="20.25" customHeight="1" x14ac:dyDescent="0.25">
      <c r="B13" s="17" t="s">
        <v>12</v>
      </c>
      <c r="C13" s="58">
        <v>34.799999999999997</v>
      </c>
      <c r="D13" s="58">
        <v>63.2</v>
      </c>
      <c r="E13" s="58">
        <f>SUM(C13:D13)</f>
        <v>98</v>
      </c>
    </row>
    <row r="14" spans="2:7" ht="20.25" customHeight="1" x14ac:dyDescent="0.25">
      <c r="B14" s="17" t="s">
        <v>13</v>
      </c>
      <c r="C14" s="58">
        <v>31.9</v>
      </c>
      <c r="D14" s="58">
        <v>69.8</v>
      </c>
      <c r="E14" s="58">
        <f>SUM(C14:D14)</f>
        <v>101.69999999999999</v>
      </c>
    </row>
    <row r="15" spans="2:7" ht="20.25" customHeight="1" x14ac:dyDescent="0.25">
      <c r="B15" s="17" t="s">
        <v>14</v>
      </c>
      <c r="C15" s="58">
        <v>68.3</v>
      </c>
      <c r="D15" s="58">
        <v>127.8</v>
      </c>
      <c r="E15" s="58">
        <f>SUM(C15:D15)</f>
        <v>196.1</v>
      </c>
    </row>
    <row r="16" spans="2:7" ht="21" customHeight="1" x14ac:dyDescent="0.25">
      <c r="B16" s="37" t="s">
        <v>72</v>
      </c>
      <c r="C16" s="38">
        <f>SUM(C11:C15)</f>
        <v>184.3</v>
      </c>
      <c r="D16" s="38">
        <f t="shared" ref="D16:E16" si="0">SUM(D11:D15)</f>
        <v>376.6</v>
      </c>
      <c r="E16" s="38">
        <f t="shared" si="0"/>
        <v>560.9</v>
      </c>
    </row>
    <row r="22" spans="2:5" ht="18.75" x14ac:dyDescent="0.3">
      <c r="B22" s="1" t="s">
        <v>5</v>
      </c>
    </row>
    <row r="24" spans="2:5" ht="34.5" customHeight="1" x14ac:dyDescent="0.25">
      <c r="B24" s="16" t="s">
        <v>37</v>
      </c>
      <c r="C24" s="21" t="s">
        <v>99</v>
      </c>
      <c r="D24" s="21" t="s">
        <v>100</v>
      </c>
      <c r="E24" s="5" t="s">
        <v>98</v>
      </c>
    </row>
    <row r="25" spans="2:5" ht="20.25" customHeight="1" x14ac:dyDescent="0.25">
      <c r="B25" s="17" t="s">
        <v>15</v>
      </c>
      <c r="C25" s="58">
        <v>69.7</v>
      </c>
      <c r="D25" s="58">
        <v>102.3</v>
      </c>
      <c r="E25" s="58">
        <f t="shared" ref="E25:E33" si="1">SUM(C25:D25)</f>
        <v>172</v>
      </c>
    </row>
    <row r="26" spans="2:5" ht="20.25" customHeight="1" x14ac:dyDescent="0.25">
      <c r="B26" s="17" t="s">
        <v>16</v>
      </c>
      <c r="C26" s="58">
        <v>39.4</v>
      </c>
      <c r="D26" s="58">
        <v>82.4</v>
      </c>
      <c r="E26" s="58">
        <f t="shared" si="1"/>
        <v>121.80000000000001</v>
      </c>
    </row>
    <row r="27" spans="2:5" ht="20.25" customHeight="1" x14ac:dyDescent="0.25">
      <c r="B27" s="17" t="s">
        <v>17</v>
      </c>
      <c r="C27" s="58">
        <v>88.7</v>
      </c>
      <c r="D27" s="58">
        <v>131.30000000000001</v>
      </c>
      <c r="E27" s="58">
        <f t="shared" si="1"/>
        <v>220</v>
      </c>
    </row>
    <row r="28" spans="2:5" ht="20.25" customHeight="1" x14ac:dyDescent="0.25">
      <c r="B28" s="17" t="s">
        <v>18</v>
      </c>
      <c r="C28" s="58">
        <v>70.5</v>
      </c>
      <c r="D28" s="58">
        <v>121.1</v>
      </c>
      <c r="E28" s="58">
        <f t="shared" si="1"/>
        <v>191.6</v>
      </c>
    </row>
    <row r="29" spans="2:5" ht="20.25" customHeight="1" x14ac:dyDescent="0.25">
      <c r="B29" s="17" t="s">
        <v>19</v>
      </c>
      <c r="C29" s="58">
        <v>90.8</v>
      </c>
      <c r="D29" s="58">
        <v>188.3</v>
      </c>
      <c r="E29" s="58">
        <f t="shared" si="1"/>
        <v>279.10000000000002</v>
      </c>
    </row>
    <row r="30" spans="2:5" ht="20.25" customHeight="1" x14ac:dyDescent="0.25">
      <c r="B30" s="17" t="s">
        <v>20</v>
      </c>
      <c r="C30" s="58">
        <v>39.299999999999997</v>
      </c>
      <c r="D30" s="58">
        <v>73.599999999999994</v>
      </c>
      <c r="E30" s="58">
        <f t="shared" si="1"/>
        <v>112.89999999999999</v>
      </c>
    </row>
    <row r="31" spans="2:5" ht="20.25" customHeight="1" x14ac:dyDescent="0.25">
      <c r="B31" s="17" t="s">
        <v>21</v>
      </c>
      <c r="C31" s="58">
        <v>29.2</v>
      </c>
      <c r="D31" s="58">
        <v>54.5</v>
      </c>
      <c r="E31" s="58">
        <f t="shared" si="1"/>
        <v>83.7</v>
      </c>
    </row>
    <row r="32" spans="2:5" ht="20.25" customHeight="1" x14ac:dyDescent="0.25">
      <c r="B32" s="17" t="s">
        <v>22</v>
      </c>
      <c r="C32" s="58">
        <v>33.9</v>
      </c>
      <c r="D32" s="58">
        <v>75.099999999999994</v>
      </c>
      <c r="E32" s="58">
        <f t="shared" si="1"/>
        <v>109</v>
      </c>
    </row>
    <row r="33" spans="2:5" ht="20.25" customHeight="1" x14ac:dyDescent="0.25">
      <c r="B33" s="17" t="s">
        <v>23</v>
      </c>
      <c r="C33" s="58">
        <v>43.2</v>
      </c>
      <c r="D33" s="58">
        <v>82.5</v>
      </c>
      <c r="E33" s="58">
        <f t="shared" si="1"/>
        <v>125.7</v>
      </c>
    </row>
    <row r="34" spans="2:5" ht="21.75" customHeight="1" x14ac:dyDescent="0.25">
      <c r="B34" s="37" t="s">
        <v>72</v>
      </c>
      <c r="C34" s="38">
        <f>SUM(C25:C33)</f>
        <v>504.7</v>
      </c>
      <c r="D34" s="38">
        <f>SUM(D25:D33)</f>
        <v>911.10000000000014</v>
      </c>
      <c r="E34" s="38">
        <f>SUM(E25:E33)</f>
        <v>1415.8000000000002</v>
      </c>
    </row>
    <row r="37" spans="2:5" ht="18.75" x14ac:dyDescent="0.3">
      <c r="B37" s="1" t="s">
        <v>50</v>
      </c>
    </row>
    <row r="39" spans="2:5" ht="35.25" customHeight="1" x14ac:dyDescent="0.25">
      <c r="B39" s="16" t="s">
        <v>37</v>
      </c>
      <c r="C39" s="21" t="s">
        <v>99</v>
      </c>
      <c r="D39" s="21" t="s">
        <v>100</v>
      </c>
      <c r="E39" s="5" t="s">
        <v>98</v>
      </c>
    </row>
    <row r="40" spans="2:5" ht="20.25" customHeight="1" x14ac:dyDescent="0.25">
      <c r="B40" s="17" t="s">
        <v>24</v>
      </c>
      <c r="C40" s="58">
        <v>47.9</v>
      </c>
      <c r="D40" s="58">
        <v>102.8</v>
      </c>
      <c r="E40" s="58">
        <f t="shared" ref="E40:E52" si="2">SUM(C40:D40)</f>
        <v>150.69999999999999</v>
      </c>
    </row>
    <row r="41" spans="2:5" ht="20.25" customHeight="1" x14ac:dyDescent="0.25">
      <c r="B41" s="17" t="s">
        <v>25</v>
      </c>
      <c r="C41" s="58">
        <v>54.5</v>
      </c>
      <c r="D41" s="58">
        <v>97.5</v>
      </c>
      <c r="E41" s="58">
        <f t="shared" si="2"/>
        <v>152</v>
      </c>
    </row>
    <row r="42" spans="2:5" ht="20.25" customHeight="1" x14ac:dyDescent="0.25">
      <c r="B42" s="17" t="s">
        <v>26</v>
      </c>
      <c r="C42" s="58">
        <v>54.2</v>
      </c>
      <c r="D42" s="58">
        <v>117.2</v>
      </c>
      <c r="E42" s="58">
        <f t="shared" si="2"/>
        <v>171.4</v>
      </c>
    </row>
    <row r="43" spans="2:5" ht="20.25" customHeight="1" x14ac:dyDescent="0.25">
      <c r="B43" s="17" t="s">
        <v>27</v>
      </c>
      <c r="C43" s="58">
        <v>29.9</v>
      </c>
      <c r="D43" s="58">
        <v>58.4</v>
      </c>
      <c r="E43" s="58">
        <f t="shared" si="2"/>
        <v>88.3</v>
      </c>
    </row>
    <row r="44" spans="2:5" ht="20.25" customHeight="1" x14ac:dyDescent="0.25">
      <c r="B44" s="17" t="s">
        <v>73</v>
      </c>
      <c r="C44" s="58">
        <v>22.8</v>
      </c>
      <c r="D44" s="58">
        <v>61.1</v>
      </c>
      <c r="E44" s="58">
        <f t="shared" si="2"/>
        <v>83.9</v>
      </c>
    </row>
    <row r="45" spans="2:5" ht="20.25" customHeight="1" x14ac:dyDescent="0.25">
      <c r="B45" s="17" t="s">
        <v>28</v>
      </c>
      <c r="C45" s="58">
        <v>35.299999999999997</v>
      </c>
      <c r="D45" s="58">
        <v>101</v>
      </c>
      <c r="E45" s="58">
        <f t="shared" si="2"/>
        <v>136.30000000000001</v>
      </c>
    </row>
    <row r="46" spans="2:5" ht="20.25" customHeight="1" x14ac:dyDescent="0.25">
      <c r="B46" s="17" t="s">
        <v>29</v>
      </c>
      <c r="C46" s="58">
        <v>68.400000000000006</v>
      </c>
      <c r="D46" s="58">
        <v>136.80000000000001</v>
      </c>
      <c r="E46" s="58">
        <f t="shared" si="2"/>
        <v>205.20000000000002</v>
      </c>
    </row>
    <row r="47" spans="2:5" ht="20.25" customHeight="1" x14ac:dyDescent="0.25">
      <c r="B47" s="17" t="s">
        <v>41</v>
      </c>
      <c r="C47" s="58">
        <v>81.5</v>
      </c>
      <c r="D47" s="58">
        <v>182.3</v>
      </c>
      <c r="E47" s="58">
        <f t="shared" si="2"/>
        <v>263.8</v>
      </c>
    </row>
    <row r="48" spans="2:5" ht="20.25" customHeight="1" x14ac:dyDescent="0.25">
      <c r="B48" s="17" t="s">
        <v>30</v>
      </c>
      <c r="C48" s="58">
        <v>78.2</v>
      </c>
      <c r="D48" s="58">
        <v>108.4</v>
      </c>
      <c r="E48" s="58">
        <f t="shared" si="2"/>
        <v>186.60000000000002</v>
      </c>
    </row>
    <row r="49" spans="2:5" ht="20.25" customHeight="1" x14ac:dyDescent="0.25">
      <c r="B49" s="17" t="s">
        <v>31</v>
      </c>
      <c r="C49" s="58">
        <v>35.5</v>
      </c>
      <c r="D49" s="58">
        <v>89.7</v>
      </c>
      <c r="E49" s="58">
        <f t="shared" si="2"/>
        <v>125.2</v>
      </c>
    </row>
    <row r="50" spans="2:5" ht="20.25" customHeight="1" x14ac:dyDescent="0.25">
      <c r="B50" s="17" t="s">
        <v>32</v>
      </c>
      <c r="C50" s="58">
        <v>34.799999999999997</v>
      </c>
      <c r="D50" s="58">
        <v>94.9</v>
      </c>
      <c r="E50" s="58">
        <f t="shared" si="2"/>
        <v>129.69999999999999</v>
      </c>
    </row>
    <row r="51" spans="2:5" ht="20.25" customHeight="1" x14ac:dyDescent="0.25">
      <c r="B51" s="17" t="s">
        <v>74</v>
      </c>
      <c r="C51" s="58">
        <v>82.4</v>
      </c>
      <c r="D51" s="58">
        <v>91</v>
      </c>
      <c r="E51" s="58">
        <f t="shared" si="2"/>
        <v>173.4</v>
      </c>
    </row>
    <row r="52" spans="2:5" ht="20.25" customHeight="1" x14ac:dyDescent="0.25">
      <c r="B52" s="17" t="s">
        <v>33</v>
      </c>
      <c r="C52" s="58">
        <v>64.599999999999994</v>
      </c>
      <c r="D52" s="58">
        <v>90.2</v>
      </c>
      <c r="E52" s="58">
        <f t="shared" si="2"/>
        <v>154.80000000000001</v>
      </c>
    </row>
    <row r="53" spans="2:5" ht="21.75" customHeight="1" x14ac:dyDescent="0.25">
      <c r="B53" s="37" t="s">
        <v>72</v>
      </c>
      <c r="C53" s="38">
        <f>SUM(C40:C52)</f>
        <v>690</v>
      </c>
      <c r="D53" s="38">
        <f>SUM(D40:D52)</f>
        <v>1331.3</v>
      </c>
      <c r="E53" s="38">
        <f>SUM(E40:E52)</f>
        <v>2021.3</v>
      </c>
    </row>
    <row r="54" spans="2:5" ht="20.25" customHeight="1" x14ac:dyDescent="0.25">
      <c r="B54" s="18"/>
      <c r="C54" s="40"/>
      <c r="D54" s="41"/>
      <c r="E54" s="34"/>
    </row>
    <row r="56" spans="2:5" ht="18.75" x14ac:dyDescent="0.3">
      <c r="B56" s="1" t="s">
        <v>6</v>
      </c>
    </row>
    <row r="58" spans="2:5" ht="36" customHeight="1" x14ac:dyDescent="0.25">
      <c r="B58" s="16" t="s">
        <v>37</v>
      </c>
      <c r="C58" s="21" t="s">
        <v>99</v>
      </c>
      <c r="D58" s="21" t="s">
        <v>100</v>
      </c>
      <c r="E58" s="5" t="s">
        <v>98</v>
      </c>
    </row>
    <row r="59" spans="2:5" ht="20.25" customHeight="1" x14ac:dyDescent="0.25">
      <c r="B59" s="17" t="s">
        <v>34</v>
      </c>
      <c r="C59" s="58">
        <v>90.2</v>
      </c>
      <c r="D59" s="58">
        <v>152.6</v>
      </c>
      <c r="E59" s="58">
        <f t="shared" ref="E59:E63" si="3">SUM(C59:D59)</f>
        <v>242.8</v>
      </c>
    </row>
    <row r="60" spans="2:5" ht="20.25" customHeight="1" x14ac:dyDescent="0.25">
      <c r="B60" s="17" t="s">
        <v>35</v>
      </c>
      <c r="C60" s="58">
        <v>18.2</v>
      </c>
      <c r="D60" s="58">
        <v>66.3</v>
      </c>
      <c r="E60" s="58">
        <f t="shared" si="3"/>
        <v>84.5</v>
      </c>
    </row>
    <row r="61" spans="2:5" ht="20.25" customHeight="1" x14ac:dyDescent="0.25">
      <c r="B61" s="17" t="s">
        <v>36</v>
      </c>
      <c r="C61" s="58">
        <v>31.3</v>
      </c>
      <c r="D61" s="58">
        <v>60.9</v>
      </c>
      <c r="E61" s="58">
        <f t="shared" si="3"/>
        <v>92.2</v>
      </c>
    </row>
    <row r="62" spans="2:5" ht="20.25" customHeight="1" x14ac:dyDescent="0.25">
      <c r="B62" s="17" t="s">
        <v>166</v>
      </c>
      <c r="C62" s="58">
        <v>73.2</v>
      </c>
      <c r="D62" s="58">
        <v>142.30000000000001</v>
      </c>
      <c r="E62" s="58">
        <f t="shared" si="3"/>
        <v>215.5</v>
      </c>
    </row>
    <row r="63" spans="2:5" ht="20.25" customHeight="1" x14ac:dyDescent="0.25">
      <c r="B63" s="17" t="s">
        <v>40</v>
      </c>
      <c r="C63" s="58">
        <v>59.7</v>
      </c>
      <c r="D63" s="58">
        <v>181.3</v>
      </c>
      <c r="E63" s="58">
        <f t="shared" si="3"/>
        <v>241</v>
      </c>
    </row>
    <row r="64" spans="2:5" ht="21" customHeight="1" x14ac:dyDescent="0.25">
      <c r="B64" s="37" t="s">
        <v>72</v>
      </c>
      <c r="C64" s="59">
        <f>SUM(C59:C63)</f>
        <v>272.60000000000002</v>
      </c>
      <c r="D64" s="59">
        <f>SUM(D59:D63)</f>
        <v>603.4</v>
      </c>
      <c r="E64" s="59">
        <f>SUM(E59:E63)</f>
        <v>876</v>
      </c>
    </row>
  </sheetData>
  <hyperlinks>
    <hyperlink ref="G2" location="Index!A1" display="Return to Index" xr:uid="{92F5F44B-C410-4D1E-A357-10A9CB700807}"/>
  </hyperlinks>
  <pageMargins left="0.7" right="0.7" top="0.75" bottom="0.75" header="0.3" footer="0.3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28F9B-8A31-4508-A262-CE96ABD61F7C}">
  <sheetPr>
    <tabColor theme="7"/>
  </sheetPr>
  <dimension ref="B2:F27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2" sqref="F2"/>
    </sheetView>
  </sheetViews>
  <sheetFormatPr defaultRowHeight="15" x14ac:dyDescent="0.25"/>
  <cols>
    <col min="1" max="1" width="5.5703125" customWidth="1"/>
    <col min="2" max="4" width="14.42578125" customWidth="1"/>
  </cols>
  <sheetData>
    <row r="2" spans="2:6" ht="18.75" x14ac:dyDescent="0.3">
      <c r="B2" s="1" t="s">
        <v>143</v>
      </c>
      <c r="F2" s="71" t="s">
        <v>153</v>
      </c>
    </row>
    <row r="3" spans="2:6" ht="15.75" x14ac:dyDescent="0.25">
      <c r="B3" s="33" t="s">
        <v>146</v>
      </c>
    </row>
    <row r="5" spans="2:6" ht="36" customHeight="1" x14ac:dyDescent="0.25">
      <c r="B5" s="5" t="s">
        <v>0</v>
      </c>
      <c r="C5" s="5" t="s">
        <v>144</v>
      </c>
      <c r="D5" s="5" t="s">
        <v>145</v>
      </c>
    </row>
    <row r="6" spans="2:6" ht="19.5" customHeight="1" x14ac:dyDescent="0.25">
      <c r="B6" s="8">
        <v>43831</v>
      </c>
      <c r="C6" s="6">
        <v>245</v>
      </c>
      <c r="D6" s="6">
        <v>205</v>
      </c>
    </row>
    <row r="7" spans="2:6" ht="19.5" customHeight="1" x14ac:dyDescent="0.25">
      <c r="B7" s="8">
        <v>43862</v>
      </c>
      <c r="C7" s="6">
        <v>174</v>
      </c>
      <c r="D7" s="6">
        <v>141</v>
      </c>
    </row>
    <row r="8" spans="2:6" ht="19.5" customHeight="1" x14ac:dyDescent="0.25">
      <c r="B8" s="8">
        <v>43891</v>
      </c>
      <c r="C8" s="6">
        <v>748</v>
      </c>
      <c r="D8" s="6">
        <v>605</v>
      </c>
    </row>
    <row r="9" spans="2:6" ht="19.5" customHeight="1" x14ac:dyDescent="0.25">
      <c r="B9" s="8">
        <v>43922</v>
      </c>
      <c r="C9" s="6">
        <v>3118</v>
      </c>
      <c r="D9" s="6">
        <v>1732</v>
      </c>
    </row>
    <row r="10" spans="2:6" ht="19.5" customHeight="1" x14ac:dyDescent="0.25">
      <c r="B10" s="8">
        <v>43952</v>
      </c>
      <c r="C10" s="6">
        <v>1722</v>
      </c>
      <c r="D10" s="6">
        <v>887</v>
      </c>
    </row>
    <row r="11" spans="2:6" ht="19.5" customHeight="1" x14ac:dyDescent="0.25">
      <c r="B11" s="8">
        <v>43983</v>
      </c>
      <c r="C11" s="6">
        <v>1469</v>
      </c>
      <c r="D11" s="6">
        <v>718</v>
      </c>
    </row>
    <row r="12" spans="2:6" ht="19.5" customHeight="1" x14ac:dyDescent="0.25">
      <c r="B12" s="8">
        <v>44013</v>
      </c>
      <c r="C12" s="6">
        <v>738</v>
      </c>
      <c r="D12" s="6">
        <v>391</v>
      </c>
    </row>
    <row r="13" spans="2:6" ht="19.5" customHeight="1" x14ac:dyDescent="0.25">
      <c r="B13" s="8">
        <v>44044</v>
      </c>
      <c r="C13" s="6">
        <v>1221</v>
      </c>
      <c r="D13" s="6">
        <v>530</v>
      </c>
    </row>
    <row r="14" spans="2:6" ht="19.5" customHeight="1" x14ac:dyDescent="0.25">
      <c r="B14" s="8">
        <v>44075</v>
      </c>
      <c r="C14" s="6">
        <v>991</v>
      </c>
      <c r="D14" s="6">
        <v>566</v>
      </c>
    </row>
    <row r="15" spans="2:6" ht="19.5" customHeight="1" x14ac:dyDescent="0.25">
      <c r="B15" s="8">
        <v>44105</v>
      </c>
      <c r="C15" s="6">
        <v>501</v>
      </c>
      <c r="D15" s="6">
        <v>323</v>
      </c>
    </row>
    <row r="16" spans="2:6" ht="19.5" customHeight="1" x14ac:dyDescent="0.25">
      <c r="B16" s="8">
        <v>44136</v>
      </c>
      <c r="C16" s="6">
        <v>1682</v>
      </c>
      <c r="D16" s="6">
        <v>724</v>
      </c>
    </row>
    <row r="17" spans="2:4" ht="19.5" customHeight="1" x14ac:dyDescent="0.25">
      <c r="B17" s="8">
        <v>44166</v>
      </c>
      <c r="C17" s="6">
        <v>928</v>
      </c>
      <c r="D17" s="6">
        <v>494</v>
      </c>
    </row>
    <row r="18" spans="2:4" ht="19.5" customHeight="1" x14ac:dyDescent="0.25">
      <c r="B18" s="8">
        <v>44197</v>
      </c>
      <c r="C18" s="6">
        <v>1865</v>
      </c>
      <c r="D18" s="6">
        <v>924</v>
      </c>
    </row>
    <row r="19" spans="2:4" ht="19.5" customHeight="1" x14ac:dyDescent="0.25">
      <c r="B19" s="8">
        <v>44228</v>
      </c>
      <c r="C19" s="6">
        <v>1461</v>
      </c>
      <c r="D19" s="6">
        <v>706</v>
      </c>
    </row>
    <row r="20" spans="2:4" ht="19.5" customHeight="1" x14ac:dyDescent="0.25">
      <c r="B20" s="8">
        <v>44256</v>
      </c>
      <c r="C20" s="6">
        <v>1307</v>
      </c>
      <c r="D20" s="6">
        <v>590</v>
      </c>
    </row>
    <row r="21" spans="2:4" ht="19.5" customHeight="1" x14ac:dyDescent="0.25">
      <c r="B21" s="8">
        <v>44287</v>
      </c>
      <c r="C21" s="6">
        <v>796</v>
      </c>
      <c r="D21" s="6">
        <v>448</v>
      </c>
    </row>
    <row r="22" spans="2:4" ht="19.5" customHeight="1" x14ac:dyDescent="0.25">
      <c r="B22" s="8">
        <v>44317</v>
      </c>
      <c r="C22" s="6">
        <v>525</v>
      </c>
      <c r="D22" s="6">
        <v>300</v>
      </c>
    </row>
    <row r="23" spans="2:4" ht="19.5" customHeight="1" x14ac:dyDescent="0.25">
      <c r="B23" s="8">
        <v>44348</v>
      </c>
      <c r="C23" s="6">
        <v>553</v>
      </c>
      <c r="D23" s="6">
        <v>310</v>
      </c>
    </row>
    <row r="24" spans="2:4" ht="19.5" customHeight="1" x14ac:dyDescent="0.25">
      <c r="B24" s="8">
        <v>44378</v>
      </c>
      <c r="C24" s="6">
        <v>559</v>
      </c>
      <c r="D24" s="6">
        <v>303</v>
      </c>
    </row>
    <row r="25" spans="2:4" ht="19.5" customHeight="1" x14ac:dyDescent="0.25">
      <c r="B25" s="8">
        <v>44409</v>
      </c>
      <c r="C25" s="6">
        <v>224</v>
      </c>
      <c r="D25" s="6">
        <v>135</v>
      </c>
    </row>
    <row r="26" spans="2:4" ht="19.5" customHeight="1" x14ac:dyDescent="0.25">
      <c r="B26" s="8">
        <v>44440</v>
      </c>
      <c r="C26" s="6">
        <v>323</v>
      </c>
      <c r="D26" s="6">
        <v>203</v>
      </c>
    </row>
    <row r="27" spans="2:4" x14ac:dyDescent="0.25">
      <c r="B27" s="2"/>
    </row>
  </sheetData>
  <hyperlinks>
    <hyperlink ref="F2" location="Index!A1" display="Return to Index" xr:uid="{85DB87AF-39A9-45B9-8103-73500BA7F0AF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AD3F8-7F34-4857-A1B2-C53A3BE14E54}">
  <sheetPr>
    <tabColor rgb="FF00B0F0"/>
  </sheetPr>
  <dimension ref="B2:P22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O2" sqref="O2"/>
    </sheetView>
  </sheetViews>
  <sheetFormatPr defaultRowHeight="15" x14ac:dyDescent="0.25"/>
  <cols>
    <col min="1" max="1" width="4.42578125" customWidth="1"/>
    <col min="2" max="2" width="20.85546875" customWidth="1"/>
    <col min="3" max="12" width="10.7109375" customWidth="1"/>
    <col min="13" max="13" width="5.85546875" customWidth="1"/>
  </cols>
  <sheetData>
    <row r="2" spans="2:16" ht="18.75" x14ac:dyDescent="0.3">
      <c r="B2" s="1" t="s">
        <v>179</v>
      </c>
      <c r="O2" s="71" t="s">
        <v>153</v>
      </c>
      <c r="P2" s="71"/>
    </row>
    <row r="3" spans="2:16" ht="16.5" customHeight="1" x14ac:dyDescent="0.25">
      <c r="B3" t="s">
        <v>216</v>
      </c>
    </row>
    <row r="5" spans="2:16" ht="36" customHeight="1" x14ac:dyDescent="0.25">
      <c r="B5" s="5" t="s">
        <v>9</v>
      </c>
      <c r="C5" s="35">
        <v>44501</v>
      </c>
      <c r="D5" s="35">
        <v>44531</v>
      </c>
      <c r="E5" s="35" t="s">
        <v>208</v>
      </c>
      <c r="F5" s="35" t="s">
        <v>209</v>
      </c>
      <c r="G5" s="35" t="s">
        <v>210</v>
      </c>
      <c r="H5" s="35" t="s">
        <v>211</v>
      </c>
      <c r="I5" s="35" t="s">
        <v>212</v>
      </c>
      <c r="J5" s="35" t="s">
        <v>213</v>
      </c>
      <c r="K5" s="35" t="s">
        <v>214</v>
      </c>
      <c r="L5" s="35">
        <v>44409</v>
      </c>
    </row>
    <row r="6" spans="2:16" ht="20.25" customHeight="1" x14ac:dyDescent="0.25">
      <c r="B6" s="13" t="s">
        <v>4</v>
      </c>
      <c r="C6" s="6">
        <v>29400</v>
      </c>
      <c r="D6" s="6">
        <v>30600</v>
      </c>
      <c r="E6" s="6">
        <v>37100</v>
      </c>
      <c r="F6" s="6">
        <v>36300</v>
      </c>
      <c r="G6" s="6">
        <v>32200</v>
      </c>
      <c r="H6" s="6">
        <v>25400</v>
      </c>
      <c r="I6" s="6">
        <v>17500</v>
      </c>
      <c r="J6" s="6">
        <v>13000</v>
      </c>
      <c r="K6" s="6">
        <v>11000</v>
      </c>
      <c r="L6" s="6">
        <v>9300</v>
      </c>
    </row>
    <row r="7" spans="2:16" ht="20.25" customHeight="1" x14ac:dyDescent="0.25">
      <c r="B7" s="13" t="s">
        <v>5</v>
      </c>
      <c r="C7" s="6">
        <v>66800</v>
      </c>
      <c r="D7" s="6">
        <v>68300</v>
      </c>
      <c r="E7" s="6">
        <v>81700</v>
      </c>
      <c r="F7" s="6">
        <v>80000</v>
      </c>
      <c r="G7" s="6">
        <v>72300</v>
      </c>
      <c r="H7" s="6">
        <v>58200</v>
      </c>
      <c r="I7" s="6">
        <v>41200</v>
      </c>
      <c r="J7" s="6">
        <v>33800</v>
      </c>
      <c r="K7" s="6">
        <v>28700</v>
      </c>
      <c r="L7" s="6">
        <v>24400</v>
      </c>
    </row>
    <row r="8" spans="2:16" ht="20.25" customHeight="1" x14ac:dyDescent="0.25">
      <c r="B8" s="13" t="s">
        <v>50</v>
      </c>
      <c r="C8" s="6">
        <v>97400</v>
      </c>
      <c r="D8" s="6">
        <v>105500</v>
      </c>
      <c r="E8" s="6">
        <v>122700</v>
      </c>
      <c r="F8" s="6">
        <v>119700</v>
      </c>
      <c r="G8" s="6">
        <v>108000</v>
      </c>
      <c r="H8" s="6">
        <v>85300</v>
      </c>
      <c r="I8" s="6">
        <v>58400</v>
      </c>
      <c r="J8" s="6">
        <v>45300</v>
      </c>
      <c r="K8" s="6">
        <v>38200</v>
      </c>
      <c r="L8" s="6">
        <v>33100</v>
      </c>
    </row>
    <row r="9" spans="2:16" ht="20.25" customHeight="1" x14ac:dyDescent="0.25">
      <c r="B9" s="13" t="s">
        <v>6</v>
      </c>
      <c r="C9" s="6">
        <v>41700</v>
      </c>
      <c r="D9" s="6">
        <v>44600</v>
      </c>
      <c r="E9" s="6">
        <v>50700</v>
      </c>
      <c r="F9" s="6">
        <v>49300</v>
      </c>
      <c r="G9" s="6">
        <v>45000</v>
      </c>
      <c r="H9" s="6">
        <v>36200</v>
      </c>
      <c r="I9" s="6">
        <v>25200</v>
      </c>
      <c r="J9" s="6">
        <v>20200</v>
      </c>
      <c r="K9" s="6">
        <v>17200</v>
      </c>
      <c r="L9" s="6">
        <v>14900</v>
      </c>
    </row>
    <row r="10" spans="2:16" ht="20.25" customHeight="1" x14ac:dyDescent="0.25">
      <c r="B10" s="8" t="s">
        <v>7</v>
      </c>
      <c r="C10" s="9">
        <f t="shared" ref="C10:L10" si="0">SUM(C6:C9)</f>
        <v>235300</v>
      </c>
      <c r="D10" s="9">
        <f t="shared" si="0"/>
        <v>249000</v>
      </c>
      <c r="E10" s="9">
        <f t="shared" si="0"/>
        <v>292200</v>
      </c>
      <c r="F10" s="9">
        <f t="shared" si="0"/>
        <v>285300</v>
      </c>
      <c r="G10" s="9">
        <f t="shared" si="0"/>
        <v>257500</v>
      </c>
      <c r="H10" s="9">
        <f t="shared" si="0"/>
        <v>205100</v>
      </c>
      <c r="I10" s="9">
        <f t="shared" si="0"/>
        <v>142300</v>
      </c>
      <c r="J10" s="9">
        <f t="shared" si="0"/>
        <v>112300</v>
      </c>
      <c r="K10" s="9">
        <f t="shared" si="0"/>
        <v>95100</v>
      </c>
      <c r="L10" s="9">
        <f t="shared" si="0"/>
        <v>81700</v>
      </c>
    </row>
    <row r="11" spans="2:16" ht="18.75" customHeight="1" x14ac:dyDescent="0.25">
      <c r="B11" s="12"/>
      <c r="C11" s="11"/>
      <c r="D11" s="11"/>
      <c r="E11" s="11"/>
      <c r="F11" s="11"/>
      <c r="G11" s="11"/>
      <c r="H11" s="11"/>
      <c r="I11" s="11"/>
      <c r="J11" s="11"/>
      <c r="K11" s="11"/>
      <c r="L11" s="11"/>
    </row>
    <row r="12" spans="2:16" ht="18.75" customHeight="1" x14ac:dyDescent="0.25">
      <c r="B12" s="12"/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spans="2:16" ht="36.75" customHeight="1" x14ac:dyDescent="0.25">
      <c r="B13" s="5" t="s">
        <v>8</v>
      </c>
      <c r="C13" s="35">
        <v>44501</v>
      </c>
      <c r="D13" s="35">
        <v>44531</v>
      </c>
      <c r="E13" s="35" t="s">
        <v>208</v>
      </c>
      <c r="F13" s="35" t="s">
        <v>209</v>
      </c>
      <c r="G13" s="35" t="s">
        <v>210</v>
      </c>
      <c r="H13" s="35" t="s">
        <v>211</v>
      </c>
      <c r="I13" s="35" t="s">
        <v>212</v>
      </c>
      <c r="J13" s="35" t="s">
        <v>213</v>
      </c>
      <c r="K13" s="35" t="s">
        <v>214</v>
      </c>
      <c r="L13" s="35">
        <v>44409</v>
      </c>
    </row>
    <row r="14" spans="2:16" ht="20.25" customHeight="1" x14ac:dyDescent="0.25">
      <c r="B14" s="13" t="s">
        <v>4</v>
      </c>
      <c r="C14" s="7">
        <v>0.14093959731543623</v>
      </c>
      <c r="D14" s="7">
        <v>0.14669223394055608</v>
      </c>
      <c r="E14" s="7">
        <v>0.17785234899328858</v>
      </c>
      <c r="F14" s="7">
        <v>0.17401725790987535</v>
      </c>
      <c r="G14" s="7">
        <v>0.15436241610738255</v>
      </c>
      <c r="H14" s="7">
        <v>0.12176414189837009</v>
      </c>
      <c r="I14" s="7">
        <v>8.5241110569897707E-2</v>
      </c>
      <c r="J14" s="7">
        <v>6.332196785192401E-2</v>
      </c>
      <c r="K14" s="7">
        <v>5.3999999999999999E-2</v>
      </c>
      <c r="L14" s="7">
        <v>4.4999999999999998E-2</v>
      </c>
    </row>
    <row r="15" spans="2:16" ht="20.25" customHeight="1" x14ac:dyDescent="0.25">
      <c r="B15" s="13" t="s">
        <v>5</v>
      </c>
      <c r="C15" s="7">
        <v>0.13527744025921426</v>
      </c>
      <c r="D15" s="7">
        <v>0.13831510733090319</v>
      </c>
      <c r="E15" s="7">
        <v>0.1654515998379911</v>
      </c>
      <c r="F15" s="7">
        <v>0.16200891049007696</v>
      </c>
      <c r="G15" s="7">
        <v>0.14641555285540706</v>
      </c>
      <c r="H15" s="7">
        <v>0.11786148238153099</v>
      </c>
      <c r="I15" s="7">
        <v>8.4773662551440324E-2</v>
      </c>
      <c r="J15" s="7">
        <v>6.9547325102880656E-2</v>
      </c>
      <c r="K15" s="7">
        <v>5.8999999999999997E-2</v>
      </c>
      <c r="L15" s="7">
        <v>0.05</v>
      </c>
    </row>
    <row r="16" spans="2:16" ht="20.25" customHeight="1" x14ac:dyDescent="0.25">
      <c r="B16" s="13" t="s">
        <v>50</v>
      </c>
      <c r="C16" s="7">
        <v>0.12561258705184422</v>
      </c>
      <c r="D16" s="7">
        <v>0.13605880835697703</v>
      </c>
      <c r="E16" s="7">
        <v>0.15824090791849368</v>
      </c>
      <c r="F16" s="7">
        <v>0.15437193706474078</v>
      </c>
      <c r="G16" s="7">
        <v>0.13928295073510447</v>
      </c>
      <c r="H16" s="7">
        <v>0.11000773794170751</v>
      </c>
      <c r="I16" s="7">
        <v>7.6399790685504967E-2</v>
      </c>
      <c r="J16" s="7">
        <v>5.9262166405023547E-2</v>
      </c>
      <c r="K16" s="7">
        <v>0.05</v>
      </c>
      <c r="L16" s="7">
        <v>4.2999999999999997E-2</v>
      </c>
    </row>
    <row r="17" spans="2:12" ht="20.25" customHeight="1" x14ac:dyDescent="0.25">
      <c r="B17" s="13" t="s">
        <v>6</v>
      </c>
      <c r="C17" s="7">
        <v>0.13217115689381934</v>
      </c>
      <c r="D17" s="7">
        <v>0.14136291600633916</v>
      </c>
      <c r="E17" s="7">
        <v>0.1606973058637084</v>
      </c>
      <c r="F17" s="7">
        <v>0.15625990491283676</v>
      </c>
      <c r="G17" s="7">
        <v>0.14263074484944532</v>
      </c>
      <c r="H17" s="7">
        <v>0.11473851030110935</v>
      </c>
      <c r="I17" s="7">
        <v>8.1447963800904979E-2</v>
      </c>
      <c r="J17" s="7">
        <v>6.5287653522947645E-2</v>
      </c>
      <c r="K17" s="7">
        <v>5.6000000000000001E-2</v>
      </c>
      <c r="L17" s="7">
        <v>4.8000000000000001E-2</v>
      </c>
    </row>
    <row r="18" spans="2:12" ht="20.25" customHeight="1" x14ac:dyDescent="0.25">
      <c r="B18" s="8" t="s">
        <v>7</v>
      </c>
      <c r="C18" s="10">
        <v>0.13100000000000001</v>
      </c>
      <c r="D18" s="10">
        <v>0.13900000000000001</v>
      </c>
      <c r="E18" s="10">
        <v>0.16300000000000001</v>
      </c>
      <c r="F18" s="10">
        <v>0.159</v>
      </c>
      <c r="G18" s="10">
        <v>0.14399999999999999</v>
      </c>
      <c r="H18" s="10">
        <v>0.114</v>
      </c>
      <c r="I18" s="10">
        <v>8.1000000000000003E-2</v>
      </c>
      <c r="J18" s="10">
        <v>6.4000000000000001E-2</v>
      </c>
      <c r="K18" s="10">
        <v>5.3999999999999999E-2</v>
      </c>
      <c r="L18" s="10">
        <v>4.5999999999999999E-2</v>
      </c>
    </row>
    <row r="19" spans="2:12" x14ac:dyDescent="0.25">
      <c r="B19" s="2"/>
    </row>
    <row r="20" spans="2:12" x14ac:dyDescent="0.25">
      <c r="B20" s="2"/>
    </row>
    <row r="21" spans="2:12" x14ac:dyDescent="0.25">
      <c r="B21" s="2"/>
    </row>
    <row r="22" spans="2:12" x14ac:dyDescent="0.25">
      <c r="B22" s="2"/>
    </row>
  </sheetData>
  <hyperlinks>
    <hyperlink ref="O2" location="Index!A1" display="Return to Index" xr:uid="{ACD03901-F304-48CB-938C-31BC21D8422E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D019F-63B6-45EB-A0F5-8E1C05187DF3}">
  <sheetPr>
    <tabColor theme="5" tint="0.39997558519241921"/>
  </sheetPr>
  <dimension ref="B2:K61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2" sqref="J2"/>
    </sheetView>
  </sheetViews>
  <sheetFormatPr defaultRowHeight="15" x14ac:dyDescent="0.25"/>
  <cols>
    <col min="1" max="1" width="5.5703125" customWidth="1"/>
    <col min="2" max="2" width="25.85546875" customWidth="1"/>
    <col min="3" max="3" width="14.28515625" customWidth="1"/>
    <col min="4" max="4" width="13.85546875" customWidth="1"/>
  </cols>
  <sheetData>
    <row r="2" spans="2:11" ht="18.75" x14ac:dyDescent="0.3">
      <c r="B2" s="1" t="s">
        <v>217</v>
      </c>
      <c r="C2" s="1"/>
      <c r="J2" s="71" t="s">
        <v>153</v>
      </c>
      <c r="K2" s="71"/>
    </row>
    <row r="3" spans="2:11" x14ac:dyDescent="0.25">
      <c r="B3" t="s">
        <v>216</v>
      </c>
    </row>
    <row r="5" spans="2:11" ht="18.75" x14ac:dyDescent="0.3">
      <c r="B5" s="1" t="s">
        <v>180</v>
      </c>
      <c r="C5" s="1"/>
    </row>
    <row r="7" spans="2:11" ht="33" customHeight="1" x14ac:dyDescent="0.25">
      <c r="B7" s="16" t="s">
        <v>37</v>
      </c>
      <c r="C7" s="5" t="s">
        <v>44</v>
      </c>
      <c r="D7" s="5" t="s">
        <v>38</v>
      </c>
    </row>
    <row r="8" spans="2:11" s="15" customFormat="1" ht="20.25" customHeight="1" x14ac:dyDescent="0.25">
      <c r="B8" s="17" t="s">
        <v>10</v>
      </c>
      <c r="C8" s="6">
        <v>1600</v>
      </c>
      <c r="D8" s="7">
        <v>4.0920716112531973E-2</v>
      </c>
    </row>
    <row r="9" spans="2:11" s="15" customFormat="1" ht="20.25" customHeight="1" x14ac:dyDescent="0.25">
      <c r="B9" s="17" t="s">
        <v>11</v>
      </c>
      <c r="C9" s="6">
        <v>1500</v>
      </c>
      <c r="D9" s="7">
        <v>4.3103448275862072E-2</v>
      </c>
    </row>
    <row r="10" spans="2:11" s="15" customFormat="1" ht="20.25" customHeight="1" x14ac:dyDescent="0.25">
      <c r="B10" s="17" t="s">
        <v>12</v>
      </c>
      <c r="C10" s="6">
        <v>1800</v>
      </c>
      <c r="D10" s="7">
        <v>4.736842105263158E-2</v>
      </c>
    </row>
    <row r="11" spans="2:11" s="15" customFormat="1" ht="20.25" customHeight="1" x14ac:dyDescent="0.25">
      <c r="B11" s="17" t="s">
        <v>13</v>
      </c>
      <c r="C11" s="6">
        <v>1400</v>
      </c>
      <c r="D11" s="7">
        <v>4.4444444444444446E-2</v>
      </c>
    </row>
    <row r="12" spans="2:11" s="15" customFormat="1" ht="20.25" customHeight="1" x14ac:dyDescent="0.25">
      <c r="B12" s="17" t="s">
        <v>14</v>
      </c>
      <c r="C12" s="6">
        <v>3000</v>
      </c>
      <c r="D12" s="7">
        <v>4.8465266558966075E-2</v>
      </c>
    </row>
    <row r="13" spans="2:11" ht="20.25" customHeight="1" x14ac:dyDescent="0.25">
      <c r="B13" s="37" t="s">
        <v>72</v>
      </c>
      <c r="C13" s="9">
        <f>SUM(C8:C12)</f>
        <v>9300</v>
      </c>
      <c r="D13" s="10">
        <v>4.4999999999999998E-2</v>
      </c>
    </row>
    <row r="14" spans="2:11" x14ac:dyDescent="0.25">
      <c r="D14" s="3"/>
    </row>
    <row r="15" spans="2:11" x14ac:dyDescent="0.25">
      <c r="D15" s="3"/>
    </row>
    <row r="16" spans="2:11" x14ac:dyDescent="0.25">
      <c r="B16" s="14"/>
      <c r="C16" s="14"/>
      <c r="D16" s="3"/>
    </row>
    <row r="17" spans="2:4" x14ac:dyDescent="0.25">
      <c r="B17" s="14"/>
      <c r="C17" s="14"/>
      <c r="D17" s="3"/>
    </row>
    <row r="18" spans="2:4" x14ac:dyDescent="0.25">
      <c r="B18" s="14"/>
      <c r="C18" s="14"/>
      <c r="D18" s="3"/>
    </row>
    <row r="19" spans="2:4" x14ac:dyDescent="0.25">
      <c r="B19" s="14"/>
      <c r="C19" s="14"/>
      <c r="D19" s="3"/>
    </row>
    <row r="20" spans="2:4" ht="18.75" x14ac:dyDescent="0.3">
      <c r="B20" s="1" t="s">
        <v>181</v>
      </c>
      <c r="C20" s="1"/>
      <c r="D20" s="3"/>
    </row>
    <row r="21" spans="2:4" x14ac:dyDescent="0.25">
      <c r="B21" s="14"/>
      <c r="C21" s="14"/>
      <c r="D21" s="3"/>
    </row>
    <row r="22" spans="2:4" ht="30.75" customHeight="1" x14ac:dyDescent="0.25">
      <c r="B22" s="16" t="s">
        <v>37</v>
      </c>
      <c r="C22" s="5" t="s">
        <v>44</v>
      </c>
      <c r="D22" s="5" t="s">
        <v>38</v>
      </c>
    </row>
    <row r="23" spans="2:4" ht="20.25" customHeight="1" x14ac:dyDescent="0.25">
      <c r="B23" s="17" t="s">
        <v>15</v>
      </c>
      <c r="C23" s="6">
        <v>3500</v>
      </c>
      <c r="D23" s="7">
        <v>5.1775147928994084E-2</v>
      </c>
    </row>
    <row r="24" spans="2:4" ht="20.25" customHeight="1" x14ac:dyDescent="0.25">
      <c r="B24" s="17" t="s">
        <v>16</v>
      </c>
      <c r="C24" s="6">
        <v>1800</v>
      </c>
      <c r="D24" s="7">
        <v>5.2478134110787174E-2</v>
      </c>
    </row>
    <row r="25" spans="2:4" ht="20.25" customHeight="1" x14ac:dyDescent="0.25">
      <c r="B25" s="17" t="s">
        <v>17</v>
      </c>
      <c r="C25" s="6">
        <v>3600</v>
      </c>
      <c r="D25" s="7">
        <v>4.3956043956043959E-2</v>
      </c>
    </row>
    <row r="26" spans="2:4" ht="20.25" customHeight="1" x14ac:dyDescent="0.25">
      <c r="B26" s="17" t="s">
        <v>18</v>
      </c>
      <c r="C26" s="6">
        <v>3200</v>
      </c>
      <c r="D26" s="7">
        <v>3.8554216867469883E-2</v>
      </c>
    </row>
    <row r="27" spans="2:4" ht="20.25" customHeight="1" x14ac:dyDescent="0.25">
      <c r="B27" s="17" t="s">
        <v>19</v>
      </c>
      <c r="C27" s="6">
        <v>4300</v>
      </c>
      <c r="D27" s="7">
        <v>7.426597582037997E-2</v>
      </c>
    </row>
    <row r="28" spans="2:4" ht="20.25" customHeight="1" x14ac:dyDescent="0.25">
      <c r="B28" s="17" t="s">
        <v>20</v>
      </c>
      <c r="C28" s="6">
        <v>2100</v>
      </c>
      <c r="D28" s="7">
        <v>4.8837209302325581E-2</v>
      </c>
    </row>
    <row r="29" spans="2:4" ht="20.25" customHeight="1" x14ac:dyDescent="0.25">
      <c r="B29" s="17" t="s">
        <v>21</v>
      </c>
      <c r="C29" s="6">
        <v>1400</v>
      </c>
      <c r="D29" s="7">
        <v>5.2238805970149252E-2</v>
      </c>
    </row>
    <row r="30" spans="2:4" ht="20.25" customHeight="1" x14ac:dyDescent="0.25">
      <c r="B30" s="17" t="s">
        <v>22</v>
      </c>
      <c r="C30" s="6">
        <v>2100</v>
      </c>
      <c r="D30" s="7">
        <v>4.046242774566474E-2</v>
      </c>
    </row>
    <row r="31" spans="2:4" ht="20.25" customHeight="1" x14ac:dyDescent="0.25">
      <c r="B31" s="17" t="s">
        <v>23</v>
      </c>
      <c r="C31" s="6">
        <v>2400</v>
      </c>
      <c r="D31" s="7">
        <v>6.0606060606060608E-2</v>
      </c>
    </row>
    <row r="32" spans="2:4" ht="20.25" customHeight="1" x14ac:dyDescent="0.25">
      <c r="B32" s="37" t="s">
        <v>72</v>
      </c>
      <c r="C32" s="9">
        <v>24400</v>
      </c>
      <c r="D32" s="10">
        <v>0.05</v>
      </c>
    </row>
    <row r="33" spans="2:4" x14ac:dyDescent="0.25">
      <c r="D33" s="3"/>
    </row>
    <row r="34" spans="2:4" x14ac:dyDescent="0.25">
      <c r="D34" s="3"/>
    </row>
    <row r="35" spans="2:4" ht="18.75" x14ac:dyDescent="0.3">
      <c r="B35" s="1" t="s">
        <v>182</v>
      </c>
      <c r="C35" s="1"/>
      <c r="D35" s="3"/>
    </row>
    <row r="36" spans="2:4" ht="15" customHeight="1" x14ac:dyDescent="0.3">
      <c r="B36" s="1"/>
      <c r="C36" s="1"/>
      <c r="D36" s="3"/>
    </row>
    <row r="37" spans="2:4" ht="29.25" customHeight="1" x14ac:dyDescent="0.25">
      <c r="B37" s="16" t="s">
        <v>37</v>
      </c>
      <c r="C37" s="5" t="s">
        <v>44</v>
      </c>
      <c r="D37" s="5" t="s">
        <v>38</v>
      </c>
    </row>
    <row r="38" spans="2:4" ht="20.25" customHeight="1" x14ac:dyDescent="0.25">
      <c r="B38" s="17" t="s">
        <v>24</v>
      </c>
      <c r="C38" s="6">
        <v>2400</v>
      </c>
      <c r="D38" s="7">
        <v>4.1884816753926704E-2</v>
      </c>
    </row>
    <row r="39" spans="2:4" ht="20.25" customHeight="1" x14ac:dyDescent="0.25">
      <c r="B39" s="17" t="s">
        <v>25</v>
      </c>
      <c r="C39" s="6">
        <v>2500</v>
      </c>
      <c r="D39" s="7">
        <v>4.3402777777777776E-2</v>
      </c>
    </row>
    <row r="40" spans="2:4" ht="20.25" customHeight="1" x14ac:dyDescent="0.25">
      <c r="B40" s="17" t="s">
        <v>26</v>
      </c>
      <c r="C40" s="6">
        <v>2600</v>
      </c>
      <c r="D40" s="7">
        <v>4.9149338374291113E-2</v>
      </c>
    </row>
    <row r="41" spans="2:4" ht="20.25" customHeight="1" x14ac:dyDescent="0.25">
      <c r="B41" s="17" t="s">
        <v>27</v>
      </c>
      <c r="C41" s="6">
        <v>1800</v>
      </c>
      <c r="D41" s="7">
        <v>4.1189931350114416E-2</v>
      </c>
    </row>
    <row r="42" spans="2:4" ht="20.25" customHeight="1" x14ac:dyDescent="0.25">
      <c r="B42" s="17" t="s">
        <v>42</v>
      </c>
      <c r="C42" s="6">
        <v>2300</v>
      </c>
      <c r="D42" s="7">
        <v>5.0328227571115977E-2</v>
      </c>
    </row>
    <row r="43" spans="2:4" ht="20.25" customHeight="1" x14ac:dyDescent="0.25">
      <c r="B43" s="17" t="s">
        <v>28</v>
      </c>
      <c r="C43" s="6">
        <v>3400</v>
      </c>
      <c r="D43" s="7">
        <v>4.4213263979193757E-2</v>
      </c>
    </row>
    <row r="44" spans="2:4" ht="20.25" customHeight="1" x14ac:dyDescent="0.25">
      <c r="B44" s="17" t="s">
        <v>29</v>
      </c>
      <c r="C44" s="6">
        <v>2500</v>
      </c>
      <c r="D44" s="7">
        <v>5.0916496945010187E-2</v>
      </c>
    </row>
    <row r="45" spans="2:4" ht="20.25" customHeight="1" x14ac:dyDescent="0.25">
      <c r="B45" s="17" t="s">
        <v>41</v>
      </c>
      <c r="C45" s="6">
        <v>4600</v>
      </c>
      <c r="D45" s="7">
        <v>3.8493723849372385E-2</v>
      </c>
    </row>
    <row r="46" spans="2:4" ht="20.25" customHeight="1" x14ac:dyDescent="0.25">
      <c r="B46" s="17" t="s">
        <v>30</v>
      </c>
      <c r="C46" s="6">
        <v>1700</v>
      </c>
      <c r="D46" s="7">
        <v>4.0476190476190478E-2</v>
      </c>
    </row>
    <row r="47" spans="2:4" ht="20.25" customHeight="1" x14ac:dyDescent="0.25">
      <c r="B47" s="17" t="s">
        <v>31</v>
      </c>
      <c r="C47" s="6">
        <v>2200</v>
      </c>
      <c r="D47" s="7">
        <v>3.588907014681892E-2</v>
      </c>
    </row>
    <row r="48" spans="2:4" ht="20.25" customHeight="1" x14ac:dyDescent="0.25">
      <c r="B48" s="17" t="s">
        <v>32</v>
      </c>
      <c r="C48" s="6">
        <v>2300</v>
      </c>
      <c r="D48" s="7">
        <v>4.3977055449330782E-2</v>
      </c>
    </row>
    <row r="49" spans="2:4" ht="20.25" customHeight="1" x14ac:dyDescent="0.25">
      <c r="B49" s="17" t="s">
        <v>43</v>
      </c>
      <c r="C49" s="6">
        <v>2600</v>
      </c>
      <c r="D49" s="7">
        <v>4.5217391304347827E-2</v>
      </c>
    </row>
    <row r="50" spans="2:4" ht="20.25" customHeight="1" x14ac:dyDescent="0.25">
      <c r="B50" s="17" t="s">
        <v>33</v>
      </c>
      <c r="C50" s="6">
        <v>2200</v>
      </c>
      <c r="D50" s="7">
        <v>4.5267489711934158E-2</v>
      </c>
    </row>
    <row r="51" spans="2:4" ht="20.25" customHeight="1" x14ac:dyDescent="0.25">
      <c r="B51" s="37" t="s">
        <v>72</v>
      </c>
      <c r="C51" s="9">
        <v>33100</v>
      </c>
      <c r="D51" s="10">
        <v>4.2999999999999997E-2</v>
      </c>
    </row>
    <row r="52" spans="2:4" ht="20.25" customHeight="1" x14ac:dyDescent="0.25">
      <c r="B52" s="18"/>
      <c r="C52" s="18"/>
      <c r="D52" s="19"/>
    </row>
    <row r="53" spans="2:4" ht="20.25" customHeight="1" x14ac:dyDescent="0.3">
      <c r="B53" s="1" t="s">
        <v>183</v>
      </c>
      <c r="C53" s="1"/>
      <c r="D53" s="19"/>
    </row>
    <row r="54" spans="2:4" ht="15" customHeight="1" x14ac:dyDescent="0.25">
      <c r="B54" s="18"/>
      <c r="C54" s="18"/>
      <c r="D54" s="19"/>
    </row>
    <row r="55" spans="2:4" ht="30" customHeight="1" x14ac:dyDescent="0.25">
      <c r="B55" s="16" t="s">
        <v>37</v>
      </c>
      <c r="C55" s="5" t="s">
        <v>44</v>
      </c>
      <c r="D55" s="5" t="s">
        <v>38</v>
      </c>
    </row>
    <row r="56" spans="2:4" ht="20.25" customHeight="1" x14ac:dyDescent="0.25">
      <c r="B56" s="17" t="s">
        <v>34</v>
      </c>
      <c r="C56" s="6">
        <v>3700</v>
      </c>
      <c r="D56" s="7">
        <v>4.5121951219512194E-2</v>
      </c>
    </row>
    <row r="57" spans="2:4" ht="20.25" customHeight="1" x14ac:dyDescent="0.25">
      <c r="B57" s="17" t="s">
        <v>35</v>
      </c>
      <c r="C57" s="6">
        <v>1800</v>
      </c>
      <c r="D57" s="7">
        <v>4.9180327868852458E-2</v>
      </c>
    </row>
    <row r="58" spans="2:4" ht="20.25" customHeight="1" x14ac:dyDescent="0.25">
      <c r="B58" s="17" t="s">
        <v>36</v>
      </c>
      <c r="C58" s="6">
        <v>1700</v>
      </c>
      <c r="D58" s="7">
        <v>4.7091412742382273E-2</v>
      </c>
    </row>
    <row r="59" spans="2:4" ht="20.25" customHeight="1" x14ac:dyDescent="0.25">
      <c r="B59" s="17" t="s">
        <v>39</v>
      </c>
      <c r="C59" s="6">
        <v>3600</v>
      </c>
      <c r="D59" s="7">
        <v>4.8387096774193547E-2</v>
      </c>
    </row>
    <row r="60" spans="2:4" ht="20.25" customHeight="1" x14ac:dyDescent="0.25">
      <c r="B60" s="17" t="s">
        <v>40</v>
      </c>
      <c r="C60" s="6">
        <v>4100</v>
      </c>
      <c r="D60" s="7">
        <v>5.1058530510585308E-2</v>
      </c>
    </row>
    <row r="61" spans="2:4" ht="20.25" customHeight="1" x14ac:dyDescent="0.25">
      <c r="B61" s="37" t="s">
        <v>72</v>
      </c>
      <c r="C61" s="9">
        <v>14900</v>
      </c>
      <c r="D61" s="10">
        <v>4.8000000000000001E-2</v>
      </c>
    </row>
  </sheetData>
  <hyperlinks>
    <hyperlink ref="J2" location="Index!A1" display="Return to Index" xr:uid="{525B16C6-4F82-42C9-A534-F2406E9352AA}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5E1F6-720F-4617-95F3-1A423A4CD359}">
  <dimension ref="B2:AA41"/>
  <sheetViews>
    <sheetView showGridLines="0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J2" sqref="J2"/>
    </sheetView>
  </sheetViews>
  <sheetFormatPr defaultRowHeight="15" x14ac:dyDescent="0.25"/>
  <cols>
    <col min="1" max="1" width="5.5703125" customWidth="1"/>
    <col min="2" max="2" width="39.7109375" customWidth="1"/>
    <col min="3" max="7" width="9.85546875" customWidth="1"/>
    <col min="8" max="8" width="7.42578125" customWidth="1"/>
  </cols>
  <sheetData>
    <row r="2" spans="2:11" ht="18.75" x14ac:dyDescent="0.3">
      <c r="B2" s="1" t="s">
        <v>217</v>
      </c>
      <c r="J2" s="71" t="s">
        <v>153</v>
      </c>
      <c r="K2" s="71"/>
    </row>
    <row r="3" spans="2:11" x14ac:dyDescent="0.25">
      <c r="B3" t="s">
        <v>216</v>
      </c>
    </row>
    <row r="4" spans="2:11" x14ac:dyDescent="0.25">
      <c r="B4" t="s">
        <v>159</v>
      </c>
    </row>
    <row r="6" spans="2:11" ht="30.75" customHeight="1" x14ac:dyDescent="0.25">
      <c r="B6" s="21" t="s">
        <v>56</v>
      </c>
      <c r="C6" s="5" t="s">
        <v>4</v>
      </c>
      <c r="D6" s="5" t="s">
        <v>5</v>
      </c>
      <c r="E6" s="5" t="s">
        <v>50</v>
      </c>
      <c r="F6" s="5" t="s">
        <v>6</v>
      </c>
      <c r="G6" s="5" t="s">
        <v>7</v>
      </c>
    </row>
    <row r="7" spans="2:11" ht="20.25" customHeight="1" x14ac:dyDescent="0.25">
      <c r="B7" s="17" t="s">
        <v>164</v>
      </c>
      <c r="C7" s="7">
        <v>9.2156862745098045E-2</v>
      </c>
      <c r="D7" s="7">
        <v>9.6440129449838194E-2</v>
      </c>
      <c r="E7" s="7">
        <v>0.13131313131313133</v>
      </c>
      <c r="F7" s="7">
        <v>0.12954545454545455</v>
      </c>
      <c r="G7" s="7">
        <v>0.10932944606413994</v>
      </c>
    </row>
    <row r="8" spans="2:11" ht="20.25" customHeight="1" x14ac:dyDescent="0.25">
      <c r="B8" s="17" t="s">
        <v>175</v>
      </c>
      <c r="C8" s="7">
        <v>0.10537634408602151</v>
      </c>
      <c r="D8" s="7">
        <v>0.11271477663230241</v>
      </c>
      <c r="E8" s="7">
        <v>0.10312499999999999</v>
      </c>
      <c r="F8" s="7">
        <v>6.6942148760330583E-2</v>
      </c>
      <c r="G8" s="7">
        <v>9.5490716180371346E-2</v>
      </c>
    </row>
    <row r="9" spans="2:11" ht="20.25" customHeight="1" x14ac:dyDescent="0.25">
      <c r="B9" s="17" t="s">
        <v>46</v>
      </c>
      <c r="C9" s="7">
        <v>0.18064516129032257</v>
      </c>
      <c r="D9" s="7">
        <v>6.6322580645161291E-2</v>
      </c>
      <c r="E9" s="7">
        <v>7.7866666666666667E-2</v>
      </c>
      <c r="F9" s="7">
        <v>9.3920335429769394E-2</v>
      </c>
      <c r="G9" s="7">
        <v>8.2674418604651162E-2</v>
      </c>
    </row>
    <row r="10" spans="2:11" ht="20.25" customHeight="1" x14ac:dyDescent="0.25">
      <c r="B10" s="17" t="s">
        <v>51</v>
      </c>
      <c r="C10" s="7">
        <v>7.2972972972972977E-2</v>
      </c>
      <c r="D10" s="7">
        <v>8.2568807339449546E-2</v>
      </c>
      <c r="E10" s="7">
        <v>8.8888888888888892E-2</v>
      </c>
      <c r="F10" s="7">
        <v>7.1879699248120307E-2</v>
      </c>
      <c r="G10" s="7">
        <v>7.9195171026156946E-2</v>
      </c>
    </row>
    <row r="11" spans="2:11" ht="20.25" customHeight="1" x14ac:dyDescent="0.25">
      <c r="B11" s="17" t="s">
        <v>45</v>
      </c>
      <c r="C11" s="7">
        <v>6.3255813953488366E-2</v>
      </c>
      <c r="D11" s="7">
        <v>6.6250000000000003E-2</v>
      </c>
      <c r="E11" s="7">
        <v>0.1076056338028169</v>
      </c>
      <c r="F11" s="7">
        <v>7.2499999999999995E-2</v>
      </c>
      <c r="G11" s="7">
        <v>7.4488888888888882E-2</v>
      </c>
    </row>
    <row r="12" spans="2:11" ht="20.25" customHeight="1" x14ac:dyDescent="0.25">
      <c r="B12" s="17" t="s">
        <v>52</v>
      </c>
      <c r="C12" s="7">
        <v>0.12</v>
      </c>
      <c r="D12" s="7">
        <v>5.8795180722891568E-2</v>
      </c>
      <c r="E12" s="7">
        <v>7.6235294117647054E-2</v>
      </c>
      <c r="F12" s="7">
        <v>7.6778523489932887E-2</v>
      </c>
      <c r="G12" s="7">
        <v>7.0775193798449612E-2</v>
      </c>
    </row>
    <row r="13" spans="2:11" ht="20.25" customHeight="1" x14ac:dyDescent="0.25">
      <c r="B13" s="17" t="s">
        <v>53</v>
      </c>
      <c r="C13" s="7">
        <v>7.5102040816326529E-2</v>
      </c>
      <c r="D13" s="7">
        <v>7.3052631578947369E-2</v>
      </c>
      <c r="E13" s="7">
        <v>6.142857142857143E-2</v>
      </c>
      <c r="F13" s="7">
        <v>6.4654088050314459E-2</v>
      </c>
      <c r="G13" s="7">
        <v>6.8464730290456438E-2</v>
      </c>
    </row>
    <row r="14" spans="2:11" ht="20.25" customHeight="1" x14ac:dyDescent="0.25">
      <c r="B14" s="17" t="s">
        <v>47</v>
      </c>
      <c r="C14" s="7">
        <v>5.9622641509433964E-2</v>
      </c>
      <c r="D14" s="7">
        <v>5.2291666666666667E-2</v>
      </c>
      <c r="E14" s="7">
        <v>7.515151515151515E-2</v>
      </c>
      <c r="F14" s="7">
        <v>6.7438016528925615E-2</v>
      </c>
      <c r="G14" s="7">
        <v>6.0925925925925925E-2</v>
      </c>
    </row>
    <row r="15" spans="2:11" ht="20.25" customHeight="1" x14ac:dyDescent="0.25">
      <c r="B15" s="17" t="s">
        <v>48</v>
      </c>
      <c r="C15" s="7">
        <v>5.9423503325942352E-2</v>
      </c>
      <c r="D15" s="7">
        <v>5.2020725388601037E-2</v>
      </c>
      <c r="E15" s="7">
        <v>5.9668508287292817E-2</v>
      </c>
      <c r="F15" s="7">
        <v>4.8189415041782729E-2</v>
      </c>
      <c r="G15" s="7">
        <v>5.2763708434265581E-2</v>
      </c>
    </row>
    <row r="16" spans="2:11" ht="20.25" customHeight="1" x14ac:dyDescent="0.25">
      <c r="B16" s="17" t="s">
        <v>54</v>
      </c>
      <c r="C16" s="7">
        <v>3.3731343283582092E-2</v>
      </c>
      <c r="D16" s="7">
        <v>3.8152610441767071E-2</v>
      </c>
      <c r="E16" s="7">
        <v>4.6060606060606059E-2</v>
      </c>
      <c r="F16" s="7">
        <v>5.3793103448275863E-2</v>
      </c>
      <c r="G16" s="7">
        <v>4.3071428571428573E-2</v>
      </c>
    </row>
    <row r="17" spans="2:27" ht="20.25" customHeight="1" x14ac:dyDescent="0.25">
      <c r="B17" s="17" t="s">
        <v>49</v>
      </c>
      <c r="C17" s="7">
        <v>1.3030303030303031E-2</v>
      </c>
      <c r="D17" s="7">
        <v>1.248730964467005E-2</v>
      </c>
      <c r="E17" s="7">
        <v>1.4263565891472868E-2</v>
      </c>
      <c r="F17" s="7">
        <v>1.4918032786885246E-2</v>
      </c>
      <c r="G17" s="7">
        <v>1.3481646273637375E-2</v>
      </c>
    </row>
    <row r="18" spans="2:27" ht="20.25" customHeight="1" x14ac:dyDescent="0.25">
      <c r="B18" s="18"/>
      <c r="C18" s="19"/>
      <c r="D18" s="19"/>
      <c r="E18" s="19"/>
      <c r="F18" s="19"/>
      <c r="G18" s="19"/>
    </row>
    <row r="19" spans="2:27" ht="20.25" customHeight="1" x14ac:dyDescent="0.25">
      <c r="B19" s="18"/>
      <c r="C19" s="19"/>
      <c r="D19" s="19"/>
      <c r="E19" s="19"/>
      <c r="F19" s="19"/>
      <c r="G19" s="19"/>
    </row>
    <row r="20" spans="2:27" x14ac:dyDescent="0.25">
      <c r="C20" s="3"/>
      <c r="D20" s="3"/>
      <c r="E20" s="3"/>
      <c r="F20" s="3"/>
      <c r="G20" s="3"/>
    </row>
    <row r="28" spans="2:27" ht="30" x14ac:dyDescent="0.25">
      <c r="B28" s="21" t="s">
        <v>57</v>
      </c>
      <c r="C28" s="5" t="s">
        <v>4</v>
      </c>
      <c r="D28" s="5" t="s">
        <v>5</v>
      </c>
      <c r="E28" s="5" t="s">
        <v>50</v>
      </c>
      <c r="F28" s="5" t="s">
        <v>6</v>
      </c>
      <c r="G28" s="5" t="s">
        <v>7</v>
      </c>
    </row>
    <row r="29" spans="2:27" ht="20.25" customHeight="1" x14ac:dyDescent="0.25">
      <c r="B29" s="17" t="s">
        <v>54</v>
      </c>
      <c r="C29" s="6">
        <v>1130</v>
      </c>
      <c r="D29" s="6">
        <v>4750</v>
      </c>
      <c r="E29" s="6">
        <v>2280</v>
      </c>
      <c r="F29" s="6">
        <v>3900</v>
      </c>
      <c r="G29" s="6">
        <v>12060</v>
      </c>
    </row>
    <row r="30" spans="2:27" ht="20.25" customHeight="1" x14ac:dyDescent="0.25">
      <c r="B30" s="17" t="s">
        <v>51</v>
      </c>
      <c r="C30" s="6">
        <v>1350</v>
      </c>
      <c r="D30" s="6">
        <v>4500</v>
      </c>
      <c r="E30" s="6">
        <v>1600</v>
      </c>
      <c r="F30" s="6">
        <v>2390</v>
      </c>
      <c r="G30" s="6">
        <v>9840</v>
      </c>
    </row>
    <row r="31" spans="2:27" ht="20.25" customHeight="1" x14ac:dyDescent="0.25">
      <c r="B31" s="17" t="s">
        <v>52</v>
      </c>
      <c r="C31" s="6">
        <v>990</v>
      </c>
      <c r="D31" s="6">
        <v>3660</v>
      </c>
      <c r="E31" s="6">
        <v>1620</v>
      </c>
      <c r="F31" s="6">
        <v>2860</v>
      </c>
      <c r="G31" s="6">
        <v>9130</v>
      </c>
      <c r="AA31" s="20"/>
    </row>
    <row r="32" spans="2:27" ht="20.25" customHeight="1" x14ac:dyDescent="0.25">
      <c r="B32" s="17" t="s">
        <v>45</v>
      </c>
      <c r="C32" s="6">
        <v>680</v>
      </c>
      <c r="D32" s="6">
        <v>3180</v>
      </c>
      <c r="E32" s="6">
        <v>1910</v>
      </c>
      <c r="F32" s="6">
        <v>2610</v>
      </c>
      <c r="G32" s="6">
        <v>8380</v>
      </c>
    </row>
    <row r="33" spans="2:7" ht="20.25" customHeight="1" x14ac:dyDescent="0.25">
      <c r="B33" s="17" t="s">
        <v>53</v>
      </c>
      <c r="C33" s="6">
        <v>920</v>
      </c>
      <c r="D33" s="6">
        <v>3470</v>
      </c>
      <c r="E33" s="6">
        <v>1290</v>
      </c>
      <c r="F33" s="6">
        <v>2570</v>
      </c>
      <c r="G33" s="6">
        <v>8250</v>
      </c>
    </row>
    <row r="34" spans="2:7" ht="20.25" customHeight="1" x14ac:dyDescent="0.25">
      <c r="B34" s="17" t="s">
        <v>46</v>
      </c>
      <c r="C34" s="6">
        <v>840</v>
      </c>
      <c r="D34" s="6">
        <v>2570</v>
      </c>
      <c r="E34" s="6">
        <v>1460</v>
      </c>
      <c r="F34" s="6">
        <v>2240</v>
      </c>
      <c r="G34" s="6">
        <v>7110</v>
      </c>
    </row>
    <row r="35" spans="2:7" ht="20.25" customHeight="1" x14ac:dyDescent="0.25">
      <c r="B35" s="17" t="s">
        <v>47</v>
      </c>
      <c r="C35" s="6">
        <v>790</v>
      </c>
      <c r="D35" s="6">
        <v>2510</v>
      </c>
      <c r="E35" s="6">
        <v>1240</v>
      </c>
      <c r="F35" s="6">
        <v>2040</v>
      </c>
      <c r="G35" s="6">
        <v>6580</v>
      </c>
    </row>
    <row r="36" spans="2:7" ht="20.25" customHeight="1" x14ac:dyDescent="0.25">
      <c r="B36" s="17" t="s">
        <v>48</v>
      </c>
      <c r="C36" s="6">
        <v>670</v>
      </c>
      <c r="D36" s="6">
        <v>2510</v>
      </c>
      <c r="E36" s="6">
        <v>1080</v>
      </c>
      <c r="F36" s="6">
        <v>1730</v>
      </c>
      <c r="G36" s="6">
        <v>5990</v>
      </c>
    </row>
    <row r="37" spans="2:7" ht="20.25" customHeight="1" x14ac:dyDescent="0.25">
      <c r="B37" s="17" t="s">
        <v>164</v>
      </c>
      <c r="C37" s="6">
        <v>470</v>
      </c>
      <c r="D37" s="6">
        <v>1490</v>
      </c>
      <c r="E37" s="6">
        <v>650</v>
      </c>
      <c r="F37" s="6">
        <v>1140</v>
      </c>
      <c r="G37" s="6">
        <v>3750</v>
      </c>
    </row>
    <row r="38" spans="2:7" ht="20.25" customHeight="1" x14ac:dyDescent="0.25">
      <c r="B38" s="17" t="s">
        <v>55</v>
      </c>
      <c r="C38" s="6">
        <v>490</v>
      </c>
      <c r="D38" s="6">
        <v>1640</v>
      </c>
      <c r="E38" s="6">
        <v>660</v>
      </c>
      <c r="F38" s="6">
        <v>810</v>
      </c>
      <c r="G38" s="6">
        <v>3600</v>
      </c>
    </row>
    <row r="39" spans="2:7" ht="20.25" customHeight="1" x14ac:dyDescent="0.25">
      <c r="B39" s="17" t="s">
        <v>49</v>
      </c>
      <c r="C39" s="6">
        <v>430</v>
      </c>
      <c r="D39" s="6">
        <v>1230</v>
      </c>
      <c r="E39" s="6">
        <v>460</v>
      </c>
      <c r="F39" s="6">
        <v>910</v>
      </c>
      <c r="G39" s="6">
        <v>3030</v>
      </c>
    </row>
    <row r="40" spans="2:7" ht="20.25" customHeight="1" x14ac:dyDescent="0.25">
      <c r="B40" s="18"/>
      <c r="C40" s="40"/>
      <c r="D40" s="40"/>
      <c r="E40" s="40"/>
      <c r="F40" s="40"/>
      <c r="G40" s="40"/>
    </row>
    <row r="41" spans="2:7" ht="20.25" customHeight="1" x14ac:dyDescent="0.25">
      <c r="B41" s="18"/>
      <c r="C41" s="40"/>
      <c r="D41" s="40"/>
      <c r="E41" s="40"/>
      <c r="F41" s="40"/>
      <c r="G41" s="40"/>
    </row>
  </sheetData>
  <hyperlinks>
    <hyperlink ref="J2" location="Index!A1" display="Return to Index" xr:uid="{A1E4C04E-05B2-4511-B2AB-7BF72EB36AFB}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36793-4102-481E-B8E2-3B68A729FFE7}">
  <sheetPr>
    <tabColor theme="7" tint="0.39997558519241921"/>
  </sheetPr>
  <dimension ref="B2:N12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2" sqref="I2"/>
    </sheetView>
  </sheetViews>
  <sheetFormatPr defaultRowHeight="15" x14ac:dyDescent="0.25"/>
  <cols>
    <col min="1" max="1" width="5.5703125" customWidth="1"/>
    <col min="2" max="2" width="31.85546875" customWidth="1"/>
    <col min="3" max="7" width="12.42578125" customWidth="1"/>
  </cols>
  <sheetData>
    <row r="2" spans="2:14" ht="18.75" x14ac:dyDescent="0.3">
      <c r="B2" s="1" t="s">
        <v>66</v>
      </c>
      <c r="I2" s="71" t="s">
        <v>153</v>
      </c>
      <c r="J2" s="71"/>
    </row>
    <row r="3" spans="2:14" ht="15.75" x14ac:dyDescent="0.25">
      <c r="B3" s="33" t="s">
        <v>221</v>
      </c>
    </row>
    <row r="5" spans="2:14" ht="30" customHeight="1" x14ac:dyDescent="0.25">
      <c r="B5" s="29" t="s">
        <v>7</v>
      </c>
      <c r="C5" s="21" t="s">
        <v>58</v>
      </c>
      <c r="D5" s="21" t="s">
        <v>59</v>
      </c>
      <c r="E5" s="21" t="s">
        <v>60</v>
      </c>
      <c r="F5" s="21" t="s">
        <v>165</v>
      </c>
      <c r="G5" s="21" t="s">
        <v>220</v>
      </c>
    </row>
    <row r="6" spans="2:14" ht="20.25" customHeight="1" x14ac:dyDescent="0.25">
      <c r="B6" s="17" t="s">
        <v>62</v>
      </c>
      <c r="C6" s="6">
        <v>253200</v>
      </c>
      <c r="D6" s="6">
        <v>252500</v>
      </c>
      <c r="E6" s="6">
        <v>253200</v>
      </c>
      <c r="F6" s="6">
        <v>252500</v>
      </c>
      <c r="G6" s="6">
        <v>252200</v>
      </c>
    </row>
    <row r="7" spans="2:14" ht="20.25" customHeight="1" x14ac:dyDescent="0.25">
      <c r="B7" s="17" t="s">
        <v>61</v>
      </c>
      <c r="C7" s="6">
        <v>194500</v>
      </c>
      <c r="D7" s="6">
        <v>174800</v>
      </c>
      <c r="E7" s="6">
        <v>164800</v>
      </c>
      <c r="F7" s="6">
        <v>144600</v>
      </c>
      <c r="G7" s="6">
        <v>79900</v>
      </c>
      <c r="J7" s="22"/>
      <c r="K7" s="22"/>
      <c r="L7" s="23"/>
      <c r="M7" s="24"/>
      <c r="N7" s="25"/>
    </row>
    <row r="8" spans="2:14" ht="20.25" customHeight="1" x14ac:dyDescent="0.25">
      <c r="B8" s="17" t="s">
        <v>64</v>
      </c>
      <c r="C8" s="26">
        <v>613.19999999999993</v>
      </c>
      <c r="D8" s="27">
        <v>478.29999999999995</v>
      </c>
      <c r="E8" s="27">
        <v>507.8</v>
      </c>
      <c r="F8" s="26">
        <v>442.8</v>
      </c>
      <c r="G8" s="26">
        <v>196.7</v>
      </c>
    </row>
    <row r="9" spans="2:14" ht="20.25" customHeight="1" x14ac:dyDescent="0.25">
      <c r="B9" s="17" t="s">
        <v>69</v>
      </c>
      <c r="C9" s="6">
        <v>3200</v>
      </c>
      <c r="D9" s="6">
        <v>2700</v>
      </c>
      <c r="E9" s="6">
        <v>3100</v>
      </c>
      <c r="F9" s="6">
        <v>3100</v>
      </c>
      <c r="G9" s="6">
        <v>2500</v>
      </c>
    </row>
    <row r="10" spans="2:14" ht="20.25" customHeight="1" x14ac:dyDescent="0.25">
      <c r="B10" s="17" t="s">
        <v>63</v>
      </c>
      <c r="C10" s="28">
        <v>0.77</v>
      </c>
      <c r="D10" s="28">
        <v>0.69</v>
      </c>
      <c r="E10" s="28">
        <v>0.65</v>
      </c>
      <c r="F10" s="28">
        <v>0.56999999999999995</v>
      </c>
      <c r="G10" s="28">
        <v>0.32</v>
      </c>
    </row>
    <row r="12" spans="2:14" x14ac:dyDescent="0.25">
      <c r="B12" s="31" t="s">
        <v>65</v>
      </c>
      <c r="C12" s="32">
        <f>SUM(C8:G8)</f>
        <v>2238.7999999999997</v>
      </c>
    </row>
  </sheetData>
  <hyperlinks>
    <hyperlink ref="I2" location="Index!A1" display="Return to Index" xr:uid="{3416DB67-8141-4E06-8054-12717D0DAF0B}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FFDA6-ECFC-4D1F-B2E4-37D83DEFF84D}">
  <sheetPr>
    <tabColor rgb="FF00B0F0"/>
  </sheetPr>
  <dimension ref="B2:N44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2" sqref="I2"/>
    </sheetView>
  </sheetViews>
  <sheetFormatPr defaultRowHeight="15" x14ac:dyDescent="0.25"/>
  <cols>
    <col min="1" max="1" width="5.5703125" customWidth="1"/>
    <col min="2" max="2" width="31.85546875" customWidth="1"/>
    <col min="3" max="7" width="12.42578125" customWidth="1"/>
  </cols>
  <sheetData>
    <row r="2" spans="2:14" ht="18.75" x14ac:dyDescent="0.3">
      <c r="B2" s="1" t="s">
        <v>66</v>
      </c>
      <c r="I2" s="71" t="s">
        <v>153</v>
      </c>
      <c r="J2" s="71"/>
    </row>
    <row r="3" spans="2:14" ht="15.75" x14ac:dyDescent="0.25">
      <c r="B3" s="33" t="s">
        <v>221</v>
      </c>
    </row>
    <row r="5" spans="2:14" ht="30" customHeight="1" x14ac:dyDescent="0.25">
      <c r="B5" s="29" t="s">
        <v>4</v>
      </c>
      <c r="C5" s="21" t="s">
        <v>58</v>
      </c>
      <c r="D5" s="21" t="s">
        <v>59</v>
      </c>
      <c r="E5" s="21" t="s">
        <v>60</v>
      </c>
      <c r="F5" s="21" t="s">
        <v>165</v>
      </c>
      <c r="G5" s="21" t="s">
        <v>220</v>
      </c>
    </row>
    <row r="6" spans="2:14" ht="20.25" customHeight="1" x14ac:dyDescent="0.25">
      <c r="B6" s="17" t="s">
        <v>62</v>
      </c>
      <c r="C6" s="6">
        <v>37300</v>
      </c>
      <c r="D6" s="6">
        <v>37000</v>
      </c>
      <c r="E6" s="6">
        <v>37000</v>
      </c>
      <c r="F6" s="6">
        <v>36900</v>
      </c>
      <c r="G6" s="6">
        <v>37000</v>
      </c>
    </row>
    <row r="7" spans="2:14" ht="20.25" customHeight="1" x14ac:dyDescent="0.25">
      <c r="B7" s="17" t="s">
        <v>61</v>
      </c>
      <c r="C7" s="6">
        <v>28100</v>
      </c>
      <c r="D7" s="6">
        <v>24800</v>
      </c>
      <c r="E7" s="6">
        <v>23400</v>
      </c>
      <c r="F7" s="6">
        <v>19800</v>
      </c>
      <c r="G7" s="6">
        <v>9900</v>
      </c>
      <c r="J7" s="22"/>
      <c r="K7" s="22"/>
      <c r="L7" s="23"/>
      <c r="M7" s="24"/>
      <c r="N7" s="25"/>
    </row>
    <row r="8" spans="2:14" ht="20.25" customHeight="1" x14ac:dyDescent="0.25">
      <c r="B8" s="17" t="s">
        <v>64</v>
      </c>
      <c r="C8" s="26">
        <v>84.5</v>
      </c>
      <c r="D8" s="26">
        <v>64.599999999999994</v>
      </c>
      <c r="E8" s="26">
        <v>68.2</v>
      </c>
      <c r="F8" s="26">
        <v>57.1</v>
      </c>
      <c r="G8" s="26">
        <v>23.3</v>
      </c>
    </row>
    <row r="9" spans="2:14" ht="20.25" customHeight="1" x14ac:dyDescent="0.25">
      <c r="B9" s="17" t="s">
        <v>69</v>
      </c>
      <c r="C9" s="6">
        <v>3000</v>
      </c>
      <c r="D9" s="6">
        <v>2600</v>
      </c>
      <c r="E9" s="6">
        <v>2900</v>
      </c>
      <c r="F9" s="6">
        <v>2900</v>
      </c>
      <c r="G9" s="6">
        <v>2400</v>
      </c>
    </row>
    <row r="10" spans="2:14" ht="20.25" customHeight="1" x14ac:dyDescent="0.25">
      <c r="B10" s="17" t="s">
        <v>63</v>
      </c>
      <c r="C10" s="28">
        <v>0.75</v>
      </c>
      <c r="D10" s="28">
        <v>0.67</v>
      </c>
      <c r="E10" s="28">
        <v>0.63</v>
      </c>
      <c r="F10" s="28">
        <v>0.54</v>
      </c>
      <c r="G10" s="28">
        <v>0.27</v>
      </c>
    </row>
    <row r="12" spans="2:14" x14ac:dyDescent="0.25">
      <c r="B12" s="31" t="s">
        <v>65</v>
      </c>
      <c r="C12" s="32">
        <f>SUM(C8:G8)</f>
        <v>297.70000000000005</v>
      </c>
    </row>
    <row r="15" spans="2:14" ht="30" customHeight="1" x14ac:dyDescent="0.25">
      <c r="B15" s="29" t="s">
        <v>5</v>
      </c>
      <c r="C15" s="21" t="s">
        <v>58</v>
      </c>
      <c r="D15" s="21" t="s">
        <v>59</v>
      </c>
      <c r="E15" s="21" t="s">
        <v>60</v>
      </c>
      <c r="F15" s="21" t="s">
        <v>165</v>
      </c>
      <c r="G15" s="21" t="s">
        <v>220</v>
      </c>
    </row>
    <row r="16" spans="2:14" ht="20.25" customHeight="1" x14ac:dyDescent="0.25">
      <c r="B16" s="17" t="s">
        <v>62</v>
      </c>
      <c r="C16" s="6">
        <v>65900</v>
      </c>
      <c r="D16" s="6">
        <v>65700</v>
      </c>
      <c r="E16" s="6">
        <v>65700</v>
      </c>
      <c r="F16" s="6">
        <v>65600</v>
      </c>
      <c r="G16" s="6">
        <v>65700</v>
      </c>
    </row>
    <row r="17" spans="2:7" ht="20.25" customHeight="1" x14ac:dyDescent="0.25">
      <c r="B17" s="17" t="s">
        <v>61</v>
      </c>
      <c r="C17" s="6">
        <v>50600</v>
      </c>
      <c r="D17" s="6">
        <v>45500</v>
      </c>
      <c r="E17" s="6">
        <v>42700</v>
      </c>
      <c r="F17" s="6">
        <v>37600</v>
      </c>
      <c r="G17" s="6">
        <v>21100</v>
      </c>
    </row>
    <row r="18" spans="2:7" ht="20.25" customHeight="1" x14ac:dyDescent="0.25">
      <c r="B18" s="17" t="s">
        <v>64</v>
      </c>
      <c r="C18" s="58">
        <v>163.30000000000001</v>
      </c>
      <c r="D18" s="58">
        <v>127.4</v>
      </c>
      <c r="E18" s="58">
        <v>134.80000000000001</v>
      </c>
      <c r="F18" s="58">
        <v>117</v>
      </c>
      <c r="G18" s="58">
        <v>52.9</v>
      </c>
    </row>
    <row r="19" spans="2:7" ht="20.25" customHeight="1" x14ac:dyDescent="0.25">
      <c r="B19" s="17" t="s">
        <v>69</v>
      </c>
      <c r="C19" s="6">
        <v>3200</v>
      </c>
      <c r="D19" s="6">
        <v>2800</v>
      </c>
      <c r="E19" s="6">
        <v>3200</v>
      </c>
      <c r="F19" s="6">
        <v>3100</v>
      </c>
      <c r="G19" s="6">
        <v>2500</v>
      </c>
    </row>
    <row r="20" spans="2:7" ht="20.25" customHeight="1" x14ac:dyDescent="0.25">
      <c r="B20" s="17" t="s">
        <v>63</v>
      </c>
      <c r="C20" s="28">
        <v>0.77</v>
      </c>
      <c r="D20" s="28">
        <v>0.69</v>
      </c>
      <c r="E20" s="28">
        <v>0.65</v>
      </c>
      <c r="F20" s="28">
        <v>0.56999999999999995</v>
      </c>
      <c r="G20" s="28">
        <v>0.32</v>
      </c>
    </row>
    <row r="22" spans="2:7" x14ac:dyDescent="0.25">
      <c r="B22" s="31" t="s">
        <v>65</v>
      </c>
      <c r="C22" s="32">
        <f>SUM(C18:G18)</f>
        <v>595.4</v>
      </c>
    </row>
    <row r="23" spans="2:7" x14ac:dyDescent="0.25">
      <c r="B23" s="31"/>
      <c r="C23" s="32"/>
    </row>
    <row r="25" spans="2:7" ht="30.75" customHeight="1" x14ac:dyDescent="0.25">
      <c r="B25" s="29" t="s">
        <v>50</v>
      </c>
      <c r="C25" s="21" t="s">
        <v>58</v>
      </c>
      <c r="D25" s="21" t="s">
        <v>59</v>
      </c>
      <c r="E25" s="21" t="s">
        <v>60</v>
      </c>
      <c r="F25" s="21" t="s">
        <v>165</v>
      </c>
      <c r="G25" s="21" t="s">
        <v>220</v>
      </c>
    </row>
    <row r="26" spans="2:7" ht="20.25" customHeight="1" x14ac:dyDescent="0.25">
      <c r="B26" s="17" t="s">
        <v>62</v>
      </c>
      <c r="C26" s="6">
        <v>106300</v>
      </c>
      <c r="D26" s="6">
        <v>106100</v>
      </c>
      <c r="E26" s="6">
        <v>106100</v>
      </c>
      <c r="F26" s="6">
        <v>106500</v>
      </c>
      <c r="G26" s="6">
        <v>106100</v>
      </c>
    </row>
    <row r="27" spans="2:7" ht="20.25" customHeight="1" x14ac:dyDescent="0.25">
      <c r="B27" s="17" t="s">
        <v>61</v>
      </c>
      <c r="C27" s="6">
        <v>81200</v>
      </c>
      <c r="D27" s="6">
        <v>72700</v>
      </c>
      <c r="E27" s="6">
        <v>68400</v>
      </c>
      <c r="F27" s="6">
        <v>60200</v>
      </c>
      <c r="G27" s="6">
        <v>32700</v>
      </c>
    </row>
    <row r="28" spans="2:7" ht="20.25" customHeight="1" x14ac:dyDescent="0.25">
      <c r="B28" s="17" t="s">
        <v>64</v>
      </c>
      <c r="C28" s="26">
        <v>253.1</v>
      </c>
      <c r="D28" s="26">
        <v>196.7</v>
      </c>
      <c r="E28" s="26">
        <v>208.6</v>
      </c>
      <c r="F28" s="26">
        <v>183.2</v>
      </c>
      <c r="G28" s="26">
        <v>79.7</v>
      </c>
    </row>
    <row r="29" spans="2:7" ht="20.25" customHeight="1" x14ac:dyDescent="0.25">
      <c r="B29" s="17" t="s">
        <v>69</v>
      </c>
      <c r="C29" s="6">
        <v>3100</v>
      </c>
      <c r="D29" s="6">
        <v>2700</v>
      </c>
      <c r="E29" s="6">
        <v>3000</v>
      </c>
      <c r="F29" s="6">
        <v>3000</v>
      </c>
      <c r="G29" s="6">
        <v>2400</v>
      </c>
    </row>
    <row r="30" spans="2:7" ht="20.25" customHeight="1" x14ac:dyDescent="0.25">
      <c r="B30" s="17" t="s">
        <v>63</v>
      </c>
      <c r="C30" s="28">
        <v>0.76</v>
      </c>
      <c r="D30" s="28">
        <v>0.69</v>
      </c>
      <c r="E30" s="28">
        <v>0.64</v>
      </c>
      <c r="F30" s="28">
        <v>0.56999999999999995</v>
      </c>
      <c r="G30" s="28">
        <v>0.31</v>
      </c>
    </row>
    <row r="32" spans="2:7" x14ac:dyDescent="0.25">
      <c r="B32" s="31" t="s">
        <v>65</v>
      </c>
      <c r="C32" s="32">
        <f>SUM(C28:G28)</f>
        <v>921.3</v>
      </c>
    </row>
    <row r="33" spans="2:7" x14ac:dyDescent="0.25">
      <c r="B33" s="31"/>
      <c r="C33" s="32"/>
    </row>
    <row r="35" spans="2:7" ht="30" customHeight="1" x14ac:dyDescent="0.25">
      <c r="B35" s="29" t="s">
        <v>6</v>
      </c>
      <c r="C35" s="21" t="s">
        <v>58</v>
      </c>
      <c r="D35" s="21" t="s">
        <v>59</v>
      </c>
      <c r="E35" s="21" t="s">
        <v>60</v>
      </c>
      <c r="F35" s="21" t="s">
        <v>165</v>
      </c>
      <c r="G35" s="21" t="s">
        <v>220</v>
      </c>
    </row>
    <row r="36" spans="2:7" ht="20.25" customHeight="1" x14ac:dyDescent="0.25">
      <c r="B36" s="17" t="s">
        <v>62</v>
      </c>
      <c r="C36" s="6">
        <v>43700</v>
      </c>
      <c r="D36" s="6">
        <v>43700</v>
      </c>
      <c r="E36" s="6">
        <v>43700</v>
      </c>
      <c r="F36" s="6">
        <v>43500</v>
      </c>
      <c r="G36" s="6">
        <v>42400</v>
      </c>
    </row>
    <row r="37" spans="2:7" ht="20.25" customHeight="1" x14ac:dyDescent="0.25">
      <c r="B37" s="17" t="s">
        <v>61</v>
      </c>
      <c r="C37" s="6">
        <v>34600</v>
      </c>
      <c r="D37" s="6">
        <v>31800</v>
      </c>
      <c r="E37" s="6">
        <v>30300</v>
      </c>
      <c r="F37" s="6">
        <v>27000</v>
      </c>
      <c r="G37" s="6">
        <v>16200</v>
      </c>
    </row>
    <row r="38" spans="2:7" ht="20.25" customHeight="1" x14ac:dyDescent="0.25">
      <c r="B38" s="17" t="s">
        <v>64</v>
      </c>
      <c r="C38" s="26">
        <v>112.3</v>
      </c>
      <c r="D38" s="26">
        <v>89.6</v>
      </c>
      <c r="E38" s="26">
        <v>96.2</v>
      </c>
      <c r="F38" s="26">
        <v>85.5</v>
      </c>
      <c r="G38" s="26">
        <v>40.799999999999997</v>
      </c>
    </row>
    <row r="39" spans="2:7" ht="20.25" customHeight="1" x14ac:dyDescent="0.25">
      <c r="B39" s="17" t="s">
        <v>69</v>
      </c>
      <c r="C39" s="6">
        <v>3200</v>
      </c>
      <c r="D39" s="6">
        <v>2800</v>
      </c>
      <c r="E39" s="6">
        <v>3200</v>
      </c>
      <c r="F39" s="6">
        <v>3200</v>
      </c>
      <c r="G39" s="6">
        <v>2500</v>
      </c>
    </row>
    <row r="40" spans="2:7" ht="20.25" customHeight="1" x14ac:dyDescent="0.25">
      <c r="B40" s="17" t="s">
        <v>63</v>
      </c>
      <c r="C40" s="28">
        <v>0.79</v>
      </c>
      <c r="D40" s="28">
        <v>0.73</v>
      </c>
      <c r="E40" s="28">
        <v>0.69</v>
      </c>
      <c r="F40" s="28">
        <v>0.62</v>
      </c>
      <c r="G40" s="28">
        <v>0.37</v>
      </c>
    </row>
    <row r="42" spans="2:7" x14ac:dyDescent="0.25">
      <c r="B42" s="31" t="s">
        <v>65</v>
      </c>
      <c r="C42" s="32">
        <f>SUM(C38:G38)</f>
        <v>424.4</v>
      </c>
    </row>
    <row r="44" spans="2:7" x14ac:dyDescent="0.25">
      <c r="C44" s="30"/>
    </row>
  </sheetData>
  <hyperlinks>
    <hyperlink ref="I2" location="Index!A1" display="Return to Index" xr:uid="{2FCD1C28-DC0C-4EE3-B5F6-A59A02DCDB5C}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D74DC-CB4D-4FC8-B17F-AC347000255D}">
  <sheetPr>
    <tabColor theme="5" tint="0.39997558519241921"/>
  </sheetPr>
  <dimension ref="B2:I61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2" sqref="H2"/>
    </sheetView>
  </sheetViews>
  <sheetFormatPr defaultRowHeight="15" x14ac:dyDescent="0.25"/>
  <cols>
    <col min="1" max="1" width="5.5703125" customWidth="1"/>
    <col min="2" max="2" width="23.7109375" customWidth="1"/>
    <col min="3" max="3" width="12.85546875" customWidth="1"/>
    <col min="4" max="4" width="15" customWidth="1"/>
    <col min="5" max="6" width="12.85546875" customWidth="1"/>
  </cols>
  <sheetData>
    <row r="2" spans="2:9" ht="18.75" x14ac:dyDescent="0.3">
      <c r="B2" s="1" t="s">
        <v>222</v>
      </c>
      <c r="H2" s="71" t="s">
        <v>153</v>
      </c>
      <c r="I2" s="71"/>
    </row>
    <row r="3" spans="2:9" ht="15.75" x14ac:dyDescent="0.25">
      <c r="B3" s="33" t="s">
        <v>221</v>
      </c>
    </row>
    <row r="5" spans="2:9" ht="18.75" x14ac:dyDescent="0.3">
      <c r="B5" s="1" t="s">
        <v>4</v>
      </c>
    </row>
    <row r="7" spans="2:9" ht="34.5" customHeight="1" x14ac:dyDescent="0.25">
      <c r="B7" s="16" t="s">
        <v>37</v>
      </c>
      <c r="C7" s="5" t="s">
        <v>70</v>
      </c>
      <c r="D7" s="5" t="s">
        <v>67</v>
      </c>
      <c r="E7" s="5" t="s">
        <v>68</v>
      </c>
      <c r="F7" s="5" t="s">
        <v>71</v>
      </c>
    </row>
    <row r="8" spans="2:9" ht="20.25" customHeight="1" x14ac:dyDescent="0.25">
      <c r="B8" s="17" t="s">
        <v>10</v>
      </c>
      <c r="C8" s="6">
        <v>1800</v>
      </c>
      <c r="D8" s="36">
        <v>4.0999999999999996</v>
      </c>
      <c r="E8" s="6">
        <v>2300</v>
      </c>
      <c r="F8" s="28">
        <v>0.32</v>
      </c>
    </row>
    <row r="9" spans="2:9" ht="20.25" customHeight="1" x14ac:dyDescent="0.25">
      <c r="B9" s="17" t="s">
        <v>11</v>
      </c>
      <c r="C9" s="6">
        <v>2100</v>
      </c>
      <c r="D9" s="36">
        <v>4.5999999999999996</v>
      </c>
      <c r="E9" s="6">
        <v>2300</v>
      </c>
      <c r="F9" s="28">
        <v>0.32</v>
      </c>
    </row>
    <row r="10" spans="2:9" ht="20.25" customHeight="1" x14ac:dyDescent="0.25">
      <c r="B10" s="17" t="s">
        <v>12</v>
      </c>
      <c r="C10" s="6">
        <v>1800</v>
      </c>
      <c r="D10" s="36">
        <v>4.4000000000000004</v>
      </c>
      <c r="E10" s="6">
        <v>2400</v>
      </c>
      <c r="F10" s="28">
        <v>0.27</v>
      </c>
    </row>
    <row r="11" spans="2:9" ht="20.25" customHeight="1" x14ac:dyDescent="0.25">
      <c r="B11" s="17" t="s">
        <v>13</v>
      </c>
      <c r="C11" s="6">
        <v>1500</v>
      </c>
      <c r="D11" s="36">
        <v>3.5</v>
      </c>
      <c r="E11" s="6">
        <v>2400</v>
      </c>
      <c r="F11" s="28">
        <v>0.24</v>
      </c>
    </row>
    <row r="12" spans="2:9" ht="20.25" customHeight="1" x14ac:dyDescent="0.25">
      <c r="B12" s="17" t="s">
        <v>14</v>
      </c>
      <c r="C12" s="6">
        <v>2700</v>
      </c>
      <c r="D12" s="36">
        <v>6.7</v>
      </c>
      <c r="E12" s="6">
        <v>2400</v>
      </c>
      <c r="F12" s="28">
        <v>0.23</v>
      </c>
    </row>
    <row r="13" spans="2:9" ht="21" customHeight="1" x14ac:dyDescent="0.25">
      <c r="B13" s="37" t="s">
        <v>72</v>
      </c>
      <c r="C13" s="9">
        <v>9900</v>
      </c>
      <c r="D13" s="38">
        <v>23.3</v>
      </c>
      <c r="E13" s="9">
        <v>2400</v>
      </c>
      <c r="F13" s="39">
        <v>0.27</v>
      </c>
    </row>
    <row r="19" spans="2:6" ht="18.75" x14ac:dyDescent="0.3">
      <c r="B19" s="1" t="s">
        <v>5</v>
      </c>
    </row>
    <row r="21" spans="2:6" ht="34.5" customHeight="1" x14ac:dyDescent="0.25">
      <c r="B21" s="16" t="s">
        <v>37</v>
      </c>
      <c r="C21" s="5" t="s">
        <v>70</v>
      </c>
      <c r="D21" s="5" t="s">
        <v>67</v>
      </c>
      <c r="E21" s="5" t="s">
        <v>68</v>
      </c>
      <c r="F21" s="5" t="s">
        <v>71</v>
      </c>
    </row>
    <row r="22" spans="2:6" ht="20.25" customHeight="1" x14ac:dyDescent="0.25">
      <c r="B22" s="17" t="s">
        <v>15</v>
      </c>
      <c r="C22" s="6">
        <v>2600</v>
      </c>
      <c r="D22" s="36">
        <v>6.4</v>
      </c>
      <c r="E22" s="6">
        <v>2500</v>
      </c>
      <c r="F22" s="28">
        <v>0.28999999999999998</v>
      </c>
    </row>
    <row r="23" spans="2:6" ht="20.25" customHeight="1" x14ac:dyDescent="0.25">
      <c r="B23" s="17" t="s">
        <v>16</v>
      </c>
      <c r="C23" s="6">
        <v>1400</v>
      </c>
      <c r="D23" s="36">
        <v>3.8</v>
      </c>
      <c r="E23" s="6">
        <v>2700</v>
      </c>
      <c r="F23" s="28">
        <v>0.33</v>
      </c>
    </row>
    <row r="24" spans="2:6" ht="20.25" customHeight="1" x14ac:dyDescent="0.25">
      <c r="B24" s="17" t="s">
        <v>17</v>
      </c>
      <c r="C24" s="6">
        <v>2900</v>
      </c>
      <c r="D24" s="36">
        <v>7.3</v>
      </c>
      <c r="E24" s="6">
        <v>2500</v>
      </c>
      <c r="F24" s="28">
        <v>0.31</v>
      </c>
    </row>
    <row r="25" spans="2:6" ht="20.25" customHeight="1" x14ac:dyDescent="0.25">
      <c r="B25" s="17" t="s">
        <v>18</v>
      </c>
      <c r="C25" s="6">
        <v>3200</v>
      </c>
      <c r="D25" s="36">
        <v>7.7</v>
      </c>
      <c r="E25" s="6">
        <v>2400</v>
      </c>
      <c r="F25" s="28">
        <v>0.32</v>
      </c>
    </row>
    <row r="26" spans="2:6" ht="20.25" customHeight="1" x14ac:dyDescent="0.25">
      <c r="B26" s="17" t="s">
        <v>19</v>
      </c>
      <c r="C26" s="6">
        <v>3700</v>
      </c>
      <c r="D26" s="36">
        <v>10</v>
      </c>
      <c r="E26" s="6">
        <v>2700</v>
      </c>
      <c r="F26" s="28">
        <v>0.39</v>
      </c>
    </row>
    <row r="27" spans="2:6" ht="20.25" customHeight="1" x14ac:dyDescent="0.25">
      <c r="B27" s="17" t="s">
        <v>20</v>
      </c>
      <c r="C27" s="6">
        <v>2200</v>
      </c>
      <c r="D27" s="36">
        <v>5.3</v>
      </c>
      <c r="E27" s="6">
        <v>2400</v>
      </c>
      <c r="F27" s="28">
        <v>0.4</v>
      </c>
    </row>
    <row r="28" spans="2:6" ht="20.25" customHeight="1" x14ac:dyDescent="0.25">
      <c r="B28" s="17" t="s">
        <v>21</v>
      </c>
      <c r="C28" s="6">
        <v>1200</v>
      </c>
      <c r="D28" s="36">
        <v>2.8</v>
      </c>
      <c r="E28" s="6">
        <v>2400</v>
      </c>
      <c r="F28" s="28">
        <v>0.27</v>
      </c>
    </row>
    <row r="29" spans="2:6" ht="20.25" customHeight="1" x14ac:dyDescent="0.25">
      <c r="B29" s="17" t="s">
        <v>22</v>
      </c>
      <c r="C29" s="6">
        <v>2400</v>
      </c>
      <c r="D29" s="36">
        <v>5.7</v>
      </c>
      <c r="E29" s="6">
        <v>2300</v>
      </c>
      <c r="F29" s="28">
        <v>0.3</v>
      </c>
    </row>
    <row r="30" spans="2:6" ht="20.25" customHeight="1" x14ac:dyDescent="0.25">
      <c r="B30" s="17" t="s">
        <v>23</v>
      </c>
      <c r="C30" s="6">
        <v>1500</v>
      </c>
      <c r="D30" s="36">
        <v>3.9</v>
      </c>
      <c r="E30" s="6">
        <v>2700</v>
      </c>
      <c r="F30" s="28">
        <v>0.26</v>
      </c>
    </row>
    <row r="31" spans="2:6" ht="21.75" customHeight="1" x14ac:dyDescent="0.25">
      <c r="B31" s="37" t="s">
        <v>72</v>
      </c>
      <c r="C31" s="9">
        <v>21100</v>
      </c>
      <c r="D31" s="38">
        <v>52.9</v>
      </c>
      <c r="E31" s="9">
        <v>2500</v>
      </c>
      <c r="F31" s="39">
        <v>0.32</v>
      </c>
    </row>
    <row r="34" spans="2:6" ht="18.75" x14ac:dyDescent="0.3">
      <c r="B34" s="1" t="s">
        <v>50</v>
      </c>
    </row>
    <row r="36" spans="2:6" ht="35.25" customHeight="1" x14ac:dyDescent="0.25">
      <c r="B36" s="16" t="s">
        <v>37</v>
      </c>
      <c r="C36" s="5" t="s">
        <v>70</v>
      </c>
      <c r="D36" s="5" t="s">
        <v>67</v>
      </c>
      <c r="E36" s="5" t="s">
        <v>68</v>
      </c>
      <c r="F36" s="5" t="s">
        <v>71</v>
      </c>
    </row>
    <row r="37" spans="2:6" ht="20.25" customHeight="1" x14ac:dyDescent="0.25">
      <c r="B37" s="17" t="s">
        <v>24</v>
      </c>
      <c r="C37" s="6">
        <v>2100</v>
      </c>
      <c r="D37" s="36">
        <v>5</v>
      </c>
      <c r="E37" s="6">
        <v>2400</v>
      </c>
      <c r="F37" s="28">
        <v>0.28000000000000003</v>
      </c>
    </row>
    <row r="38" spans="2:6" ht="20.25" customHeight="1" x14ac:dyDescent="0.25">
      <c r="B38" s="17" t="s">
        <v>25</v>
      </c>
      <c r="C38" s="6">
        <v>2400</v>
      </c>
      <c r="D38" s="36">
        <v>5.6</v>
      </c>
      <c r="E38" s="6">
        <v>2400</v>
      </c>
      <c r="F38" s="28">
        <v>0.28999999999999998</v>
      </c>
    </row>
    <row r="39" spans="2:6" ht="20.25" customHeight="1" x14ac:dyDescent="0.25">
      <c r="B39" s="17" t="s">
        <v>26</v>
      </c>
      <c r="C39" s="6">
        <v>2400</v>
      </c>
      <c r="D39" s="36">
        <v>6.2</v>
      </c>
      <c r="E39" s="6">
        <v>2600</v>
      </c>
      <c r="F39" s="28">
        <v>0.38</v>
      </c>
    </row>
    <row r="40" spans="2:6" ht="20.25" customHeight="1" x14ac:dyDescent="0.25">
      <c r="B40" s="17" t="s">
        <v>27</v>
      </c>
      <c r="C40" s="6">
        <v>1700</v>
      </c>
      <c r="D40" s="36">
        <v>3.8</v>
      </c>
      <c r="E40" s="6">
        <v>2200</v>
      </c>
      <c r="F40" s="28">
        <v>0.27</v>
      </c>
    </row>
    <row r="41" spans="2:6" ht="20.25" customHeight="1" x14ac:dyDescent="0.25">
      <c r="B41" s="17" t="s">
        <v>73</v>
      </c>
      <c r="C41" s="6">
        <v>2400</v>
      </c>
      <c r="D41" s="36">
        <v>6</v>
      </c>
      <c r="E41" s="6">
        <v>2500</v>
      </c>
      <c r="F41" s="28">
        <v>0.36</v>
      </c>
    </row>
    <row r="42" spans="2:6" ht="20.25" customHeight="1" x14ac:dyDescent="0.25">
      <c r="B42" s="17" t="s">
        <v>28</v>
      </c>
      <c r="C42" s="6">
        <v>3100</v>
      </c>
      <c r="D42" s="36">
        <v>7.7</v>
      </c>
      <c r="E42" s="6">
        <v>2500</v>
      </c>
      <c r="F42" s="28">
        <v>0.3</v>
      </c>
    </row>
    <row r="43" spans="2:6" ht="20.25" customHeight="1" x14ac:dyDescent="0.25">
      <c r="B43" s="17" t="s">
        <v>29</v>
      </c>
      <c r="C43" s="6">
        <v>1900</v>
      </c>
      <c r="D43" s="36">
        <v>5</v>
      </c>
      <c r="E43" s="6">
        <v>2600</v>
      </c>
      <c r="F43" s="28">
        <v>0.28000000000000003</v>
      </c>
    </row>
    <row r="44" spans="2:6" ht="20.25" customHeight="1" x14ac:dyDescent="0.25">
      <c r="B44" s="17" t="s">
        <v>41</v>
      </c>
      <c r="C44" s="6">
        <v>5800</v>
      </c>
      <c r="D44" s="36">
        <v>14.4</v>
      </c>
      <c r="E44" s="6">
        <v>2500</v>
      </c>
      <c r="F44" s="28">
        <v>0.36</v>
      </c>
    </row>
    <row r="45" spans="2:6" ht="20.25" customHeight="1" x14ac:dyDescent="0.25">
      <c r="B45" s="17" t="s">
        <v>30</v>
      </c>
      <c r="C45" s="6">
        <v>1800</v>
      </c>
      <c r="D45" s="36">
        <v>4.3</v>
      </c>
      <c r="E45" s="6">
        <v>2300</v>
      </c>
      <c r="F45" s="28">
        <v>0.3</v>
      </c>
    </row>
    <row r="46" spans="2:6" ht="20.25" customHeight="1" x14ac:dyDescent="0.25">
      <c r="B46" s="17" t="s">
        <v>31</v>
      </c>
      <c r="C46" s="6">
        <v>2500</v>
      </c>
      <c r="D46" s="36">
        <v>6.1</v>
      </c>
      <c r="E46" s="6">
        <v>2400</v>
      </c>
      <c r="F46" s="28">
        <v>0.3</v>
      </c>
    </row>
    <row r="47" spans="2:6" ht="20.25" customHeight="1" x14ac:dyDescent="0.25">
      <c r="B47" s="17" t="s">
        <v>32</v>
      </c>
      <c r="C47" s="6">
        <v>2800</v>
      </c>
      <c r="D47" s="36">
        <v>6.1</v>
      </c>
      <c r="E47" s="6">
        <v>2200</v>
      </c>
      <c r="F47" s="28">
        <v>0.32</v>
      </c>
    </row>
    <row r="48" spans="2:6" ht="20.25" customHeight="1" x14ac:dyDescent="0.25">
      <c r="B48" s="17" t="s">
        <v>74</v>
      </c>
      <c r="C48" s="6">
        <v>2000</v>
      </c>
      <c r="D48" s="36">
        <v>5</v>
      </c>
      <c r="E48" s="6">
        <v>2500</v>
      </c>
      <c r="F48" s="28">
        <v>0.28000000000000003</v>
      </c>
    </row>
    <row r="49" spans="2:6" ht="20.25" customHeight="1" x14ac:dyDescent="0.25">
      <c r="B49" s="17" t="s">
        <v>33</v>
      </c>
      <c r="C49" s="6">
        <v>1800</v>
      </c>
      <c r="D49" s="36">
        <v>4.5</v>
      </c>
      <c r="E49" s="6">
        <v>2500</v>
      </c>
      <c r="F49" s="28">
        <v>0.26</v>
      </c>
    </row>
    <row r="50" spans="2:6" ht="21.75" customHeight="1" x14ac:dyDescent="0.25">
      <c r="B50" s="37" t="s">
        <v>72</v>
      </c>
      <c r="C50" s="9">
        <v>32700</v>
      </c>
      <c r="D50" s="38">
        <v>79.7</v>
      </c>
      <c r="E50" s="9">
        <v>2400</v>
      </c>
      <c r="F50" s="39">
        <v>0.31</v>
      </c>
    </row>
    <row r="51" spans="2:6" ht="20.25" customHeight="1" x14ac:dyDescent="0.25">
      <c r="B51" s="18"/>
      <c r="C51" s="40"/>
      <c r="D51" s="41"/>
      <c r="E51" s="40"/>
      <c r="F51" s="34"/>
    </row>
    <row r="53" spans="2:6" ht="18.75" x14ac:dyDescent="0.3">
      <c r="B53" s="1" t="s">
        <v>6</v>
      </c>
    </row>
    <row r="55" spans="2:6" ht="30" x14ac:dyDescent="0.25">
      <c r="B55" s="16" t="s">
        <v>37</v>
      </c>
      <c r="C55" s="5" t="s">
        <v>70</v>
      </c>
      <c r="D55" s="5" t="s">
        <v>67</v>
      </c>
      <c r="E55" s="5" t="s">
        <v>68</v>
      </c>
      <c r="F55" s="5" t="s">
        <v>71</v>
      </c>
    </row>
    <row r="56" spans="2:6" ht="20.25" customHeight="1" x14ac:dyDescent="0.25">
      <c r="B56" s="17" t="s">
        <v>34</v>
      </c>
      <c r="C56" s="6">
        <v>4300</v>
      </c>
      <c r="D56" s="36">
        <v>10.8</v>
      </c>
      <c r="E56" s="6">
        <v>2500</v>
      </c>
      <c r="F56" s="28">
        <v>0.38</v>
      </c>
    </row>
    <row r="57" spans="2:6" ht="20.25" customHeight="1" x14ac:dyDescent="0.25">
      <c r="B57" s="17" t="s">
        <v>35</v>
      </c>
      <c r="C57" s="6">
        <v>2000</v>
      </c>
      <c r="D57" s="36">
        <v>5.0999999999999996</v>
      </c>
      <c r="E57" s="6">
        <v>2600</v>
      </c>
      <c r="F57" s="28">
        <v>0.35</v>
      </c>
    </row>
    <row r="58" spans="2:6" ht="20.25" customHeight="1" x14ac:dyDescent="0.25">
      <c r="B58" s="17" t="s">
        <v>36</v>
      </c>
      <c r="C58" s="6">
        <v>1500</v>
      </c>
      <c r="D58" s="36">
        <v>4</v>
      </c>
      <c r="E58" s="6">
        <v>2600</v>
      </c>
      <c r="F58" s="28">
        <v>0.31</v>
      </c>
    </row>
    <row r="59" spans="2:6" ht="20.25" customHeight="1" x14ac:dyDescent="0.25">
      <c r="B59" s="17" t="s">
        <v>39</v>
      </c>
      <c r="C59" s="6">
        <v>3400</v>
      </c>
      <c r="D59" s="36">
        <v>8.1</v>
      </c>
      <c r="E59" s="6">
        <v>2400</v>
      </c>
      <c r="F59" s="28">
        <v>0.35</v>
      </c>
    </row>
    <row r="60" spans="2:6" ht="20.25" customHeight="1" x14ac:dyDescent="0.25">
      <c r="B60" s="17" t="s">
        <v>40</v>
      </c>
      <c r="C60" s="6">
        <v>5000</v>
      </c>
      <c r="D60" s="36">
        <v>12.8</v>
      </c>
      <c r="E60" s="6">
        <v>2600</v>
      </c>
      <c r="F60" s="28">
        <v>0.42</v>
      </c>
    </row>
    <row r="61" spans="2:6" ht="21" customHeight="1" x14ac:dyDescent="0.25">
      <c r="B61" s="37" t="s">
        <v>72</v>
      </c>
      <c r="C61" s="9">
        <v>16200</v>
      </c>
      <c r="D61" s="38">
        <v>40.799999999999997</v>
      </c>
      <c r="E61" s="9">
        <v>2500</v>
      </c>
      <c r="F61" s="39">
        <v>0.37</v>
      </c>
    </row>
  </sheetData>
  <hyperlinks>
    <hyperlink ref="H2" location="Index!A1" display="Return to Index" xr:uid="{0B1621C2-36C9-4479-A5BB-4D7F8CC8F93D}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D7B34-260E-46D8-BF1C-19C5A53D3627}">
  <sheetPr>
    <tabColor theme="7" tint="0.39997558519241921"/>
  </sheetPr>
  <dimension ref="B2:J30"/>
  <sheetViews>
    <sheetView showGridLines="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J2" sqref="J2"/>
    </sheetView>
  </sheetViews>
  <sheetFormatPr defaultRowHeight="15" x14ac:dyDescent="0.25"/>
  <cols>
    <col min="1" max="1" width="5.5703125" style="42" customWidth="1"/>
    <col min="2" max="5" width="13.42578125" style="42" customWidth="1"/>
    <col min="6" max="16384" width="9.140625" style="42"/>
  </cols>
  <sheetData>
    <row r="2" spans="2:10" ht="18.75" x14ac:dyDescent="0.3">
      <c r="B2" s="1" t="s">
        <v>168</v>
      </c>
      <c r="J2" s="71" t="s">
        <v>153</v>
      </c>
    </row>
    <row r="3" spans="2:10" ht="15.75" x14ac:dyDescent="0.25">
      <c r="B3" s="33" t="s">
        <v>223</v>
      </c>
    </row>
    <row r="4" spans="2:10" x14ac:dyDescent="0.25">
      <c r="B4" s="47" t="s">
        <v>169</v>
      </c>
    </row>
    <row r="5" spans="2:10" ht="30" customHeight="1" x14ac:dyDescent="0.25"/>
    <row r="6" spans="2:10" ht="36" customHeight="1" x14ac:dyDescent="0.25">
      <c r="B6" s="21" t="s">
        <v>75</v>
      </c>
      <c r="C6" s="5" t="s">
        <v>76</v>
      </c>
      <c r="D6" s="5" t="s">
        <v>7</v>
      </c>
      <c r="E6" s="5" t="s">
        <v>77</v>
      </c>
    </row>
    <row r="7" spans="2:10" ht="20.25" customHeight="1" x14ac:dyDescent="0.25">
      <c r="B7" s="44">
        <v>43831</v>
      </c>
      <c r="C7" s="45">
        <v>1805602</v>
      </c>
      <c r="D7" s="46">
        <v>0.99940941035685005</v>
      </c>
      <c r="E7" s="46">
        <v>0.99972575381909057</v>
      </c>
    </row>
    <row r="8" spans="2:10" ht="20.25" customHeight="1" x14ac:dyDescent="0.25">
      <c r="B8" s="44">
        <v>43862</v>
      </c>
      <c r="C8" s="45">
        <v>1806669</v>
      </c>
      <c r="D8" s="46">
        <v>1</v>
      </c>
      <c r="E8" s="46">
        <v>1</v>
      </c>
    </row>
    <row r="9" spans="2:10" ht="20.25" customHeight="1" x14ac:dyDescent="0.25">
      <c r="B9" s="44">
        <v>43891</v>
      </c>
      <c r="C9" s="45">
        <v>1806271</v>
      </c>
      <c r="D9" s="46">
        <v>0.99977970508156166</v>
      </c>
      <c r="E9" s="46">
        <v>0.99941482217841837</v>
      </c>
    </row>
    <row r="10" spans="2:10" ht="20.25" customHeight="1" x14ac:dyDescent="0.25">
      <c r="B10" s="44">
        <v>43922</v>
      </c>
      <c r="C10" s="45">
        <v>1779636</v>
      </c>
      <c r="D10" s="46">
        <v>0.98503710419562185</v>
      </c>
      <c r="E10" s="46">
        <v>0.98309072176542822</v>
      </c>
    </row>
    <row r="11" spans="2:10" ht="20.25" customHeight="1" x14ac:dyDescent="0.25">
      <c r="B11" s="44">
        <v>43952</v>
      </c>
      <c r="C11" s="45">
        <v>1767471</v>
      </c>
      <c r="D11" s="46">
        <v>0.97830371805792871</v>
      </c>
      <c r="E11" s="46">
        <v>0.97667864714210972</v>
      </c>
    </row>
    <row r="12" spans="2:10" ht="20.25" customHeight="1" x14ac:dyDescent="0.25">
      <c r="B12" s="44">
        <v>43983</v>
      </c>
      <c r="C12" s="45">
        <v>1764745</v>
      </c>
      <c r="D12" s="46">
        <v>0.97679486391807246</v>
      </c>
      <c r="E12" s="46">
        <v>0.97471628477194827</v>
      </c>
    </row>
    <row r="13" spans="2:10" ht="20.25" customHeight="1" x14ac:dyDescent="0.25">
      <c r="B13" s="44">
        <v>44013</v>
      </c>
      <c r="C13" s="45">
        <v>1762705</v>
      </c>
      <c r="D13" s="46">
        <v>0.97566571408487113</v>
      </c>
      <c r="E13" s="46">
        <v>0.97369852136948676</v>
      </c>
    </row>
    <row r="14" spans="2:10" ht="20.25" customHeight="1" x14ac:dyDescent="0.25">
      <c r="B14" s="44">
        <v>44044</v>
      </c>
      <c r="C14" s="45">
        <v>1760152</v>
      </c>
      <c r="D14" s="46">
        <v>0.97425261627890891</v>
      </c>
      <c r="E14" s="46">
        <v>0.9713998641467908</v>
      </c>
    </row>
    <row r="15" spans="2:10" ht="20.25" customHeight="1" x14ac:dyDescent="0.25">
      <c r="B15" s="44">
        <v>44075</v>
      </c>
      <c r="C15" s="45">
        <v>1758869</v>
      </c>
      <c r="D15" s="46">
        <v>0.97354246959459645</v>
      </c>
      <c r="E15" s="46">
        <v>0.96951070062551803</v>
      </c>
    </row>
    <row r="16" spans="2:10" ht="20.25" customHeight="1" x14ac:dyDescent="0.25">
      <c r="B16" s="44">
        <v>44105</v>
      </c>
      <c r="C16" s="45">
        <v>1757381</v>
      </c>
      <c r="D16" s="46">
        <v>0.97271885442214379</v>
      </c>
      <c r="E16" s="46">
        <v>0.96853974043626234</v>
      </c>
    </row>
    <row r="17" spans="2:5" ht="20.25" customHeight="1" x14ac:dyDescent="0.25">
      <c r="B17" s="44">
        <v>44136</v>
      </c>
      <c r="C17" s="45">
        <v>1753762</v>
      </c>
      <c r="D17" s="46">
        <v>0.97071572047785182</v>
      </c>
      <c r="E17" s="46">
        <v>0.96656388772817681</v>
      </c>
    </row>
    <row r="18" spans="2:5" ht="20.25" customHeight="1" x14ac:dyDescent="0.25">
      <c r="B18" s="44">
        <v>44166</v>
      </c>
      <c r="C18" s="45">
        <v>1756185</v>
      </c>
      <c r="D18" s="46">
        <v>0.97205686265718849</v>
      </c>
      <c r="E18" s="46">
        <v>0.96797180409248673</v>
      </c>
    </row>
    <row r="19" spans="2:5" ht="20.25" customHeight="1" x14ac:dyDescent="0.25">
      <c r="B19" s="44">
        <v>44197</v>
      </c>
      <c r="C19" s="45">
        <v>1757214</v>
      </c>
      <c r="D19" s="46">
        <v>0.97262641911717085</v>
      </c>
      <c r="E19" s="46">
        <v>0.96847314909982618</v>
      </c>
    </row>
    <row r="20" spans="2:5" ht="20.25" customHeight="1" x14ac:dyDescent="0.25">
      <c r="B20" s="44">
        <v>44228</v>
      </c>
      <c r="C20" s="45">
        <v>1758526</v>
      </c>
      <c r="D20" s="46">
        <v>0.973352617441269</v>
      </c>
      <c r="E20" s="46">
        <v>0.96903719664721055</v>
      </c>
    </row>
    <row r="21" spans="2:5" ht="20.25" customHeight="1" x14ac:dyDescent="0.25">
      <c r="B21" s="44">
        <v>44256</v>
      </c>
      <c r="C21" s="45">
        <v>1761080</v>
      </c>
      <c r="D21" s="46">
        <v>0.97476626875205141</v>
      </c>
      <c r="E21" s="46">
        <v>0.97065985716622927</v>
      </c>
    </row>
    <row r="22" spans="2:5" ht="20.25" customHeight="1" x14ac:dyDescent="0.25">
      <c r="B22" s="44">
        <v>44287</v>
      </c>
      <c r="C22" s="45">
        <v>1765379</v>
      </c>
      <c r="D22" s="46">
        <v>0.9771457859740772</v>
      </c>
      <c r="E22" s="46">
        <v>0.97333142587296773</v>
      </c>
    </row>
    <row r="23" spans="2:5" ht="20.25" customHeight="1" x14ac:dyDescent="0.25">
      <c r="B23" s="44">
        <v>44317</v>
      </c>
      <c r="C23" s="45">
        <v>1775739</v>
      </c>
      <c r="D23" s="46">
        <v>0.9828800959113152</v>
      </c>
      <c r="E23" s="46">
        <v>0.97943993347886837</v>
      </c>
    </row>
    <row r="24" spans="2:5" ht="20.25" customHeight="1" x14ac:dyDescent="0.25">
      <c r="B24" s="44">
        <v>44348</v>
      </c>
      <c r="C24" s="45">
        <v>1785501</v>
      </c>
      <c r="D24" s="46">
        <v>0.98828340996607567</v>
      </c>
      <c r="E24" s="46">
        <v>0.98575172533506794</v>
      </c>
    </row>
    <row r="25" spans="2:5" ht="20.25" customHeight="1" x14ac:dyDescent="0.25">
      <c r="B25" s="44">
        <v>44378</v>
      </c>
      <c r="C25" s="45">
        <v>1793673</v>
      </c>
      <c r="D25" s="46">
        <v>0.9928066513567233</v>
      </c>
      <c r="E25" s="46">
        <v>0.99073320468414816</v>
      </c>
    </row>
    <row r="26" spans="2:5" ht="20.25" customHeight="1" x14ac:dyDescent="0.25">
      <c r="B26" s="44">
        <v>44409</v>
      </c>
      <c r="C26" s="45">
        <v>1806161</v>
      </c>
      <c r="D26" s="46">
        <v>0.99971881955134001</v>
      </c>
      <c r="E26" s="46">
        <v>0.99707548745718622</v>
      </c>
    </row>
    <row r="27" spans="2:5" ht="20.25" customHeight="1" x14ac:dyDescent="0.25">
      <c r="B27" s="44">
        <v>44440</v>
      </c>
      <c r="C27" s="45">
        <v>1817376</v>
      </c>
      <c r="D27" s="46">
        <v>1.0059263761098463</v>
      </c>
      <c r="E27" s="46">
        <v>1.0042115664918452</v>
      </c>
    </row>
    <row r="29" spans="2:5" x14ac:dyDescent="0.25">
      <c r="C29" s="73"/>
    </row>
    <row r="30" spans="2:5" x14ac:dyDescent="0.25">
      <c r="C30" s="73"/>
    </row>
  </sheetData>
  <hyperlinks>
    <hyperlink ref="J2" location="Index!A1" display="Return to Index" xr:uid="{AD4DA9D6-4DED-4B62-B5DF-D31465A2E511}"/>
  </hyperlink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4" ma:contentTypeDescription="Create a new document." ma:contentTypeScope="" ma:versionID="7b4c043b83833dfa6c7653fe92e5177a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4ba1f8288ec5762bba5a4e6839ae30ba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  <SharedWithUsers xmlns="6140e513-9c0e-4e73-9b29-9e780522eb94">
      <UserInfo>
        <DisplayName>Eleanor Clow - SELEP Communications Officer</DisplayName>
        <AccountId>21</AccountId>
        <AccountType/>
      </UserInfo>
      <UserInfo>
        <DisplayName>Sharon Spicer - Strategy and Intelligence Manager</DisplayName>
        <AccountId>24</AccountId>
        <AccountType/>
      </UserInfo>
      <UserInfo>
        <DisplayName>Helen Russell - Strategy &amp; Intelligence Manager - SELEP</DisplayName>
        <AccountId>17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B5BA2D22-DF0C-48B1-A189-FD8B7B5541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f12287-5f74-4593-92c9-e973669b9a71"/>
    <ds:schemaRef ds:uri="6140e513-9c0e-4e73-9b29-9e780522eb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2D4498-E927-4559-A084-BA709334D6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AA23E3-EA5E-42CD-902B-B473920A5DD8}">
  <ds:schemaRefs>
    <ds:schemaRef ds:uri="http://schemas.microsoft.com/office/infopath/2007/PartnerControls"/>
    <ds:schemaRef ds:uri="9dc35012-23c0-4bd0-9c43-4ae6d535e908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a9f12287-5f74-4593-92c9-e973669b9a7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Index</vt:lpstr>
      <vt:lpstr>CJRS L</vt:lpstr>
      <vt:lpstr>CJRS FA</vt:lpstr>
      <vt:lpstr>CJRS LA</vt:lpstr>
      <vt:lpstr>CJRS S</vt:lpstr>
      <vt:lpstr>SEIS L</vt:lpstr>
      <vt:lpstr>SEIS FA</vt:lpstr>
      <vt:lpstr>SEIS LA</vt:lpstr>
      <vt:lpstr>PAYE L</vt:lpstr>
      <vt:lpstr>PAYE FA</vt:lpstr>
      <vt:lpstr>PAYE LA</vt:lpstr>
      <vt:lpstr>VAC L</vt:lpstr>
      <vt:lpstr>VAC FA</vt:lpstr>
      <vt:lpstr>VAC LA</vt:lpstr>
      <vt:lpstr>CC L</vt:lpstr>
      <vt:lpstr>CC FA</vt:lpstr>
      <vt:lpstr>CC LA</vt:lpstr>
      <vt:lpstr>Grants L</vt:lpstr>
      <vt:lpstr>Grants FA</vt:lpstr>
      <vt:lpstr>Grants LA</vt:lpstr>
      <vt:lpstr>Loans L</vt:lpstr>
      <vt:lpstr>Loans FA</vt:lpstr>
      <vt:lpstr>Loans LA</vt:lpstr>
      <vt:lpstr>GH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Fitzgerald -  Economic Data Analyst</dc:creator>
  <cp:lastModifiedBy>Richard Fitzgerald -  Economic Data Analyst</cp:lastModifiedBy>
  <dcterms:created xsi:type="dcterms:W3CDTF">2021-04-08T10:23:47Z</dcterms:created>
  <dcterms:modified xsi:type="dcterms:W3CDTF">2021-10-15T14:33:40Z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d8be9e-c8d9-4b9c-bd40-2c27cc7ea2e6_Enabled">
    <vt:lpwstr>true</vt:lpwstr>
  </property>
  <property fmtid="{D5CDD505-2E9C-101B-9397-08002B2CF9AE}" pid="3" name="MSIP_Label_39d8be9e-c8d9-4b9c-bd40-2c27cc7ea2e6_SetDate">
    <vt:lpwstr>2021-04-08T11:41:57Z</vt:lpwstr>
  </property>
  <property fmtid="{D5CDD505-2E9C-101B-9397-08002B2CF9AE}" pid="4" name="MSIP_Label_39d8be9e-c8d9-4b9c-bd40-2c27cc7ea2e6_Method">
    <vt:lpwstr>Standard</vt:lpwstr>
  </property>
  <property fmtid="{D5CDD505-2E9C-101B-9397-08002B2CF9AE}" pid="5" name="MSIP_Label_39d8be9e-c8d9-4b9c-bd40-2c27cc7ea2e6_Name">
    <vt:lpwstr>39d8be9e-c8d9-4b9c-bd40-2c27cc7ea2e6</vt:lpwstr>
  </property>
  <property fmtid="{D5CDD505-2E9C-101B-9397-08002B2CF9AE}" pid="6" name="MSIP_Label_39d8be9e-c8d9-4b9c-bd40-2c27cc7ea2e6_SiteId">
    <vt:lpwstr>a8b4324f-155c-4215-a0f1-7ed8cc9a992f</vt:lpwstr>
  </property>
  <property fmtid="{D5CDD505-2E9C-101B-9397-08002B2CF9AE}" pid="7" name="MSIP_Label_39d8be9e-c8d9-4b9c-bd40-2c27cc7ea2e6_ActionId">
    <vt:lpwstr>64f99f35-1822-4d93-8da3-000028fd67b4</vt:lpwstr>
  </property>
  <property fmtid="{D5CDD505-2E9C-101B-9397-08002B2CF9AE}" pid="8" name="MSIP_Label_39d8be9e-c8d9-4b9c-bd40-2c27cc7ea2e6_ContentBits">
    <vt:lpwstr>0</vt:lpwstr>
  </property>
  <property fmtid="{D5CDD505-2E9C-101B-9397-08002B2CF9AE}" pid="9" name="ContentTypeId">
    <vt:lpwstr>0x010100BB34A7656483B74FB66C73ECEA17E281</vt:lpwstr>
  </property>
</Properties>
</file>