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1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22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23.xml" ContentType="application/vnd.openxmlformats-officedocument.drawingml.chartshapes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6.xml" ContentType="application/vnd.openxmlformats-officedocument.drawingml.chartshapes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7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essexcountycouncil-my.sharepoint.com/personal/richard_fitzgerald_southeastlep_com/Documents/Documents/Data/Web Pages/08 Oct/"/>
    </mc:Choice>
  </mc:AlternateContent>
  <xr:revisionPtr revIDLastSave="997" documentId="8_{738A369C-6A2E-48B7-BDEA-99E282F7BDCA}" xr6:coauthVersionLast="46" xr6:coauthVersionMax="46" xr10:uidLastSave="{DEBFAFF8-4EC1-472D-9E43-DCB8EA18EEF3}"/>
  <bookViews>
    <workbookView minimized="1" xWindow="27540" yWindow="2010" windowWidth="15420" windowHeight="10770" tabRatio="707" xr2:uid="{00000000-000D-0000-FFFF-FFFF00000000}"/>
  </bookViews>
  <sheets>
    <sheet name="Index" sheetId="19" r:id="rId1"/>
    <sheet name="GDP A" sheetId="5" r:id="rId2"/>
    <sheet name="GDP Q" sheetId="3" r:id="rId3"/>
    <sheet name="IoS M" sheetId="7" r:id="rId4"/>
    <sheet name="CH Q" sheetId="9" r:id="rId5"/>
    <sheet name="BUS Q" sheetId="28" r:id="rId6"/>
    <sheet name="UNEMP Q" sheetId="18" r:id="rId7"/>
    <sheet name="PAYE M" sheetId="20" r:id="rId8"/>
    <sheet name="PAYE S" sheetId="11" r:id="rId9"/>
    <sheet name="PAYE R" sheetId="13" r:id="rId10"/>
    <sheet name="WAGE A" sheetId="27" r:id="rId11"/>
    <sheet name="WAGE M" sheetId="24" r:id="rId12"/>
    <sheet name="VAC M" sheetId="15" r:id="rId13"/>
    <sheet name="VAC S" sheetId="17" r:id="rId14"/>
    <sheet name="CJRS M" sheetId="21" r:id="rId15"/>
    <sheet name="CRJS S" sheetId="22" r:id="rId16"/>
    <sheet name="SEIS S" sheetId="23" r:id="rId17"/>
  </sheets>
  <definedNames>
    <definedName name="_xlnm._FilterDatabase" localSheetId="15" hidden="1">'CRJS S'!$B$6:$E$25</definedName>
    <definedName name="_xlnm._FilterDatabase" localSheetId="9" hidden="1">'PAYE R'!$B$5:$C$5</definedName>
    <definedName name="_xlnm._FilterDatabase" localSheetId="16" hidden="1">'SEIS S'!$B$55:$G$72</definedName>
    <definedName name="_xlnm._FilterDatabase" localSheetId="13" hidden="1">'VAC S'!$B$5:$D$22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20" l="1"/>
  <c r="D7" i="20"/>
  <c r="D6" i="20"/>
  <c r="D10" i="20"/>
  <c r="D11" i="20"/>
  <c r="D12" i="20"/>
  <c r="D13" i="20"/>
  <c r="D14" i="20"/>
  <c r="D15" i="20"/>
  <c r="D16" i="20"/>
  <c r="D17" i="20"/>
  <c r="D18" i="20"/>
  <c r="D19" i="20"/>
  <c r="D20" i="20"/>
  <c r="D21" i="20"/>
  <c r="D22" i="20"/>
  <c r="D23" i="20"/>
  <c r="D24" i="20"/>
  <c r="D25" i="20"/>
  <c r="D26" i="20"/>
  <c r="D27" i="20"/>
  <c r="D28" i="20"/>
  <c r="D9" i="20"/>
  <c r="D29" i="11"/>
  <c r="E9" i="28"/>
  <c r="E10" i="28"/>
  <c r="E11" i="28"/>
  <c r="E12" i="28"/>
  <c r="E13" i="28"/>
  <c r="E14" i="28"/>
  <c r="E15" i="28"/>
  <c r="E16" i="28"/>
  <c r="E17" i="28"/>
  <c r="E18" i="28"/>
  <c r="E19" i="28"/>
  <c r="E20" i="28"/>
  <c r="E21" i="28"/>
  <c r="E8" i="28"/>
  <c r="P12" i="18" l="1"/>
  <c r="P16" i="18" s="1"/>
  <c r="P20" i="18" s="1"/>
  <c r="F8" i="11" l="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7" i="11"/>
  <c r="E29" i="11"/>
  <c r="C29" i="11"/>
  <c r="F29" i="11" l="1"/>
  <c r="B12" i="18"/>
  <c r="B16" i="18" s="1"/>
  <c r="B20" i="18" s="1"/>
  <c r="B24" i="18" s="1"/>
  <c r="B28" i="18" s="1"/>
  <c r="B32" i="18" s="1"/>
  <c r="B36" i="18" s="1"/>
  <c r="B40" i="18" s="1"/>
  <c r="B44" i="18" s="1"/>
  <c r="B48" i="18" s="1"/>
  <c r="B52" i="18" s="1"/>
  <c r="B56" i="18" s="1"/>
  <c r="B60" i="18" s="1"/>
  <c r="B64" i="18" s="1"/>
  <c r="B68" i="18" s="1"/>
</calcChain>
</file>

<file path=xl/sharedStrings.xml><?xml version="1.0" encoding="utf-8"?>
<sst xmlns="http://schemas.openxmlformats.org/spreadsheetml/2006/main" count="603" uniqueCount="242">
  <si>
    <t>2018 Q1</t>
  </si>
  <si>
    <t>2018 Q2</t>
  </si>
  <si>
    <t>2018 Q3</t>
  </si>
  <si>
    <t>2018 Q4</t>
  </si>
  <si>
    <t>2019 Q1</t>
  </si>
  <si>
    <t>2019 Q2</t>
  </si>
  <si>
    <t>2019 Q3</t>
  </si>
  <si>
    <t>2019 Q4</t>
  </si>
  <si>
    <t>2020 Q1</t>
  </si>
  <si>
    <t>2020 Q2</t>
  </si>
  <si>
    <t>2020 Q3</t>
  </si>
  <si>
    <t>2020 Q4</t>
  </si>
  <si>
    <t>Quarter</t>
  </si>
  <si>
    <t>Growth Q on Q %age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</si>
  <si>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</si>
  <si>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</si>
  <si>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</si>
  <si>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</si>
  <si>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</si>
  <si>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</si>
  <si>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</si>
  <si>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</si>
  <si>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</si>
  <si>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</si>
  <si>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</si>
  <si>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</si>
  <si>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</si>
  <si>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</si>
  <si>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Year</t>
  </si>
  <si>
    <t>Growth Yr on Yr %age</t>
  </si>
  <si>
    <t>Monthly movements in output for the services industries: distribution, hotels and restaurants; transport, storage and communication; business services and finance; and government and other services.</t>
  </si>
  <si>
    <t>Index</t>
  </si>
  <si>
    <t>Date</t>
  </si>
  <si>
    <t>Figures exclude Limited Liability Partnerships.</t>
  </si>
  <si>
    <t>New companies incorporated</t>
  </si>
  <si>
    <t>Companies dissolved</t>
  </si>
  <si>
    <t>Full analysis of movements in Register</t>
  </si>
  <si>
    <t>Total numbers on register at start of period</t>
  </si>
  <si>
    <t>Restored to the register</t>
  </si>
  <si>
    <t>Total numbers on register at end of period</t>
  </si>
  <si>
    <t>Of which: in liquidation</t>
  </si>
  <si>
    <t>In course of removal</t>
  </si>
  <si>
    <t>Effective numbers on register at end of period</t>
  </si>
  <si>
    <t>Agriculture, forestry and fishing</t>
  </si>
  <si>
    <t>Mining and quarrying</t>
  </si>
  <si>
    <t>Manufacturing</t>
  </si>
  <si>
    <t>Energy production and supply</t>
  </si>
  <si>
    <t>Water supply, sewerage and waste</t>
  </si>
  <si>
    <t>Construction</t>
  </si>
  <si>
    <t>Transportation and storage</t>
  </si>
  <si>
    <t>Accommodation and food</t>
  </si>
  <si>
    <t>Information and communication</t>
  </si>
  <si>
    <t>Finance and insurance</t>
  </si>
  <si>
    <t>Real estate</t>
  </si>
  <si>
    <t>Professional, scientific and technical</t>
  </si>
  <si>
    <t>Administrative and support services</t>
  </si>
  <si>
    <t>Public administration</t>
  </si>
  <si>
    <t>Education</t>
  </si>
  <si>
    <t>Health and social work</t>
  </si>
  <si>
    <t>Arts, entertainment and recreation</t>
  </si>
  <si>
    <t>Other services</t>
  </si>
  <si>
    <t>Households as employers</t>
  </si>
  <si>
    <t>Extraterritorial</t>
  </si>
  <si>
    <t>UK</t>
  </si>
  <si>
    <t>Area (NUTS 2)</t>
  </si>
  <si>
    <t>Surrey &amp; Sussex</t>
  </si>
  <si>
    <t>Hamps &amp; IoW</t>
  </si>
  <si>
    <t>Essex</t>
  </si>
  <si>
    <t>East Anglia</t>
  </si>
  <si>
    <t>Beds &amp; Herts</t>
  </si>
  <si>
    <t>Kent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</si>
  <si>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</si>
  <si>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</si>
  <si>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</si>
  <si>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</si>
  <si>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</si>
  <si>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</si>
  <si>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</si>
  <si>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</si>
  <si>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</si>
  <si>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</si>
  <si>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</si>
  <si>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</si>
  <si>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</si>
  <si>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Vacancies as a percentage of vacancies in 2019</t>
  </si>
  <si>
    <t>Sector</t>
  </si>
  <si>
    <t>Motor Trades</t>
  </si>
  <si>
    <t>Wholesale</t>
  </si>
  <si>
    <t>Retail</t>
  </si>
  <si>
    <t>Transport &amp; storage</t>
  </si>
  <si>
    <t>Accomodation &amp; food</t>
  </si>
  <si>
    <t>Information &amp; communication</t>
  </si>
  <si>
    <t>Financial &amp; insurance</t>
  </si>
  <si>
    <t>Health &amp; social work</t>
  </si>
  <si>
    <t>Arts, entertainment &amp; recreation</t>
  </si>
  <si>
    <t>Vacancies</t>
  </si>
  <si>
    <t>Q1</t>
  </si>
  <si>
    <t>Q2</t>
  </si>
  <si>
    <t>Q3</t>
  </si>
  <si>
    <t>Q4</t>
  </si>
  <si>
    <t>Rate</t>
  </si>
  <si>
    <t>UK Job Vacancies - thousands</t>
  </si>
  <si>
    <t>UK Job vacancies as a percentage of vacancies in 2019</t>
  </si>
  <si>
    <t>TAB</t>
  </si>
  <si>
    <t>Content</t>
  </si>
  <si>
    <t>GDP A</t>
  </si>
  <si>
    <t>GDP Q</t>
  </si>
  <si>
    <t>UK Unemployment Rate, seasonally adjusted</t>
  </si>
  <si>
    <t>The headline unemployment rate is the number of unemployed people (aged 16+) divided by the economically active population (aged 16+).</t>
  </si>
  <si>
    <t>PAYE Jobs (Mills)</t>
  </si>
  <si>
    <t>Monthly Change in Jobs</t>
  </si>
  <si>
    <t>UK PAYE payrolled employee counts (seasonally adjusted)</t>
  </si>
  <si>
    <t>Wholesale/Retail/Motor vehicle repair</t>
  </si>
  <si>
    <t>Payrolled employees by sector</t>
  </si>
  <si>
    <t>UK PAYE job losses (seasonally adjusted) - by sector</t>
  </si>
  <si>
    <t>Outer London</t>
  </si>
  <si>
    <t>Inner London</t>
  </si>
  <si>
    <t>UK PAYE job movements (seasonally adjusted) - by NUTS 2 Regions</t>
  </si>
  <si>
    <t>IoS M</t>
  </si>
  <si>
    <t>CH Q</t>
  </si>
  <si>
    <t>UNEMP Q</t>
  </si>
  <si>
    <t>PAYE M</t>
  </si>
  <si>
    <t>PAYE S</t>
  </si>
  <si>
    <t>PAYE R</t>
  </si>
  <si>
    <t>VAC M</t>
  </si>
  <si>
    <t>VAC S</t>
  </si>
  <si>
    <t>UK Gross Domestic Product: Year on Year growth: CVM SA %</t>
  </si>
  <si>
    <t>UK Gross Domestic Product: Quarter on Quarter growth: CVM SA %</t>
  </si>
  <si>
    <t>UK Index of Service Output</t>
  </si>
  <si>
    <t>Companies are registered at Companies House regardless of whether they go on to trade actively.</t>
  </si>
  <si>
    <t>UK Company creation and dissolutions</t>
  </si>
  <si>
    <t>Produced by:</t>
  </si>
  <si>
    <t>Contact:</t>
  </si>
  <si>
    <t>richard.fitzgerald@southeastlep.com</t>
  </si>
  <si>
    <t>Furlough rate as percentage of eligible jobs</t>
  </si>
  <si>
    <t>Public administration and defence</t>
  </si>
  <si>
    <t>Other service activities</t>
  </si>
  <si>
    <t>CRJS M</t>
  </si>
  <si>
    <t>CJRS S</t>
  </si>
  <si>
    <t>Self-Employment Income Support Scheme, Claims made</t>
  </si>
  <si>
    <t>Unknown and other</t>
  </si>
  <si>
    <t>Administrative and support</t>
  </si>
  <si>
    <t>Wholesale, Retail, motor vehicles</t>
  </si>
  <si>
    <t>Human health and social work</t>
  </si>
  <si>
    <t>Financial and insurance</t>
  </si>
  <si>
    <t>Real estate activities</t>
  </si>
  <si>
    <t>Grant 1</t>
  </si>
  <si>
    <t>Grant 2</t>
  </si>
  <si>
    <t>Grant 3</t>
  </si>
  <si>
    <t>TOTAL</t>
  </si>
  <si>
    <t>Claims Made (thousands)</t>
  </si>
  <si>
    <t>Take-up rate for those eligible</t>
  </si>
  <si>
    <t>Total Value of Claims (£ mill.)</t>
  </si>
  <si>
    <t>SEIS S</t>
  </si>
  <si>
    <t>Annual change</t>
  </si>
  <si>
    <t xml:space="preserve">UK </t>
  </si>
  <si>
    <t>ONS, Earnings and hours worked, UK region by industry by two-digit SIC: ASHE Table 5.7A, November 2020</t>
  </si>
  <si>
    <t>2021 Q1</t>
  </si>
  <si>
    <t>Return to Index</t>
  </si>
  <si>
    <t>At 
Feb-20</t>
  </si>
  <si>
    <t>Berks, Bucks,  Oxon</t>
  </si>
  <si>
    <t>UK Employee furlough rates under CJRS, by sector, month end</t>
  </si>
  <si>
    <t>UK Employee furlough job numbers under CJRS, by sector, month end</t>
  </si>
  <si>
    <t>Grant 4</t>
  </si>
  <si>
    <t>2021 Q2</t>
  </si>
  <si>
    <t>Companies House, Incorporated companies in the UK, July 2021</t>
  </si>
  <si>
    <t>HMRC, Earnings and employment from Pay As You Earn Real Time Information, UK, September 2021</t>
  </si>
  <si>
    <t>Change
%age</t>
  </si>
  <si>
    <t>Wholesale and retail; motor trade</t>
  </si>
  <si>
    <t xml:space="preserve">Median pay </t>
  </si>
  <si>
    <t>Motor Trade</t>
  </si>
  <si>
    <t>WAGE A</t>
  </si>
  <si>
    <t>WAGE M</t>
  </si>
  <si>
    <t>UK Unemployment Rate by age, seasonally adjusted</t>
  </si>
  <si>
    <t>The number of unemployed people in age group divided by the economically active population in same age group.</t>
  </si>
  <si>
    <t>Age 18-24</t>
  </si>
  <si>
    <t>Age 25-34</t>
  </si>
  <si>
    <t>Age 35-49</t>
  </si>
  <si>
    <t>Production</t>
  </si>
  <si>
    <t>Motor trades</t>
  </si>
  <si>
    <t>Professional, scientific and technical activities</t>
  </si>
  <si>
    <t>Business administration and support services</t>
  </si>
  <si>
    <t>Health and social care</t>
  </si>
  <si>
    <t>Arts, entertainment, recreation and other services</t>
  </si>
  <si>
    <t>Business Deaths</t>
  </si>
  <si>
    <t>Net change by sector</t>
  </si>
  <si>
    <t>Annual Totals</t>
  </si>
  <si>
    <t>Rolling 
12-Month Change</t>
  </si>
  <si>
    <t>Business 
Births</t>
  </si>
  <si>
    <t>Net 
Change</t>
  </si>
  <si>
    <t>UK Business demography - net enterprise growth</t>
  </si>
  <si>
    <t>ONS, Business demography, quarterly experimental statistics, Quarter 2 2021, published 9 August 2021</t>
  </si>
  <si>
    <t>The IDBR is a national database of all businesses in the UK registered for Value Added Tax (VAT) and/or the Pay As You Earn (PAYE) Income Tax system</t>
  </si>
  <si>
    <t>Number of businesses added to (births) and removed (deaths) from the Interdepartmental Business Register (IDBR)</t>
  </si>
  <si>
    <t>BUS Q</t>
  </si>
  <si>
    <t>UK Gross Domestic Product - annual</t>
  </si>
  <si>
    <t>UK Gross Domestic Product - quaterly</t>
  </si>
  <si>
    <t>UK Index of Service Output - monthly</t>
  </si>
  <si>
    <t>UK Companies created and dissolved - quarterly</t>
  </si>
  <si>
    <t>UK Unemployment rate - quarterly</t>
  </si>
  <si>
    <t>UK PAYE Payroll Jobs - monthly</t>
  </si>
  <si>
    <t>UK PAYE Payroll Jobs - sector</t>
  </si>
  <si>
    <t>UK PAYE Payroll Jobs - regional</t>
  </si>
  <si>
    <t>UK Annual median wages - sector</t>
  </si>
  <si>
    <t>UK Monthly median wages - sector</t>
  </si>
  <si>
    <t>UK Job Vacancies - monthly</t>
  </si>
  <si>
    <t>UK Job Vacancies - sector</t>
  </si>
  <si>
    <t>UK CJRS Furlough rate - monthly</t>
  </si>
  <si>
    <t>UK CJRS Furlough rate - sector</t>
  </si>
  <si>
    <t>UK SEIS Claims - sector</t>
  </si>
  <si>
    <t>UK Gross annual full time job median pay, 2020</t>
  </si>
  <si>
    <t>UK Gross monthly median pay</t>
  </si>
  <si>
    <t>This file provides a range of key economic statistics, including national output, labour market trends and government support schemes</t>
  </si>
  <si>
    <t>UK Business Demography - quarterly</t>
  </si>
  <si>
    <t>ONS, Quarterly National Accounts, IHYP, Septmber 2021</t>
  </si>
  <si>
    <t>National Economic Context, October 2021</t>
  </si>
  <si>
    <t>HMRC, Coronavirus Job Retention Scheme statistics: October 2021</t>
  </si>
  <si>
    <t>Employee jobs furloughed (millions)</t>
  </si>
  <si>
    <t>Wholesale, retail and motor trade</t>
  </si>
  <si>
    <t>UK Employee furlough rates under CJRS, month-end</t>
  </si>
  <si>
    <t>Grant 5</t>
  </si>
  <si>
    <t>HMRC, Self-employment income support scheme statistics, October 2021</t>
  </si>
  <si>
    <t>HMRC, Earnings and employment from Pay As You Earn Real Time Information, UK, October 2021</t>
  </si>
  <si>
    <t>Job change Feb 20 to Sep 21</t>
  </si>
  <si>
    <t>The 2021 quarter 3 result is provisional, based on period June to August</t>
  </si>
  <si>
    <t>ONS, A01 Labour market statistics summary, Table 1, October 2021</t>
  </si>
  <si>
    <t>ONS, A01 Labour market statistics summary, Table 2, October 2021</t>
  </si>
  <si>
    <t>ONS, Vacancy Survey, X06: Single Month Vacancy estimates, not seasonally adjusted, October 2021</t>
  </si>
  <si>
    <t>ONS, Vacancy Survey, VACS02, seasonally adjusted, October 2021</t>
  </si>
  <si>
    <t xml:space="preserve"> Jul-21 to Sep-21</t>
  </si>
  <si>
    <t>Apr-21 to Jun-21</t>
  </si>
  <si>
    <t>Administrative &amp; support</t>
  </si>
  <si>
    <t>Public admin</t>
  </si>
  <si>
    <t>Professional &amp; techical</t>
  </si>
  <si>
    <t>At 
Sep-21</t>
  </si>
  <si>
    <t>Change by 
Sep-21</t>
  </si>
  <si>
    <t>Job change Jun 21 to Sep 21</t>
  </si>
  <si>
    <t>ONS, Index of Services, IOS1, chained volume index of GVA, October 2021</t>
  </si>
  <si>
    <t>ONS, GDP Quarterly National Accounts, IHYQ, September 2021</t>
  </si>
  <si>
    <t>Index 
(2019 Q4 = 100)</t>
  </si>
  <si>
    <t xml:space="preserve">SELEP, 15 October 2021 </t>
  </si>
  <si>
    <t>Compared to Feb-20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</si>
</sst>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"/>
    <numFmt numFmtId="165" formatCode="#,###"/>
    <numFmt numFmtId="166" formatCode="0.0%"/>
    <numFmt numFmtId="167" formatCode="#,##0;[Red]\ \(#,##0\)"/>
    <numFmt numFmtId="168" formatCode="#,##0.0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1"/>
      <name val="Calibri"/>
      <family val="2"/>
      <scheme val="minor"/>
    </font>
    <font>
      <u/>
      <sz val="10"/>
      <color theme="10"/>
      <name val="Arial"/>
      <family val="2"/>
    </font>
    <font>
      <sz val="10"/>
      <name val="Arial"/>
      <family val="2"/>
    </font>
    <font>
      <b/>
      <sz val="14"/>
      <color theme="0"/>
      <name val="Arial"/>
      <family val="2"/>
    </font>
    <font>
      <sz val="10"/>
      <color indexed="19"/>
      <name val="Arial"/>
      <family val="2"/>
    </font>
    <font>
      <b/>
      <sz val="1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0" fontId="5" fillId="0" borderId="0"/>
    <xf numFmtId="0" fontId="8" fillId="0" borderId="0"/>
    <xf numFmtId="0" fontId="13" fillId="0" borderId="0" applyNumberFormat="0" applyFill="0" applyBorder="0" applyAlignment="0" applyProtection="0"/>
    <xf numFmtId="43" fontId="14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102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 vertical="center" indent="1"/>
    </xf>
    <xf numFmtId="0" fontId="8" fillId="0" borderId="0" xfId="4"/>
    <xf numFmtId="164" fontId="8" fillId="0" borderId="0" xfId="4" applyNumberFormat="1"/>
    <xf numFmtId="0" fontId="4" fillId="0" borderId="0" xfId="0" applyFont="1" applyAlignment="1">
      <alignment horizontal="left" vertical="center"/>
    </xf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right" vertical="center" indent="1"/>
    </xf>
    <xf numFmtId="3" fontId="0" fillId="0" borderId="0" xfId="0" applyNumberFormat="1" applyAlignment="1">
      <alignment horizontal="right" vertical="center" indent="1"/>
    </xf>
    <xf numFmtId="3" fontId="0" fillId="0" borderId="0" xfId="0" applyNumberFormat="1"/>
    <xf numFmtId="0" fontId="10" fillId="0" borderId="0" xfId="4" applyFont="1"/>
    <xf numFmtId="0" fontId="8" fillId="0" borderId="1" xfId="4" applyBorder="1"/>
    <xf numFmtId="17" fontId="9" fillId="0" borderId="1" xfId="4" applyNumberFormat="1" applyFont="1" applyBorder="1" applyAlignment="1">
      <alignment horizontal="center" vertical="center" wrapText="1"/>
    </xf>
    <xf numFmtId="0" fontId="8" fillId="0" borderId="1" xfId="4" applyBorder="1" applyAlignment="1">
      <alignment horizontal="left" vertical="center" wrapText="1"/>
    </xf>
    <xf numFmtId="165" fontId="8" fillId="0" borderId="1" xfId="4" applyNumberFormat="1" applyBorder="1" applyAlignment="1">
      <alignment horizontal="right" indent="1"/>
    </xf>
    <xf numFmtId="0" fontId="8" fillId="0" borderId="1" xfId="4" applyBorder="1" applyAlignment="1">
      <alignment horizontal="right" indent="1"/>
    </xf>
    <xf numFmtId="0" fontId="11" fillId="0" borderId="1" xfId="4" applyFont="1" applyBorder="1" applyAlignment="1">
      <alignment horizontal="center" vertical="center" wrapText="1"/>
    </xf>
    <xf numFmtId="166" fontId="8" fillId="0" borderId="1" xfId="4" applyNumberFormat="1" applyBorder="1" applyAlignment="1">
      <alignment horizontal="right" vertical="center" indent="1"/>
    </xf>
    <xf numFmtId="0" fontId="9" fillId="0" borderId="1" xfId="4" applyFont="1" applyBorder="1" applyAlignment="1">
      <alignment horizontal="center" vertical="center"/>
    </xf>
    <xf numFmtId="0" fontId="3" fillId="0" borderId="0" xfId="2" applyProtection="1">
      <protection locked="0"/>
    </xf>
    <xf numFmtId="0" fontId="12" fillId="0" borderId="0" xfId="2" applyFont="1" applyProtection="1">
      <protection locked="0"/>
    </xf>
    <xf numFmtId="0" fontId="3" fillId="0" borderId="0" xfId="2" applyAlignment="1" applyProtection="1">
      <alignment horizontal="left" vertical="center"/>
      <protection locked="0"/>
    </xf>
    <xf numFmtId="0" fontId="16" fillId="0" borderId="0" xfId="2" applyFont="1" applyAlignment="1" applyProtection="1">
      <alignment horizontal="center" vertical="center" wrapText="1"/>
      <protection locked="0"/>
    </xf>
    <xf numFmtId="0" fontId="1" fillId="0" borderId="1" xfId="2" applyFont="1" applyBorder="1" applyAlignment="1" applyProtection="1">
      <alignment horizontal="center" vertical="center" wrapText="1"/>
      <protection locked="0"/>
    </xf>
    <xf numFmtId="0" fontId="3" fillId="0" borderId="0" xfId="2" applyAlignment="1" applyProtection="1">
      <alignment horizontal="center" vertical="center"/>
      <protection locked="0"/>
    </xf>
    <xf numFmtId="0" fontId="12" fillId="0" borderId="1" xfId="2" applyFont="1" applyBorder="1" applyAlignment="1" applyProtection="1">
      <alignment horizontal="center" vertical="center"/>
      <protection locked="0"/>
    </xf>
    <xf numFmtId="3" fontId="12" fillId="0" borderId="1" xfId="6" applyNumberFormat="1" applyFont="1" applyFill="1" applyBorder="1" applyAlignment="1">
      <alignment horizontal="right" vertical="center" indent="1"/>
    </xf>
    <xf numFmtId="17" fontId="3" fillId="0" borderId="0" xfId="2" applyNumberFormat="1" applyAlignment="1" applyProtection="1">
      <alignment horizontal="center" vertical="center"/>
      <protection locked="0"/>
    </xf>
    <xf numFmtId="167" fontId="3" fillId="0" borderId="0" xfId="2" applyNumberFormat="1" applyAlignment="1" applyProtection="1">
      <alignment horizontal="right" vertical="center"/>
      <protection locked="0"/>
    </xf>
    <xf numFmtId="0" fontId="6" fillId="0" borderId="0" xfId="2" applyFont="1" applyAlignment="1" applyProtection="1">
      <alignment horizontal="center" vertical="center" wrapText="1"/>
      <protection locked="0"/>
    </xf>
    <xf numFmtId="17" fontId="12" fillId="0" borderId="1" xfId="2" applyNumberFormat="1" applyFont="1" applyBorder="1" applyAlignment="1" applyProtection="1">
      <alignment horizontal="center" vertical="center"/>
      <protection locked="0"/>
    </xf>
    <xf numFmtId="9" fontId="12" fillId="0" borderId="1" xfId="6" applyNumberFormat="1" applyFont="1" applyFill="1" applyBorder="1" applyAlignment="1">
      <alignment horizontal="right" vertical="center" indent="1"/>
    </xf>
    <xf numFmtId="0" fontId="3" fillId="0" borderId="0" xfId="2" quotePrefix="1" applyAlignment="1" applyProtection="1">
      <alignment horizontal="center" vertical="center"/>
      <protection locked="0"/>
    </xf>
    <xf numFmtId="0" fontId="12" fillId="0" borderId="0" xfId="2" applyFont="1" applyAlignment="1" applyProtection="1">
      <alignment horizontal="center" vertical="center" wrapText="1"/>
      <protection locked="0"/>
    </xf>
    <xf numFmtId="0" fontId="15" fillId="0" borderId="0" xfId="2" applyFont="1" applyAlignment="1" applyProtection="1">
      <alignment horizontal="center" wrapText="1"/>
      <protection locked="0"/>
    </xf>
    <xf numFmtId="9" fontId="12" fillId="0" borderId="1" xfId="2" applyNumberFormat="1" applyFont="1" applyBorder="1" applyAlignment="1" applyProtection="1">
      <alignment horizontal="right" vertical="center" indent="1"/>
      <protection locked="0"/>
    </xf>
    <xf numFmtId="0" fontId="17" fillId="0" borderId="1" xfId="2" applyFont="1" applyBorder="1" applyAlignment="1" applyProtection="1">
      <alignment horizontal="left" vertical="center" indent="1"/>
      <protection locked="0"/>
    </xf>
    <xf numFmtId="0" fontId="12" fillId="0" borderId="1" xfId="2" applyFont="1" applyBorder="1" applyAlignment="1" applyProtection="1">
      <alignment horizontal="left" vertical="center" wrapText="1" indent="1"/>
      <protection locked="0"/>
    </xf>
    <xf numFmtId="17" fontId="12" fillId="0" borderId="0" xfId="2" applyNumberFormat="1" applyFont="1" applyBorder="1" applyAlignment="1" applyProtection="1">
      <alignment horizontal="center" vertical="center"/>
      <protection locked="0"/>
    </xf>
    <xf numFmtId="9" fontId="12" fillId="0" borderId="0" xfId="6" applyNumberFormat="1" applyFont="1" applyFill="1" applyBorder="1" applyAlignment="1">
      <alignment horizontal="right" vertical="center" indent="1"/>
    </xf>
    <xf numFmtId="9" fontId="12" fillId="0" borderId="0" xfId="7" applyNumberFormat="1" applyFont="1"/>
    <xf numFmtId="17" fontId="17" fillId="0" borderId="1" xfId="2" applyNumberFormat="1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horizontal="center"/>
    </xf>
    <xf numFmtId="0" fontId="0" fillId="0" borderId="0" xfId="0" applyFont="1"/>
    <xf numFmtId="0" fontId="12" fillId="0" borderId="1" xfId="0" applyFont="1" applyBorder="1" applyAlignment="1">
      <alignment horizontal="center"/>
    </xf>
    <xf numFmtId="164" fontId="12" fillId="0" borderId="1" xfId="0" applyNumberFormat="1" applyFont="1" applyBorder="1" applyAlignment="1">
      <alignment horizontal="right" inden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17" fontId="8" fillId="0" borderId="1" xfId="4" applyNumberFormat="1" applyBorder="1" applyAlignment="1">
      <alignment horizontal="center" vertical="center"/>
    </xf>
    <xf numFmtId="164" fontId="8" fillId="0" borderId="1" xfId="4" applyNumberFormat="1" applyBorder="1" applyAlignment="1">
      <alignment horizontal="right" vertical="center" indent="1"/>
    </xf>
    <xf numFmtId="17" fontId="0" fillId="0" borderId="1" xfId="0" applyNumberFormat="1" applyFont="1" applyBorder="1" applyAlignment="1">
      <alignment horizontal="center" vertical="center"/>
    </xf>
    <xf numFmtId="168" fontId="0" fillId="0" borderId="1" xfId="0" applyNumberFormat="1" applyFont="1" applyBorder="1" applyAlignment="1">
      <alignment horizontal="right" vertical="center" indent="1"/>
    </xf>
    <xf numFmtId="166" fontId="0" fillId="0" borderId="1" xfId="0" applyNumberFormat="1" applyFont="1" applyBorder="1" applyAlignment="1">
      <alignment horizontal="right" vertical="center" indent="1"/>
    </xf>
    <xf numFmtId="0" fontId="19" fillId="0" borderId="0" xfId="0" applyFont="1"/>
    <xf numFmtId="0" fontId="7" fillId="0" borderId="0" xfId="0" applyFont="1"/>
    <xf numFmtId="0" fontId="8" fillId="0" borderId="0" xfId="4" applyAlignment="1">
      <alignment vertical="center"/>
    </xf>
    <xf numFmtId="0" fontId="9" fillId="0" borderId="1" xfId="4" applyFont="1" applyBorder="1" applyAlignment="1">
      <alignment horizontal="center" vertical="center" wrapText="1"/>
    </xf>
    <xf numFmtId="0" fontId="8" fillId="0" borderId="1" xfId="4" applyBorder="1" applyAlignment="1">
      <alignment horizontal="left" vertical="center" wrapText="1" indent="1"/>
    </xf>
    <xf numFmtId="0" fontId="9" fillId="0" borderId="1" xfId="4" applyFont="1" applyBorder="1" applyAlignment="1">
      <alignment horizontal="left" vertical="center" wrapText="1" indent="1"/>
    </xf>
    <xf numFmtId="0" fontId="8" fillId="0" borderId="1" xfId="4" applyFont="1" applyBorder="1" applyAlignment="1">
      <alignment horizontal="left" vertical="center" wrapText="1" indent="1"/>
    </xf>
    <xf numFmtId="166" fontId="9" fillId="0" borderId="1" xfId="4" applyNumberFormat="1" applyFont="1" applyBorder="1" applyAlignment="1">
      <alignment horizontal="right" vertical="center" indent="1"/>
    </xf>
    <xf numFmtId="166" fontId="8" fillId="0" borderId="1" xfId="4" applyNumberFormat="1" applyFont="1" applyBorder="1" applyAlignment="1">
      <alignment horizontal="right" vertical="center" indent="1"/>
    </xf>
    <xf numFmtId="0" fontId="20" fillId="0" borderId="0" xfId="4" applyFont="1"/>
    <xf numFmtId="0" fontId="21" fillId="0" borderId="0" xfId="2" applyFont="1" applyAlignment="1" applyProtection="1">
      <alignment horizontal="left" vertical="center"/>
      <protection locked="0"/>
    </xf>
    <xf numFmtId="0" fontId="22" fillId="0" borderId="0" xfId="2" applyFont="1" applyAlignment="1" applyProtection="1">
      <alignment horizontal="left" vertical="center"/>
      <protection locked="0"/>
    </xf>
    <xf numFmtId="0" fontId="19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right" vertical="center" indent="1"/>
    </xf>
    <xf numFmtId="0" fontId="0" fillId="0" borderId="0" xfId="0" applyAlignment="1">
      <alignment vertical="center"/>
    </xf>
    <xf numFmtId="17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0" fontId="11" fillId="0" borderId="1" xfId="4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3" fontId="1" fillId="0" borderId="1" xfId="0" applyNumberFormat="1" applyFont="1" applyBorder="1" applyAlignment="1">
      <alignment horizontal="right" vertical="center" indent="1"/>
    </xf>
    <xf numFmtId="9" fontId="0" fillId="0" borderId="1" xfId="0" applyNumberFormat="1" applyBorder="1" applyAlignment="1">
      <alignment horizontal="right" vertical="center" indent="1"/>
    </xf>
    <xf numFmtId="9" fontId="1" fillId="0" borderId="1" xfId="0" applyNumberFormat="1" applyFont="1" applyBorder="1" applyAlignment="1">
      <alignment horizontal="right" vertical="center" indent="1"/>
    </xf>
    <xf numFmtId="165" fontId="11" fillId="0" borderId="1" xfId="4" applyNumberFormat="1" applyFont="1" applyBorder="1" applyAlignment="1">
      <alignment horizontal="right" vertical="center" indent="1"/>
    </xf>
    <xf numFmtId="3" fontId="12" fillId="0" borderId="1" xfId="2" applyNumberFormat="1" applyFont="1" applyBorder="1" applyAlignment="1" applyProtection="1">
      <alignment horizontal="right" vertical="center" indent="1"/>
      <protection locked="0"/>
    </xf>
    <xf numFmtId="166" fontId="12" fillId="0" borderId="1" xfId="2" applyNumberFormat="1" applyFont="1" applyBorder="1" applyAlignment="1" applyProtection="1">
      <alignment horizontal="right" vertical="center" indent="1"/>
      <protection locked="0"/>
    </xf>
    <xf numFmtId="0" fontId="17" fillId="0" borderId="1" xfId="2" applyFont="1" applyBorder="1" applyAlignment="1" applyProtection="1">
      <alignment horizontal="left" vertical="center" wrapText="1" indent="1"/>
      <protection locked="0"/>
    </xf>
    <xf numFmtId="3" fontId="17" fillId="0" borderId="1" xfId="2" applyNumberFormat="1" applyFont="1" applyBorder="1" applyAlignment="1" applyProtection="1">
      <alignment horizontal="right" vertical="center" indent="1"/>
      <protection locked="0"/>
    </xf>
    <xf numFmtId="166" fontId="17" fillId="0" borderId="1" xfId="2" applyNumberFormat="1" applyFont="1" applyBorder="1" applyAlignment="1" applyProtection="1">
      <alignment horizontal="right" vertical="center" indent="1"/>
      <protection locked="0"/>
    </xf>
    <xf numFmtId="0" fontId="2" fillId="0" borderId="0" xfId="1"/>
    <xf numFmtId="166" fontId="11" fillId="0" borderId="1" xfId="4" applyNumberFormat="1" applyFont="1" applyBorder="1" applyAlignment="1">
      <alignment horizontal="right" vertical="top" indent="1"/>
    </xf>
    <xf numFmtId="165" fontId="8" fillId="0" borderId="1" xfId="4" applyNumberFormat="1" applyBorder="1" applyAlignment="1">
      <alignment horizontal="right" vertical="center" indent="1"/>
    </xf>
    <xf numFmtId="165" fontId="0" fillId="0" borderId="0" xfId="0" applyNumberFormat="1"/>
    <xf numFmtId="3" fontId="0" fillId="0" borderId="1" xfId="0" applyNumberFormat="1" applyFont="1" applyBorder="1" applyAlignment="1">
      <alignment horizontal="right" vertical="center" indent="1"/>
    </xf>
    <xf numFmtId="0" fontId="18" fillId="0" borderId="0" xfId="1" applyFont="1" applyAlignment="1">
      <alignment horizontal="left" vertical="center"/>
    </xf>
    <xf numFmtId="0" fontId="2" fillId="0" borderId="0" xfId="1" applyAlignment="1">
      <alignment horizontal="left" vertical="center"/>
    </xf>
    <xf numFmtId="0" fontId="12" fillId="0" borderId="0" xfId="0" applyFont="1" applyBorder="1" applyAlignment="1">
      <alignment horizontal="center"/>
    </xf>
    <xf numFmtId="164" fontId="12" fillId="0" borderId="0" xfId="0" applyNumberFormat="1" applyFont="1" applyBorder="1" applyAlignment="1">
      <alignment horizontal="right" indent="1"/>
    </xf>
    <xf numFmtId="0" fontId="24" fillId="0" borderId="1" xfId="0" applyFont="1" applyBorder="1" applyAlignment="1">
      <alignment horizontal="center" vertical="center" wrapText="1"/>
    </xf>
    <xf numFmtId="16" fontId="7" fillId="0" borderId="0" xfId="0" applyNumberFormat="1" applyFont="1" applyAlignment="1">
      <alignment horizontal="center" vertical="center"/>
    </xf>
    <xf numFmtId="9" fontId="12" fillId="0" borderId="0" xfId="2" applyNumberFormat="1" applyFont="1" applyProtection="1">
      <protection locked="0"/>
    </xf>
  </cellXfs>
  <cellStyles count="8">
    <cellStyle name="ANCLAS,REZONES Y SUS PARTES,DE FUNDICION,DE HIERRO O DE ACERO" xfId="7" xr:uid="{1FA7BED1-734D-401B-81DF-5E40006E89C6}"/>
    <cellStyle name="Comma 2" xfId="6" xr:uid="{8DEFA306-2342-4D25-8AEB-60706F137098}"/>
    <cellStyle name="Hyperlink" xfId="1" builtinId="8"/>
    <cellStyle name="Hyperlink 2" xfId="5" xr:uid="{A6ACA55C-92E5-4CB0-91CA-0833D2260597}"/>
    <cellStyle name="Normal" xfId="0" builtinId="0"/>
    <cellStyle name="Normal 2" xfId="2" xr:uid="{3ECEBB07-3750-4C13-A61C-DDB8D9A7A16B}"/>
    <cellStyle name="Normal 2 2" xfId="3" xr:uid="{E36500B3-962B-4787-BDBE-63A4634A1A3C}"/>
    <cellStyle name="Normal 3" xfId="4" xr:uid="{3ED05412-5597-4184-980D-27F63A2E2676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3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6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8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0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2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UK Gross Domestic</a:t>
            </a:r>
            <a:r>
              <a:rPr lang="en-US" b="1" baseline="0">
                <a:solidFill>
                  <a:schemeClr val="tx1"/>
                </a:solidFill>
              </a:rPr>
              <a:t> Product - Annual Growth</a:t>
            </a:r>
          </a:p>
          <a:p>
            <a:pPr>
              <a:defRPr/>
            </a:pPr>
            <a:r>
              <a:rPr lang="en-US">
                <a:solidFill>
                  <a:schemeClr val="tx1"/>
                </a:solidFill>
              </a:rPr>
              <a:t> </a:t>
            </a:r>
            <a:r>
              <a:rPr lang="en-US" sz="1200" i="1">
                <a:solidFill>
                  <a:schemeClr val="tx1">
                    <a:lumMod val="85000"/>
                    <a:lumOff val="15000"/>
                  </a:schemeClr>
                </a:solidFill>
              </a:rPr>
              <a:t>chained volume measure, seasonally adjusted, % change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0599801587301581E-2"/>
          <c:y val="0.20114649470899471"/>
          <c:w val="0.89544603174603177"/>
          <c:h val="0.60171878901373277"/>
        </c:manualLayout>
      </c:layout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1.7421124828532256E-2"/>
                  <c:y val="-6.2996031746031744E-2"/>
                </c:manualLayout>
              </c:layout>
              <c:spPr>
                <a:solidFill>
                  <a:schemeClr val="bg1"/>
                </a:solidFill>
                <a:ln>
                  <a:solidFill>
                    <a:schemeClr val="bg2">
                      <a:lumMod val="75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8508573388203015E-2"/>
                      <c:h val="8.160085978835979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C71B-4150-A89A-90AC104883CC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71B-4150-A89A-90AC104883CC}"/>
                </c:ext>
              </c:extLst>
            </c:dLbl>
            <c:dLbl>
              <c:idx val="13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71B-4150-A89A-90AC104883CC}"/>
                </c:ext>
              </c:extLst>
            </c:dLbl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'GDP A'!$B$7:$B$20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'GDP A'!$C$7:$C$20</c:f>
              <c:numCache>
                <c:formatCode>0.0</c:formatCode>
                <c:ptCount val="14"/>
                <c:pt idx="0">
                  <c:v>2.2999999999999998</c:v>
                </c:pt>
                <c:pt idx="1">
                  <c:v>-0.2</c:v>
                </c:pt>
                <c:pt idx="2">
                  <c:v>-4.2</c:v>
                </c:pt>
                <c:pt idx="3">
                  <c:v>2.1</c:v>
                </c:pt>
                <c:pt idx="4">
                  <c:v>1.5</c:v>
                </c:pt>
                <c:pt idx="5">
                  <c:v>1.5</c:v>
                </c:pt>
                <c:pt idx="6">
                  <c:v>1.9</c:v>
                </c:pt>
                <c:pt idx="7">
                  <c:v>3</c:v>
                </c:pt>
                <c:pt idx="8">
                  <c:v>2.6</c:v>
                </c:pt>
                <c:pt idx="9">
                  <c:v>2.2999999999999998</c:v>
                </c:pt>
                <c:pt idx="10">
                  <c:v>2.1</c:v>
                </c:pt>
                <c:pt idx="11">
                  <c:v>1.7</c:v>
                </c:pt>
                <c:pt idx="12">
                  <c:v>1.7</c:v>
                </c:pt>
                <c:pt idx="13">
                  <c:v>-9.6999999999999993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1B-4150-A89A-90AC10488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0065448"/>
        <c:axId val="780065776"/>
      </c:lineChart>
      <c:catAx>
        <c:axId val="780065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065776"/>
        <c:crossesAt val="-12"/>
        <c:auto val="1"/>
        <c:lblAlgn val="ctr"/>
        <c:lblOffset val="100"/>
        <c:noMultiLvlLbl val="0"/>
      </c:catAx>
      <c:valAx>
        <c:axId val="780065776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065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UK Unemployment</a:t>
            </a:r>
            <a:r>
              <a:rPr lang="en-GB" sz="1400" b="1" baseline="0">
                <a:solidFill>
                  <a:schemeClr val="tx1"/>
                </a:solidFill>
              </a:rPr>
              <a:t> Rate by age</a:t>
            </a:r>
          </a:p>
          <a:p>
            <a:pPr>
              <a:defRPr/>
            </a:pPr>
            <a:r>
              <a:rPr lang="en-GB" sz="110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seasonally adjusted</a:t>
            </a:r>
            <a:endParaRPr lang="en-GB" sz="110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8983703703703727E-2"/>
          <c:y val="0.17519212962962963"/>
          <c:w val="0.85817888888888894"/>
          <c:h val="0.5546524470899471"/>
        </c:manualLayout>
      </c:layout>
      <c:lineChart>
        <c:grouping val="standard"/>
        <c:varyColors val="0"/>
        <c:ser>
          <c:idx val="1"/>
          <c:order val="0"/>
          <c:tx>
            <c:strRef>
              <c:f>'UNEMP Q'!$R$7</c:f>
              <c:strCache>
                <c:ptCount val="1"/>
                <c:pt idx="0">
                  <c:v>Age 18-24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multiLvlStrRef>
              <c:f>'UNEMP Q'!$P$8:$Q$22</c:f>
              <c:multiLvlStrCache>
                <c:ptCount val="15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</c:lvl>
              </c:multiLvlStrCache>
            </c:multiLvlStrRef>
          </c:cat>
          <c:val>
            <c:numRef>
              <c:f>'UNEMP Q'!$R$8:$R$22</c:f>
              <c:numCache>
                <c:formatCode>0.0</c:formatCode>
                <c:ptCount val="15"/>
                <c:pt idx="0">
                  <c:v>10.254894632844204</c:v>
                </c:pt>
                <c:pt idx="1">
                  <c:v>10.021313975872669</c:v>
                </c:pt>
                <c:pt idx="2">
                  <c:v>10.056164148455116</c:v>
                </c:pt>
                <c:pt idx="3">
                  <c:v>10.429499211957365</c:v>
                </c:pt>
                <c:pt idx="4">
                  <c:v>9.9245667143184022</c:v>
                </c:pt>
                <c:pt idx="5">
                  <c:v>10.791365522710725</c:v>
                </c:pt>
                <c:pt idx="6">
                  <c:v>10.837239214617043</c:v>
                </c:pt>
                <c:pt idx="7">
                  <c:v>9.9792900815987089</c:v>
                </c:pt>
                <c:pt idx="8">
                  <c:v>10.942815089194955</c:v>
                </c:pt>
                <c:pt idx="9">
                  <c:v>11.79221711226643</c:v>
                </c:pt>
                <c:pt idx="10">
                  <c:v>13.845937173215155</c:v>
                </c:pt>
                <c:pt idx="11">
                  <c:v>13.799682474512101</c:v>
                </c:pt>
                <c:pt idx="12">
                  <c:v>12.378362732286879</c:v>
                </c:pt>
                <c:pt idx="13">
                  <c:v>11.039887562520887</c:v>
                </c:pt>
                <c:pt idx="14">
                  <c:v>10.8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EE-47F1-9125-D6571E5A8484}"/>
            </c:ext>
          </c:extLst>
        </c:ser>
        <c:ser>
          <c:idx val="0"/>
          <c:order val="1"/>
          <c:tx>
            <c:strRef>
              <c:f>'UNEMP Q'!$S$7</c:f>
              <c:strCache>
                <c:ptCount val="1"/>
                <c:pt idx="0">
                  <c:v>Age 25-34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multiLvlStrRef>
              <c:f>'UNEMP Q'!$P$8:$Q$22</c:f>
              <c:multiLvlStrCache>
                <c:ptCount val="15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</c:lvl>
              </c:multiLvlStrCache>
            </c:multiLvlStrRef>
          </c:cat>
          <c:val>
            <c:numRef>
              <c:f>'UNEMP Q'!$S$8:$S$22</c:f>
              <c:numCache>
                <c:formatCode>0.0</c:formatCode>
                <c:ptCount val="15"/>
                <c:pt idx="0">
                  <c:v>3.6519431520134149</c:v>
                </c:pt>
                <c:pt idx="1">
                  <c:v>3.8412736607460412</c:v>
                </c:pt>
                <c:pt idx="2">
                  <c:v>3.7652211447334718</c:v>
                </c:pt>
                <c:pt idx="3">
                  <c:v>3.4662425520405207</c:v>
                </c:pt>
                <c:pt idx="4">
                  <c:v>3.2465244793497368</c:v>
                </c:pt>
                <c:pt idx="5">
                  <c:v>3.4221252319992828</c:v>
                </c:pt>
                <c:pt idx="6">
                  <c:v>3.3271526592220564</c:v>
                </c:pt>
                <c:pt idx="7">
                  <c:v>3.1779347947932917</c:v>
                </c:pt>
                <c:pt idx="8">
                  <c:v>3.2567380700010644</c:v>
                </c:pt>
                <c:pt idx="9">
                  <c:v>3.6022809106692355</c:v>
                </c:pt>
                <c:pt idx="10">
                  <c:v>4.225302318248974</c:v>
                </c:pt>
                <c:pt idx="11">
                  <c:v>4.2550019915926214</c:v>
                </c:pt>
                <c:pt idx="12">
                  <c:v>4.1061072499219931</c:v>
                </c:pt>
                <c:pt idx="13">
                  <c:v>4.1530726263391804</c:v>
                </c:pt>
                <c:pt idx="14">
                  <c:v>4.0999999999999996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EE-47F1-9125-D6571E5A8484}"/>
            </c:ext>
          </c:extLst>
        </c:ser>
        <c:ser>
          <c:idx val="2"/>
          <c:order val="2"/>
          <c:tx>
            <c:strRef>
              <c:f>'UNEMP Q'!$T$7</c:f>
              <c:strCache>
                <c:ptCount val="1"/>
                <c:pt idx="0">
                  <c:v>Age 35-49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multiLvlStrRef>
              <c:f>'UNEMP Q'!$P$8:$Q$22</c:f>
              <c:multiLvlStrCache>
                <c:ptCount val="15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</c:lvl>
              </c:multiLvlStrCache>
            </c:multiLvlStrRef>
          </c:cat>
          <c:val>
            <c:numRef>
              <c:f>'UNEMP Q'!$T$8:$T$22</c:f>
              <c:numCache>
                <c:formatCode>0.0</c:formatCode>
                <c:ptCount val="15"/>
                <c:pt idx="0">
                  <c:v>2.6472231925284695</c:v>
                </c:pt>
                <c:pt idx="1">
                  <c:v>2.6436613620802256</c:v>
                </c:pt>
                <c:pt idx="2">
                  <c:v>2.8315136755921362</c:v>
                </c:pt>
                <c:pt idx="3">
                  <c:v>2.678819621995971</c:v>
                </c:pt>
                <c:pt idx="4">
                  <c:v>2.6224222592404205</c:v>
                </c:pt>
                <c:pt idx="5">
                  <c:v>2.6057440905718603</c:v>
                </c:pt>
                <c:pt idx="6">
                  <c:v>2.3674478126461236</c:v>
                </c:pt>
                <c:pt idx="7">
                  <c:v>2.4232135155216117</c:v>
                </c:pt>
                <c:pt idx="8">
                  <c:v>2.5416723077369339</c:v>
                </c:pt>
                <c:pt idx="9">
                  <c:v>2.6126035829828256</c:v>
                </c:pt>
                <c:pt idx="10">
                  <c:v>3.0070808025886335</c:v>
                </c:pt>
                <c:pt idx="11">
                  <c:v>3.7320518481130138</c:v>
                </c:pt>
                <c:pt idx="12">
                  <c:v>3.3971353212895403</c:v>
                </c:pt>
                <c:pt idx="13">
                  <c:v>3.3400011067693307</c:v>
                </c:pt>
                <c:pt idx="14">
                  <c:v>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EE-47F1-9125-D6571E5A84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2841144"/>
        <c:axId val="1042842784"/>
      </c:lineChart>
      <c:catAx>
        <c:axId val="1042841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842784"/>
        <c:crosses val="autoZero"/>
        <c:auto val="1"/>
        <c:lblAlgn val="ctr"/>
        <c:lblOffset val="100"/>
        <c:noMultiLvlLbl val="0"/>
      </c:catAx>
      <c:valAx>
        <c:axId val="104284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841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PAYE Payrolled employee count - UK</a:t>
            </a:r>
          </a:p>
          <a:p>
            <a:pPr>
              <a:defRPr/>
            </a:pPr>
            <a:r>
              <a:rPr lang="en-GB" sz="1100" i="1">
                <a:solidFill>
                  <a:schemeClr val="tx1">
                    <a:lumMod val="65000"/>
                    <a:lumOff val="35000"/>
                  </a:schemeClr>
                </a:solidFill>
              </a:rPr>
              <a:t>seasonally</a:t>
            </a:r>
            <a:r>
              <a:rPr lang="en-GB" sz="110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adjusted, in millions</a:t>
            </a:r>
            <a:endParaRPr lang="en-GB" sz="110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8072222222222227E-2"/>
          <c:y val="0.18268849206349205"/>
          <c:w val="0.87420962962962967"/>
          <c:h val="0.5814193121693122"/>
        </c:manualLayout>
      </c:layout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'PAYE M'!$B$6:$B$28</c:f>
              <c:numCache>
                <c:formatCode>mmm\-yy</c:formatCode>
                <c:ptCount val="23"/>
                <c:pt idx="0">
                  <c:v>43770</c:v>
                </c:pt>
                <c:pt idx="1">
                  <c:v>43800</c:v>
                </c:pt>
                <c:pt idx="2">
                  <c:v>43831</c:v>
                </c:pt>
                <c:pt idx="3">
                  <c:v>43862</c:v>
                </c:pt>
                <c:pt idx="4">
                  <c:v>43891</c:v>
                </c:pt>
                <c:pt idx="5">
                  <c:v>43922</c:v>
                </c:pt>
                <c:pt idx="6">
                  <c:v>43952</c:v>
                </c:pt>
                <c:pt idx="7">
                  <c:v>43983</c:v>
                </c:pt>
                <c:pt idx="8">
                  <c:v>44013</c:v>
                </c:pt>
                <c:pt idx="9">
                  <c:v>44044</c:v>
                </c:pt>
                <c:pt idx="10">
                  <c:v>44075</c:v>
                </c:pt>
                <c:pt idx="11">
                  <c:v>44105</c:v>
                </c:pt>
                <c:pt idx="12">
                  <c:v>44136</c:v>
                </c:pt>
                <c:pt idx="13">
                  <c:v>44166</c:v>
                </c:pt>
                <c:pt idx="14">
                  <c:v>44197</c:v>
                </c:pt>
                <c:pt idx="15">
                  <c:v>44228</c:v>
                </c:pt>
                <c:pt idx="16">
                  <c:v>44256</c:v>
                </c:pt>
                <c:pt idx="17">
                  <c:v>44287</c:v>
                </c:pt>
                <c:pt idx="18">
                  <c:v>44317</c:v>
                </c:pt>
                <c:pt idx="19">
                  <c:v>44348</c:v>
                </c:pt>
                <c:pt idx="20">
                  <c:v>44378</c:v>
                </c:pt>
                <c:pt idx="21">
                  <c:v>44409</c:v>
                </c:pt>
                <c:pt idx="22">
                  <c:v>44440</c:v>
                </c:pt>
              </c:numCache>
            </c:numRef>
          </c:cat>
          <c:val>
            <c:numRef>
              <c:f>'PAYE M'!$C$6:$C$28</c:f>
              <c:numCache>
                <c:formatCode>#,##0.0</c:formatCode>
                <c:ptCount val="23"/>
                <c:pt idx="0">
                  <c:v>28.99</c:v>
                </c:pt>
                <c:pt idx="1">
                  <c:v>29.01</c:v>
                </c:pt>
                <c:pt idx="2">
                  <c:v>29.05</c:v>
                </c:pt>
                <c:pt idx="3">
                  <c:v>29.06</c:v>
                </c:pt>
                <c:pt idx="4">
                  <c:v>29.04</c:v>
                </c:pt>
                <c:pt idx="5">
                  <c:v>28.57</c:v>
                </c:pt>
                <c:pt idx="6">
                  <c:v>28.38</c:v>
                </c:pt>
                <c:pt idx="7">
                  <c:v>28.32</c:v>
                </c:pt>
                <c:pt idx="8">
                  <c:v>28.29</c:v>
                </c:pt>
                <c:pt idx="9">
                  <c:v>28.23</c:v>
                </c:pt>
                <c:pt idx="10">
                  <c:v>28.17</c:v>
                </c:pt>
                <c:pt idx="11">
                  <c:v>28.14</c:v>
                </c:pt>
                <c:pt idx="12">
                  <c:v>28.09</c:v>
                </c:pt>
                <c:pt idx="13">
                  <c:v>28.13</c:v>
                </c:pt>
                <c:pt idx="14">
                  <c:v>28.14</c:v>
                </c:pt>
                <c:pt idx="15">
                  <c:v>28.16</c:v>
                </c:pt>
                <c:pt idx="16">
                  <c:v>28.21</c:v>
                </c:pt>
                <c:pt idx="17">
                  <c:v>28.28</c:v>
                </c:pt>
                <c:pt idx="18">
                  <c:v>28.46</c:v>
                </c:pt>
                <c:pt idx="19">
                  <c:v>28.64</c:v>
                </c:pt>
                <c:pt idx="20">
                  <c:v>28.79</c:v>
                </c:pt>
                <c:pt idx="21">
                  <c:v>28.97</c:v>
                </c:pt>
                <c:pt idx="22">
                  <c:v>29.18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80-4679-AF18-700C693BBB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6080960"/>
        <c:axId val="1196079320"/>
      </c:lineChart>
      <c:dateAx>
        <c:axId val="1196080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Source: HMRC</a:t>
                </a:r>
              </a:p>
            </c:rich>
          </c:tx>
          <c:layout>
            <c:manualLayout>
              <c:xMode val="edge"/>
              <c:yMode val="edge"/>
              <c:x val="0.82576924603174617"/>
              <c:y val="0.916005291005291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6079320"/>
        <c:crosses val="autoZero"/>
        <c:auto val="1"/>
        <c:lblOffset val="100"/>
        <c:baseTimeUnit val="months"/>
        <c:majorUnit val="1"/>
        <c:majorTimeUnit val="months"/>
      </c:dateAx>
      <c:valAx>
        <c:axId val="1196079320"/>
        <c:scaling>
          <c:orientation val="minMax"/>
          <c:max val="29.4"/>
          <c:min val="27.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608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PAYE Payrolled employee monthly</a:t>
            </a:r>
            <a:r>
              <a:rPr lang="en-GB" b="1" baseline="0">
                <a:solidFill>
                  <a:schemeClr val="tx1"/>
                </a:solidFill>
              </a:rPr>
              <a:t> change - UK</a:t>
            </a:r>
          </a:p>
          <a:p>
            <a:pPr>
              <a:defRPr/>
            </a:pPr>
            <a:r>
              <a:rPr lang="en-GB" sz="110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seasonally adjusted</a:t>
            </a:r>
            <a:endParaRPr lang="en-GB" sz="110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143214285714286"/>
          <c:y val="0.17848875661375663"/>
          <c:w val="0.87084960317460314"/>
          <c:h val="0.5898187830687831"/>
        </c:manualLayout>
      </c:layout>
      <c:lineChart>
        <c:grouping val="standard"/>
        <c:varyColors val="0"/>
        <c:ser>
          <c:idx val="1"/>
          <c:order val="0"/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'PAYE M'!$B$6:$B$28</c:f>
              <c:numCache>
                <c:formatCode>mmm\-yy</c:formatCode>
                <c:ptCount val="23"/>
                <c:pt idx="0">
                  <c:v>43770</c:v>
                </c:pt>
                <c:pt idx="1">
                  <c:v>43800</c:v>
                </c:pt>
                <c:pt idx="2">
                  <c:v>43831</c:v>
                </c:pt>
                <c:pt idx="3">
                  <c:v>43862</c:v>
                </c:pt>
                <c:pt idx="4">
                  <c:v>43891</c:v>
                </c:pt>
                <c:pt idx="5">
                  <c:v>43922</c:v>
                </c:pt>
                <c:pt idx="6">
                  <c:v>43952</c:v>
                </c:pt>
                <c:pt idx="7">
                  <c:v>43983</c:v>
                </c:pt>
                <c:pt idx="8">
                  <c:v>44013</c:v>
                </c:pt>
                <c:pt idx="9">
                  <c:v>44044</c:v>
                </c:pt>
                <c:pt idx="10">
                  <c:v>44075</c:v>
                </c:pt>
                <c:pt idx="11">
                  <c:v>44105</c:v>
                </c:pt>
                <c:pt idx="12">
                  <c:v>44136</c:v>
                </c:pt>
                <c:pt idx="13">
                  <c:v>44166</c:v>
                </c:pt>
                <c:pt idx="14">
                  <c:v>44197</c:v>
                </c:pt>
                <c:pt idx="15">
                  <c:v>44228</c:v>
                </c:pt>
                <c:pt idx="16">
                  <c:v>44256</c:v>
                </c:pt>
                <c:pt idx="17">
                  <c:v>44287</c:v>
                </c:pt>
                <c:pt idx="18">
                  <c:v>44317</c:v>
                </c:pt>
                <c:pt idx="19">
                  <c:v>44348</c:v>
                </c:pt>
                <c:pt idx="20">
                  <c:v>44378</c:v>
                </c:pt>
                <c:pt idx="21">
                  <c:v>44409</c:v>
                </c:pt>
                <c:pt idx="22">
                  <c:v>44440</c:v>
                </c:pt>
              </c:numCache>
            </c:numRef>
          </c:cat>
          <c:val>
            <c:numRef>
              <c:f>'PAYE M'!$E$6:$E$28</c:f>
              <c:numCache>
                <c:formatCode>0.0%</c:formatCode>
                <c:ptCount val="23"/>
                <c:pt idx="0">
                  <c:v>6.9366646816223859E-4</c:v>
                </c:pt>
                <c:pt idx="1">
                  <c:v>7.3700136356637453E-4</c:v>
                </c:pt>
                <c:pt idx="2">
                  <c:v>1.4990493644105852E-3</c:v>
                </c:pt>
                <c:pt idx="3">
                  <c:v>2.7432141250914593E-4</c:v>
                </c:pt>
                <c:pt idx="4">
                  <c:v>-5.8517782158160861E-4</c:v>
                </c:pt>
                <c:pt idx="5">
                  <c:v>-1.6333658507694169E-2</c:v>
                </c:pt>
                <c:pt idx="6">
                  <c:v>-6.5223630753056894E-3</c:v>
                </c:pt>
                <c:pt idx="7">
                  <c:v>-2.0092201011086405E-3</c:v>
                </c:pt>
                <c:pt idx="8">
                  <c:v>-1.0441637411439917E-3</c:v>
                </c:pt>
                <c:pt idx="9">
                  <c:v>-2.3607483961903711E-3</c:v>
                </c:pt>
                <c:pt idx="10">
                  <c:v>-1.944784625775186E-3</c:v>
                </c:pt>
                <c:pt idx="11">
                  <c:v>-1.0014950723382652E-3</c:v>
                </c:pt>
                <c:pt idx="12">
                  <c:v>-2.0400326652528968E-3</c:v>
                </c:pt>
                <c:pt idx="13">
                  <c:v>1.4566200767329126E-3</c:v>
                </c:pt>
                <c:pt idx="14">
                  <c:v>5.1793348238023573E-4</c:v>
                </c:pt>
                <c:pt idx="15">
                  <c:v>5.824090713393191E-4</c:v>
                </c:pt>
                <c:pt idx="16">
                  <c:v>1.6745079803262449E-3</c:v>
                </c:pt>
                <c:pt idx="17">
                  <c:v>2.7523222342148578E-3</c:v>
                </c:pt>
                <c:pt idx="18">
                  <c:v>6.2758762776225626E-3</c:v>
                </c:pt>
                <c:pt idx="19">
                  <c:v>6.4442868219399419E-3</c:v>
                </c:pt>
                <c:pt idx="20">
                  <c:v>5.0534827594513436E-3</c:v>
                </c:pt>
                <c:pt idx="21">
                  <c:v>6.4016051375405669E-3</c:v>
                </c:pt>
                <c:pt idx="22">
                  <c:v>7.1570097995868826E-3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85-4C80-9AFA-BF5C03A7C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5710224"/>
        <c:axId val="845705632"/>
      </c:lineChart>
      <c:dateAx>
        <c:axId val="8457102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Source: HMRC</a:t>
                </a:r>
              </a:p>
            </c:rich>
          </c:tx>
          <c:layout>
            <c:manualLayout>
              <c:xMode val="edge"/>
              <c:yMode val="edge"/>
              <c:x val="0.82375337301587293"/>
              <c:y val="0.92020502645502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5705632"/>
        <c:crossesAt val="-2.0000000000000004E-2"/>
        <c:auto val="1"/>
        <c:lblOffset val="100"/>
        <c:baseTimeUnit val="months"/>
        <c:majorUnit val="1"/>
        <c:majorTimeUnit val="months"/>
      </c:dateAx>
      <c:valAx>
        <c:axId val="84570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out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5710224"/>
        <c:crosses val="autoZero"/>
        <c:crossBetween val="between"/>
        <c:minorUnit val="2.5000000000000005E-3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PAYE payroll job movements (UK)  - seasonally adjusted</a:t>
            </a:r>
          </a:p>
          <a:p>
            <a:pPr>
              <a:defRPr/>
            </a:pPr>
            <a:r>
              <a:rPr lang="en-GB" sz="1200" i="1">
                <a:solidFill>
                  <a:schemeClr val="tx1">
                    <a:lumMod val="65000"/>
                    <a:lumOff val="35000"/>
                  </a:schemeClr>
                </a:solidFill>
              </a:rPr>
              <a:t>Feb-20 to Sep-21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3931755829904E-2"/>
          <c:y val="0.15672579365079362"/>
          <c:w val="0.40216580932784635"/>
          <c:h val="0.81272103174603172"/>
        </c:manualLayout>
      </c:layout>
      <c:barChart>
        <c:barDir val="bar"/>
        <c:grouping val="clustered"/>
        <c:varyColors val="0"/>
        <c:ser>
          <c:idx val="2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'PAYE S'!$B$7:$B$26</c:f>
              <c:strCache>
                <c:ptCount val="20"/>
                <c:pt idx="0">
                  <c:v>Agriculture, forestry and fishing</c:v>
                </c:pt>
                <c:pt idx="1">
                  <c:v>Mining and quarrying</c:v>
                </c:pt>
                <c:pt idx="2">
                  <c:v>Manufacturing</c:v>
                </c:pt>
                <c:pt idx="3">
                  <c:v>Energy production and supply</c:v>
                </c:pt>
                <c:pt idx="4">
                  <c:v>Water supply, sewerage and waste</c:v>
                </c:pt>
                <c:pt idx="5">
                  <c:v>Construction</c:v>
                </c:pt>
                <c:pt idx="6">
                  <c:v>Wholesale/Retail/Motor vehicle repair</c:v>
                </c:pt>
                <c:pt idx="7">
                  <c:v>Transportation and storage</c:v>
                </c:pt>
                <c:pt idx="8">
                  <c:v>Accommodation and food</c:v>
                </c:pt>
                <c:pt idx="9">
                  <c:v>Information and communication</c:v>
                </c:pt>
                <c:pt idx="10">
                  <c:v>Finance and insurance</c:v>
                </c:pt>
                <c:pt idx="11">
                  <c:v>Real estate</c:v>
                </c:pt>
                <c:pt idx="12">
                  <c:v>Professional, scientific and technical</c:v>
                </c:pt>
                <c:pt idx="13">
                  <c:v>Administrative and support services</c:v>
                </c:pt>
                <c:pt idx="14">
                  <c:v>Public administration</c:v>
                </c:pt>
                <c:pt idx="15">
                  <c:v>Education</c:v>
                </c:pt>
                <c:pt idx="16">
                  <c:v>Health and social work</c:v>
                </c:pt>
                <c:pt idx="17">
                  <c:v>Arts, entertainment and recreation</c:v>
                </c:pt>
                <c:pt idx="18">
                  <c:v>Other services</c:v>
                </c:pt>
                <c:pt idx="19">
                  <c:v>Households as employers</c:v>
                </c:pt>
              </c:strCache>
            </c:strRef>
          </c:cat>
          <c:val>
            <c:numRef>
              <c:f>'PAYE S'!$F$7:$F$26</c:f>
              <c:numCache>
                <c:formatCode>0.0%</c:formatCode>
                <c:ptCount val="20"/>
                <c:pt idx="0">
                  <c:v>1.3169540505667701E-3</c:v>
                </c:pt>
                <c:pt idx="1">
                  <c:v>-3.7506088650754991E-2</c:v>
                </c:pt>
                <c:pt idx="2">
                  <c:v>-3.2555244216344779E-2</c:v>
                </c:pt>
                <c:pt idx="3">
                  <c:v>-3.7909707047887119E-2</c:v>
                </c:pt>
                <c:pt idx="4">
                  <c:v>4.8795675489969777E-3</c:v>
                </c:pt>
                <c:pt idx="5">
                  <c:v>1.4531580186852666E-2</c:v>
                </c:pt>
                <c:pt idx="6">
                  <c:v>-1.924183788153094E-2</c:v>
                </c:pt>
                <c:pt idx="7">
                  <c:v>-2.6483443524368724E-2</c:v>
                </c:pt>
                <c:pt idx="8">
                  <c:v>-5.0868684447108181E-2</c:v>
                </c:pt>
                <c:pt idx="9">
                  <c:v>2.1526746881266766E-3</c:v>
                </c:pt>
                <c:pt idx="10">
                  <c:v>-3.4549673649760554E-2</c:v>
                </c:pt>
                <c:pt idx="11">
                  <c:v>4.0868124507949192E-3</c:v>
                </c:pt>
                <c:pt idx="12">
                  <c:v>2.3519453374519359E-2</c:v>
                </c:pt>
                <c:pt idx="13">
                  <c:v>5.348524564462194E-2</c:v>
                </c:pt>
                <c:pt idx="14">
                  <c:v>5.2459309686771746E-2</c:v>
                </c:pt>
                <c:pt idx="15">
                  <c:v>2.1083037580624828E-2</c:v>
                </c:pt>
                <c:pt idx="16">
                  <c:v>5.5576725325469041E-2</c:v>
                </c:pt>
                <c:pt idx="17">
                  <c:v>-8.2620765503022775E-2</c:v>
                </c:pt>
                <c:pt idx="18">
                  <c:v>-5.0632448235109019E-2</c:v>
                </c:pt>
                <c:pt idx="19">
                  <c:v>-3.6519022568540498E-2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54-4508-A40C-DED0D13054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06875632"/>
        <c:axId val="1006876288"/>
      </c:barChart>
      <c:catAx>
        <c:axId val="10068756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high"/>
        <c:spPr>
          <a:solidFill>
            <a:schemeClr val="bg1"/>
          </a:solidFill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6876288"/>
        <c:crosses val="autoZero"/>
        <c:auto val="0"/>
        <c:lblAlgn val="ctr"/>
        <c:lblOffset val="500"/>
        <c:noMultiLvlLbl val="0"/>
      </c:catAx>
      <c:valAx>
        <c:axId val="10068762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6875632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PAYE payroll job change</a:t>
            </a:r>
            <a:r>
              <a:rPr lang="en-US" b="1" baseline="0">
                <a:solidFill>
                  <a:schemeClr val="tx1"/>
                </a:solidFill>
              </a:rPr>
              <a:t> - since Feb 20</a:t>
            </a:r>
            <a:endParaRPr lang="en-US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US" sz="1100" b="0" i="1">
                <a:solidFill>
                  <a:schemeClr val="tx1">
                    <a:lumMod val="65000"/>
                    <a:lumOff val="35000"/>
                  </a:schemeClr>
                </a:solidFill>
              </a:rPr>
              <a:t>Feb</a:t>
            </a:r>
            <a:r>
              <a:rPr lang="en-US" sz="1100" b="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20 to Sep 21</a:t>
            </a:r>
            <a:endParaRPr lang="en-US" sz="1100" b="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290294924554181E-2"/>
          <c:y val="0.18653670634920635"/>
          <c:w val="0.87718844307270238"/>
          <c:h val="0.4816534391534391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'PAYE R'!$C$5</c:f>
              <c:strCache>
                <c:ptCount val="1"/>
                <c:pt idx="0">
                  <c:v>Job change Feb 20 to Sep 21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534-4783-B4F5-83C99456A6EE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3B2-4C93-847A-6A688EF4F94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A75-41FC-A1B7-95518D00CB1E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A75-41FC-A1B7-95518D00CB1E}"/>
              </c:ext>
            </c:extLst>
          </c:dPt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'PAYE R'!$B$6:$B$15</c:f>
              <c:strCache>
                <c:ptCount val="10"/>
                <c:pt idx="0">
                  <c:v>Outer London</c:v>
                </c:pt>
                <c:pt idx="1">
                  <c:v>Inner London</c:v>
                </c:pt>
                <c:pt idx="2">
                  <c:v>Surrey &amp; Sussex</c:v>
                </c:pt>
                <c:pt idx="3">
                  <c:v>Hamps &amp; IoW</c:v>
                </c:pt>
                <c:pt idx="4">
                  <c:v>Berks, Bucks,  Oxon</c:v>
                </c:pt>
                <c:pt idx="5">
                  <c:v>Beds &amp; Herts</c:v>
                </c:pt>
                <c:pt idx="6">
                  <c:v>UK</c:v>
                </c:pt>
                <c:pt idx="7">
                  <c:v>Essex</c:v>
                </c:pt>
                <c:pt idx="8">
                  <c:v>East Anglia</c:v>
                </c:pt>
                <c:pt idx="9">
                  <c:v>Kent</c:v>
                </c:pt>
              </c:strCache>
            </c:strRef>
          </c:cat>
          <c:val>
            <c:numRef>
              <c:f>'PAYE R'!$C$6:$C$15</c:f>
              <c:numCache>
                <c:formatCode>0.0%</c:formatCode>
                <c:ptCount val="10"/>
                <c:pt idx="0">
                  <c:v>-1.3916748566998538E-2</c:v>
                </c:pt>
                <c:pt idx="1">
                  <c:v>-8.0077149801164316E-3</c:v>
                </c:pt>
                <c:pt idx="2">
                  <c:v>4.0362087495582344E-5</c:v>
                </c:pt>
                <c:pt idx="3">
                  <c:v>3.7238358217206446E-4</c:v>
                </c:pt>
                <c:pt idx="4">
                  <c:v>2.1128631723095204E-3</c:v>
                </c:pt>
                <c:pt idx="5">
                  <c:v>2.821068881864397E-3</c:v>
                </c:pt>
                <c:pt idx="6">
                  <c:v>4.2115664918451756E-3</c:v>
                </c:pt>
                <c:pt idx="7">
                  <c:v>4.4546388139001802E-3</c:v>
                </c:pt>
                <c:pt idx="8">
                  <c:v>7.4888432258239934E-3</c:v>
                </c:pt>
                <c:pt idx="9">
                  <c:v>8.1015413623160004E-3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75-41FC-A1B7-95518D00C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71608680"/>
        <c:axId val="971615896"/>
      </c:barChart>
      <c:catAx>
        <c:axId val="971608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615896"/>
        <c:crosses val="autoZero"/>
        <c:auto val="0"/>
        <c:lblAlgn val="ctr"/>
        <c:lblOffset val="100"/>
        <c:noMultiLvlLbl val="0"/>
      </c:catAx>
      <c:valAx>
        <c:axId val="971615896"/>
        <c:scaling>
          <c:orientation val="minMax"/>
          <c:max val="2.0000000000000004E-2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90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608680"/>
        <c:crosses val="autoZero"/>
        <c:crossBetween val="between"/>
        <c:majorUnit val="1.0000000000000002E-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PAYE payroll job change</a:t>
            </a:r>
            <a:r>
              <a:rPr lang="en-US" b="1" baseline="0">
                <a:solidFill>
                  <a:schemeClr val="tx1"/>
                </a:solidFill>
              </a:rPr>
              <a:t> - quarterly</a:t>
            </a:r>
            <a:endParaRPr lang="en-US" sz="1100" b="0" i="1" baseline="0">
              <a:solidFill>
                <a:schemeClr val="tx1">
                  <a:lumMod val="50000"/>
                  <a:lumOff val="50000"/>
                </a:schemeClr>
              </a:solidFill>
            </a:endParaRPr>
          </a:p>
          <a:p>
            <a:pPr>
              <a:defRPr/>
            </a:pPr>
            <a:r>
              <a:rPr lang="en-US" sz="1100" b="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Jun-21 to Sep 21</a:t>
            </a:r>
            <a:endParaRPr lang="en-US" b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290294924554181E-2"/>
          <c:y val="0.19721230158730158"/>
          <c:w val="0.87718844307270238"/>
          <c:h val="0.4659768518518519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'PAYE R'!$C$18</c:f>
              <c:strCache>
                <c:ptCount val="1"/>
                <c:pt idx="0">
                  <c:v>Job change Jun 21 to Sep 21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5D8F-4B5D-827C-7556D289837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FCD-4153-9637-BE3A02F51127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D8F-4B5D-827C-7556D289837B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D8F-4B5D-827C-7556D289837B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D8F-4B5D-827C-7556D289837B}"/>
              </c:ext>
            </c:extLst>
          </c:dPt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'PAYE R'!$B$19:$B$28</c:f>
              <c:strCache>
                <c:ptCount val="10"/>
                <c:pt idx="0">
                  <c:v>Inner London</c:v>
                </c:pt>
                <c:pt idx="1">
                  <c:v>Surrey &amp; Sussex</c:v>
                </c:pt>
                <c:pt idx="2">
                  <c:v>Outer London</c:v>
                </c:pt>
                <c:pt idx="3">
                  <c:v>Berks, Bucks,  Oxon</c:v>
                </c:pt>
                <c:pt idx="4">
                  <c:v>UK</c:v>
                </c:pt>
                <c:pt idx="5">
                  <c:v>Kent</c:v>
                </c:pt>
                <c:pt idx="6">
                  <c:v>Hamps &amp; IoW</c:v>
                </c:pt>
                <c:pt idx="7">
                  <c:v>East Anglia</c:v>
                </c:pt>
                <c:pt idx="8">
                  <c:v>Essex</c:v>
                </c:pt>
                <c:pt idx="9">
                  <c:v>Beds &amp; Herts</c:v>
                </c:pt>
              </c:strCache>
            </c:strRef>
          </c:cat>
          <c:val>
            <c:numRef>
              <c:f>'PAYE R'!$C$19:$C$28</c:f>
              <c:numCache>
                <c:formatCode>0.0%</c:formatCode>
                <c:ptCount val="10"/>
                <c:pt idx="0">
                  <c:v>3.3488180479421592E-2</c:v>
                </c:pt>
                <c:pt idx="1">
                  <c:v>2.2876880435697577E-2</c:v>
                </c:pt>
                <c:pt idx="2">
                  <c:v>2.2511596345885065E-2</c:v>
                </c:pt>
                <c:pt idx="3">
                  <c:v>2.0189348291617115E-2</c:v>
                </c:pt>
                <c:pt idx="4">
                  <c:v>1.8726663806246435E-2</c:v>
                </c:pt>
                <c:pt idx="5">
                  <c:v>1.8221136104996649E-2</c:v>
                </c:pt>
                <c:pt idx="6">
                  <c:v>1.8120323634630564E-2</c:v>
                </c:pt>
                <c:pt idx="7">
                  <c:v>1.8030296239450294E-2</c:v>
                </c:pt>
                <c:pt idx="8">
                  <c:v>1.6791165558626586E-2</c:v>
                </c:pt>
                <c:pt idx="9">
                  <c:v>1.4017763499458269E-2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D8F-4B5D-827C-7556D2898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71608680"/>
        <c:axId val="971615896"/>
      </c:barChart>
      <c:catAx>
        <c:axId val="971608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615896"/>
        <c:crosses val="autoZero"/>
        <c:auto val="1"/>
        <c:lblAlgn val="ctr"/>
        <c:lblOffset val="100"/>
        <c:noMultiLvlLbl val="0"/>
      </c:catAx>
      <c:valAx>
        <c:axId val="971615896"/>
        <c:scaling>
          <c:orientation val="minMax"/>
          <c:max val="5.000000000000001E-2"/>
          <c:min val="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90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608680"/>
        <c:crosses val="autoZero"/>
        <c:crossBetween val="between"/>
        <c:majorUnit val="1.0000000000000002E-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UK</a:t>
            </a:r>
            <a:r>
              <a:rPr lang="en-GB" sz="1400" b="1" baseline="0">
                <a:solidFill>
                  <a:schemeClr val="tx1"/>
                </a:solidFill>
              </a:rPr>
              <a:t> </a:t>
            </a:r>
            <a:r>
              <a:rPr lang="en-GB" sz="1400" b="1">
                <a:solidFill>
                  <a:schemeClr val="tx1"/>
                </a:solidFill>
              </a:rPr>
              <a:t>Gross annual pay 2020</a:t>
            </a:r>
          </a:p>
          <a:p>
            <a:pPr>
              <a:defRPr/>
            </a:pPr>
            <a:r>
              <a:rPr lang="en-GB" sz="1200" i="1">
                <a:solidFill>
                  <a:schemeClr val="tx1">
                    <a:lumMod val="65000"/>
                    <a:lumOff val="35000"/>
                  </a:schemeClr>
                </a:solidFill>
              </a:rPr>
              <a:t>median</a:t>
            </a:r>
            <a:r>
              <a:rPr lang="en-GB" sz="120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pay for full-time jobs</a:t>
            </a:r>
            <a:endParaRPr lang="en-GB" sz="120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6510853909465019"/>
          <c:y val="0.15578090277777779"/>
          <c:w val="0.59505161179698218"/>
          <c:h val="0.7826616319444444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'WAGE A'!$C$5</c:f>
              <c:strCache>
                <c:ptCount val="1"/>
                <c:pt idx="0">
                  <c:v>Median pay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50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'WAGE A'!$B$6:$B$26</c:f>
              <c:strCache>
                <c:ptCount val="21"/>
                <c:pt idx="0">
                  <c:v>Finance and insurance</c:v>
                </c:pt>
                <c:pt idx="1">
                  <c:v>Energy production and supply</c:v>
                </c:pt>
                <c:pt idx="2">
                  <c:v>Mining and quarrying</c:v>
                </c:pt>
                <c:pt idx="3">
                  <c:v>Information and communication</c:v>
                </c:pt>
                <c:pt idx="4">
                  <c:v>Professional, scientific and technical</c:v>
                </c:pt>
                <c:pt idx="5">
                  <c:v>Construction</c:v>
                </c:pt>
                <c:pt idx="6">
                  <c:v>Water supply, sewerage and waste</c:v>
                </c:pt>
                <c:pt idx="7">
                  <c:v>Public administration</c:v>
                </c:pt>
                <c:pt idx="8">
                  <c:v>Education</c:v>
                </c:pt>
                <c:pt idx="9">
                  <c:v>Transportation and storage</c:v>
                </c:pt>
                <c:pt idx="10">
                  <c:v>Manufacturing</c:v>
                </c:pt>
                <c:pt idx="11">
                  <c:v>Wholesale</c:v>
                </c:pt>
                <c:pt idx="12">
                  <c:v>Real estate</c:v>
                </c:pt>
                <c:pt idx="13">
                  <c:v>Motor Trade</c:v>
                </c:pt>
                <c:pt idx="14">
                  <c:v>Health and social work</c:v>
                </c:pt>
                <c:pt idx="15">
                  <c:v>Administrative and support services</c:v>
                </c:pt>
                <c:pt idx="16">
                  <c:v>Arts, entertainment and recreation</c:v>
                </c:pt>
                <c:pt idx="17">
                  <c:v>Other services</c:v>
                </c:pt>
                <c:pt idx="18">
                  <c:v>Agriculture, forestry and fishing</c:v>
                </c:pt>
                <c:pt idx="19">
                  <c:v>Accommodation and food</c:v>
                </c:pt>
                <c:pt idx="20">
                  <c:v>Retail</c:v>
                </c:pt>
              </c:strCache>
            </c:strRef>
          </c:cat>
          <c:val>
            <c:numRef>
              <c:f>'WAGE A'!$C$6:$C$26</c:f>
              <c:numCache>
                <c:formatCode>#,##0</c:formatCode>
                <c:ptCount val="21"/>
                <c:pt idx="0">
                  <c:v>43821</c:v>
                </c:pt>
                <c:pt idx="1">
                  <c:v>42450</c:v>
                </c:pt>
                <c:pt idx="2">
                  <c:v>42386</c:v>
                </c:pt>
                <c:pt idx="3">
                  <c:v>42267</c:v>
                </c:pt>
                <c:pt idx="4">
                  <c:v>37484</c:v>
                </c:pt>
                <c:pt idx="5">
                  <c:v>35490</c:v>
                </c:pt>
                <c:pt idx="6">
                  <c:v>34053</c:v>
                </c:pt>
                <c:pt idx="7">
                  <c:v>33265</c:v>
                </c:pt>
                <c:pt idx="8">
                  <c:v>32767</c:v>
                </c:pt>
                <c:pt idx="9">
                  <c:v>32622</c:v>
                </c:pt>
                <c:pt idx="10">
                  <c:v>31725</c:v>
                </c:pt>
                <c:pt idx="11">
                  <c:v>30064</c:v>
                </c:pt>
                <c:pt idx="12">
                  <c:v>30000</c:v>
                </c:pt>
                <c:pt idx="13">
                  <c:v>27693</c:v>
                </c:pt>
                <c:pt idx="14">
                  <c:v>27580</c:v>
                </c:pt>
                <c:pt idx="15">
                  <c:v>27557</c:v>
                </c:pt>
                <c:pt idx="16">
                  <c:v>27245</c:v>
                </c:pt>
                <c:pt idx="17">
                  <c:v>27165</c:v>
                </c:pt>
                <c:pt idx="18">
                  <c:v>26041</c:v>
                </c:pt>
                <c:pt idx="19">
                  <c:v>22779</c:v>
                </c:pt>
                <c:pt idx="20">
                  <c:v>22347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D5-4204-8CF4-A94365922D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14"/>
        <c:axId val="1127385216"/>
        <c:axId val="1127385544"/>
      </c:barChart>
      <c:catAx>
        <c:axId val="11273852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544"/>
        <c:crosses val="autoZero"/>
        <c:auto val="1"/>
        <c:lblAlgn val="ctr"/>
        <c:lblOffset val="100"/>
        <c:noMultiLvlLbl val="0"/>
      </c:catAx>
      <c:valAx>
        <c:axId val="1127385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Increase in UK gross annual pay 2020</a:t>
            </a:r>
          </a:p>
          <a:p>
            <a:pPr>
              <a:defRPr/>
            </a:pPr>
            <a:r>
              <a:rPr lang="en-GB" sz="1200" i="1">
                <a:solidFill>
                  <a:schemeClr val="tx1">
                    <a:lumMod val="65000"/>
                    <a:lumOff val="35000"/>
                  </a:schemeClr>
                </a:solidFill>
              </a:rPr>
              <a:t>%age change</a:t>
            </a:r>
            <a:r>
              <a:rPr lang="en-GB" sz="120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in median full-time wage</a:t>
            </a:r>
            <a:endParaRPr lang="en-GB" sz="120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6510853909465019"/>
          <c:y val="0.15578090277777779"/>
          <c:w val="0.59505161179698218"/>
          <c:h val="0.7826616319444444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'WAGE A'!$D$5</c:f>
              <c:strCache>
                <c:ptCount val="1"/>
                <c:pt idx="0">
                  <c:v>Annual change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7"/>
              <c:layout>
                <c:manualLayout>
                  <c:x val="-9.9218749999999925E-2"/>
                  <c:y val="7.5897771091048107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62-42DC-8248-1CBFC91553D3}"/>
                </c:ext>
              </c:extLst>
            </c:dLbl>
            <c:spPr>
              <a:noFill/>
              <a:ln>
                <a:solidFill>
                  <a:schemeClr val="bg2">
                    <a:lumMod val="50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'WAGE A'!$B$6:$B$26</c:f>
              <c:strCache>
                <c:ptCount val="21"/>
                <c:pt idx="0">
                  <c:v>Finance and insurance</c:v>
                </c:pt>
                <c:pt idx="1">
                  <c:v>Energy production and supply</c:v>
                </c:pt>
                <c:pt idx="2">
                  <c:v>Mining and quarrying</c:v>
                </c:pt>
                <c:pt idx="3">
                  <c:v>Information and communication</c:v>
                </c:pt>
                <c:pt idx="4">
                  <c:v>Professional, scientific and technical</c:v>
                </c:pt>
                <c:pt idx="5">
                  <c:v>Construction</c:v>
                </c:pt>
                <c:pt idx="6">
                  <c:v>Water supply, sewerage and waste</c:v>
                </c:pt>
                <c:pt idx="7">
                  <c:v>Public administration</c:v>
                </c:pt>
                <c:pt idx="8">
                  <c:v>Education</c:v>
                </c:pt>
                <c:pt idx="9">
                  <c:v>Transportation and storage</c:v>
                </c:pt>
                <c:pt idx="10">
                  <c:v>Manufacturing</c:v>
                </c:pt>
                <c:pt idx="11">
                  <c:v>Wholesale</c:v>
                </c:pt>
                <c:pt idx="12">
                  <c:v>Real estate</c:v>
                </c:pt>
                <c:pt idx="13">
                  <c:v>Motor Trade</c:v>
                </c:pt>
                <c:pt idx="14">
                  <c:v>Health and social work</c:v>
                </c:pt>
                <c:pt idx="15">
                  <c:v>Administrative and support services</c:v>
                </c:pt>
                <c:pt idx="16">
                  <c:v>Arts, entertainment and recreation</c:v>
                </c:pt>
                <c:pt idx="17">
                  <c:v>Other services</c:v>
                </c:pt>
                <c:pt idx="18">
                  <c:v>Agriculture, forestry and fishing</c:v>
                </c:pt>
                <c:pt idx="19">
                  <c:v>Accommodation and food</c:v>
                </c:pt>
                <c:pt idx="20">
                  <c:v>Retail</c:v>
                </c:pt>
              </c:strCache>
            </c:strRef>
          </c:cat>
          <c:val>
            <c:numRef>
              <c:f>'WAGE A'!$D$6:$D$26</c:f>
              <c:numCache>
                <c:formatCode>0.0%</c:formatCode>
                <c:ptCount val="21"/>
                <c:pt idx="0">
                  <c:v>1.9211536225142378E-2</c:v>
                </c:pt>
                <c:pt idx="1">
                  <c:v>2.0162937684746751E-2</c:v>
                </c:pt>
                <c:pt idx="2">
                  <c:v>6.9408351204743202E-2</c:v>
                </c:pt>
                <c:pt idx="3">
                  <c:v>3.4814542783694558E-2</c:v>
                </c:pt>
                <c:pt idx="4">
                  <c:v>1.9612110001903993E-2</c:v>
                </c:pt>
                <c:pt idx="5">
                  <c:v>5.1026149791216335E-2</c:v>
                </c:pt>
                <c:pt idx="6">
                  <c:v>2.4797616539769418E-2</c:v>
                </c:pt>
                <c:pt idx="7">
                  <c:v>-2.1896934429179726E-3</c:v>
                </c:pt>
                <c:pt idx="8">
                  <c:v>2.4416932407928416E-2</c:v>
                </c:pt>
                <c:pt idx="9">
                  <c:v>4.3269692027247508E-2</c:v>
                </c:pt>
                <c:pt idx="10">
                  <c:v>3.5681640114912483E-2</c:v>
                </c:pt>
                <c:pt idx="11">
                  <c:v>2.289816610527029E-2</c:v>
                </c:pt>
                <c:pt idx="12">
                  <c:v>3.0184403008138405E-2</c:v>
                </c:pt>
                <c:pt idx="13">
                  <c:v>4.0933694181326086E-2</c:v>
                </c:pt>
                <c:pt idx="14">
                  <c:v>2.7302864379632696E-2</c:v>
                </c:pt>
                <c:pt idx="15">
                  <c:v>3.19427801078489E-2</c:v>
                </c:pt>
                <c:pt idx="16">
                  <c:v>8.0679068660505227E-2</c:v>
                </c:pt>
                <c:pt idx="17">
                  <c:v>1.844561916544829E-2</c:v>
                </c:pt>
                <c:pt idx="18">
                  <c:v>4.1639999999999899E-2</c:v>
                </c:pt>
                <c:pt idx="19">
                  <c:v>8.4559348664476452E-2</c:v>
                </c:pt>
                <c:pt idx="20">
                  <c:v>1.485013623978193E-2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62-42DC-8248-1CBFC9155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14"/>
        <c:axId val="1127385216"/>
        <c:axId val="1127385544"/>
      </c:barChart>
      <c:catAx>
        <c:axId val="11273852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544"/>
        <c:crosses val="autoZero"/>
        <c:auto val="1"/>
        <c:lblAlgn val="ctr"/>
        <c:lblOffset val="100"/>
        <c:noMultiLvlLbl val="0"/>
      </c:catAx>
      <c:valAx>
        <c:axId val="1127385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UK</a:t>
            </a:r>
            <a:r>
              <a:rPr lang="en-GB" sz="1400" b="1" baseline="0">
                <a:solidFill>
                  <a:schemeClr val="tx1"/>
                </a:solidFill>
              </a:rPr>
              <a:t> g</a:t>
            </a:r>
            <a:r>
              <a:rPr lang="en-GB" sz="1400" b="1">
                <a:solidFill>
                  <a:schemeClr val="tx1"/>
                </a:solidFill>
              </a:rPr>
              <a:t>ross monthly median pay</a:t>
            </a:r>
          </a:p>
          <a:p>
            <a:pPr>
              <a:defRPr/>
            </a:pPr>
            <a:r>
              <a:rPr lang="en-GB" sz="1200" b="0" i="1">
                <a:solidFill>
                  <a:schemeClr val="tx1">
                    <a:lumMod val="65000"/>
                    <a:lumOff val="35000"/>
                  </a:schemeClr>
                </a:solidFill>
              </a:rPr>
              <a:t>August</a:t>
            </a:r>
            <a:r>
              <a:rPr lang="en-GB" sz="1200" b="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2021</a:t>
            </a:r>
            <a:endParaRPr lang="en-GB" sz="1200" b="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6510853909465019"/>
          <c:y val="0.15578090277777779"/>
          <c:w val="0.59505161179698218"/>
          <c:h val="0.7826616319444444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'WAGE M'!$C$5</c:f>
              <c:strCache>
                <c:ptCount val="1"/>
                <c:pt idx="0">
                  <c:v>Aug-21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50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'WAGE M'!$B$6:$B$24</c:f>
              <c:strCache>
                <c:ptCount val="19"/>
                <c:pt idx="0">
                  <c:v>Mining and quarrying</c:v>
                </c:pt>
                <c:pt idx="1">
                  <c:v>Energy production and supply</c:v>
                </c:pt>
                <c:pt idx="2">
                  <c:v>Finance and insurance</c:v>
                </c:pt>
                <c:pt idx="3">
                  <c:v>Information and communication</c:v>
                </c:pt>
                <c:pt idx="4">
                  <c:v>Water supply, sewerage and waste</c:v>
                </c:pt>
                <c:pt idx="5">
                  <c:v>Public administration</c:v>
                </c:pt>
                <c:pt idx="6">
                  <c:v>Professional, scientific and technical</c:v>
                </c:pt>
                <c:pt idx="7">
                  <c:v>Manufacturing</c:v>
                </c:pt>
                <c:pt idx="8">
                  <c:v>Transportation and storage</c:v>
                </c:pt>
                <c:pt idx="9">
                  <c:v>Construction</c:v>
                </c:pt>
                <c:pt idx="10">
                  <c:v>Real estate</c:v>
                </c:pt>
                <c:pt idx="11">
                  <c:v>Education</c:v>
                </c:pt>
                <c:pt idx="12">
                  <c:v>Health and social work</c:v>
                </c:pt>
                <c:pt idx="13">
                  <c:v>Agriculture, forestry and fishing</c:v>
                </c:pt>
                <c:pt idx="14">
                  <c:v>Administrative and support services</c:v>
                </c:pt>
                <c:pt idx="15">
                  <c:v>Wholesale and retail; motor trade</c:v>
                </c:pt>
                <c:pt idx="16">
                  <c:v>Other service activities</c:v>
                </c:pt>
                <c:pt idx="17">
                  <c:v>Arts, entertainment and recreation</c:v>
                </c:pt>
                <c:pt idx="18">
                  <c:v>Accommodation and food</c:v>
                </c:pt>
              </c:strCache>
            </c:strRef>
          </c:cat>
          <c:val>
            <c:numRef>
              <c:f>'WAGE M'!$C$6:$C$24</c:f>
              <c:numCache>
                <c:formatCode>#,##0</c:formatCode>
                <c:ptCount val="19"/>
                <c:pt idx="0">
                  <c:v>3936</c:v>
                </c:pt>
                <c:pt idx="1">
                  <c:v>3515</c:v>
                </c:pt>
                <c:pt idx="2">
                  <c:v>3206</c:v>
                </c:pt>
                <c:pt idx="3">
                  <c:v>3137</c:v>
                </c:pt>
                <c:pt idx="4">
                  <c:v>2539</c:v>
                </c:pt>
                <c:pt idx="5">
                  <c:v>2531</c:v>
                </c:pt>
                <c:pt idx="6">
                  <c:v>2515</c:v>
                </c:pt>
                <c:pt idx="7">
                  <c:v>2400</c:v>
                </c:pt>
                <c:pt idx="8">
                  <c:v>2362</c:v>
                </c:pt>
                <c:pt idx="9">
                  <c:v>2215</c:v>
                </c:pt>
                <c:pt idx="10">
                  <c:v>2099</c:v>
                </c:pt>
                <c:pt idx="11">
                  <c:v>1994</c:v>
                </c:pt>
                <c:pt idx="12">
                  <c:v>1905</c:v>
                </c:pt>
                <c:pt idx="13">
                  <c:v>1800</c:v>
                </c:pt>
                <c:pt idx="14">
                  <c:v>1707</c:v>
                </c:pt>
                <c:pt idx="15">
                  <c:v>1557</c:v>
                </c:pt>
                <c:pt idx="16">
                  <c:v>1454</c:v>
                </c:pt>
                <c:pt idx="17">
                  <c:v>1378</c:v>
                </c:pt>
                <c:pt idx="18">
                  <c:v>1066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AA-4B53-B7B3-85786A64E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14"/>
        <c:axId val="1127385216"/>
        <c:axId val="1127385544"/>
      </c:barChart>
      <c:catAx>
        <c:axId val="11273852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544"/>
        <c:crosses val="autoZero"/>
        <c:auto val="1"/>
        <c:lblAlgn val="ctr"/>
        <c:lblOffset val="100"/>
        <c:noMultiLvlLbl val="0"/>
      </c:catAx>
      <c:valAx>
        <c:axId val="1127385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216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Increase in UK gross</a:t>
            </a:r>
            <a:r>
              <a:rPr lang="en-GB" sz="1400" b="1" baseline="0">
                <a:solidFill>
                  <a:schemeClr val="tx1"/>
                </a:solidFill>
              </a:rPr>
              <a:t> monthly</a:t>
            </a:r>
            <a:r>
              <a:rPr lang="en-GB" sz="1400" b="1">
                <a:solidFill>
                  <a:schemeClr val="tx1"/>
                </a:solidFill>
              </a:rPr>
              <a:t> pay </a:t>
            </a:r>
          </a:p>
          <a:p>
            <a:pPr>
              <a:defRPr/>
            </a:pPr>
            <a:r>
              <a:rPr lang="en-GB" sz="1200" i="1">
                <a:solidFill>
                  <a:schemeClr val="tx1">
                    <a:lumMod val="65000"/>
                    <a:lumOff val="35000"/>
                  </a:schemeClr>
                </a:solidFill>
              </a:rPr>
              <a:t>%age change</a:t>
            </a:r>
            <a:r>
              <a:rPr lang="en-GB" sz="120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from August 20 to August 21</a:t>
            </a:r>
            <a:endParaRPr lang="en-GB" sz="120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9156684027777777"/>
          <c:y val="0.15578090277777779"/>
          <c:w val="0.56859322916666666"/>
          <c:h val="0.7826616319444444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'WAGE M'!$D$5</c:f>
              <c:strCache>
                <c:ptCount val="1"/>
                <c:pt idx="0">
                  <c:v>Annual change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12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BE5-447F-B3EF-8BA91E4E4EE9}"/>
                </c:ext>
              </c:extLst>
            </c:dLbl>
            <c:spPr>
              <a:solidFill>
                <a:schemeClr val="bg1"/>
              </a:solidFill>
              <a:ln>
                <a:solidFill>
                  <a:schemeClr val="bg2">
                    <a:lumMod val="50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'WAGE M'!$B$6:$B$24</c:f>
              <c:strCache>
                <c:ptCount val="19"/>
                <c:pt idx="0">
                  <c:v>Mining and quarrying</c:v>
                </c:pt>
                <c:pt idx="1">
                  <c:v>Energy production and supply</c:v>
                </c:pt>
                <c:pt idx="2">
                  <c:v>Finance and insurance</c:v>
                </c:pt>
                <c:pt idx="3">
                  <c:v>Information and communication</c:v>
                </c:pt>
                <c:pt idx="4">
                  <c:v>Water supply, sewerage and waste</c:v>
                </c:pt>
                <c:pt idx="5">
                  <c:v>Public administration</c:v>
                </c:pt>
                <c:pt idx="6">
                  <c:v>Professional, scientific and technical</c:v>
                </c:pt>
                <c:pt idx="7">
                  <c:v>Manufacturing</c:v>
                </c:pt>
                <c:pt idx="8">
                  <c:v>Transportation and storage</c:v>
                </c:pt>
                <c:pt idx="9">
                  <c:v>Construction</c:v>
                </c:pt>
                <c:pt idx="10">
                  <c:v>Real estate</c:v>
                </c:pt>
                <c:pt idx="11">
                  <c:v>Education</c:v>
                </c:pt>
                <c:pt idx="12">
                  <c:v>Health and social work</c:v>
                </c:pt>
                <c:pt idx="13">
                  <c:v>Agriculture, forestry and fishing</c:v>
                </c:pt>
                <c:pt idx="14">
                  <c:v>Administrative and support services</c:v>
                </c:pt>
                <c:pt idx="15">
                  <c:v>Wholesale and retail; motor trade</c:v>
                </c:pt>
                <c:pt idx="16">
                  <c:v>Other service activities</c:v>
                </c:pt>
                <c:pt idx="17">
                  <c:v>Arts, entertainment and recreation</c:v>
                </c:pt>
                <c:pt idx="18">
                  <c:v>Accommodation and food</c:v>
                </c:pt>
              </c:strCache>
            </c:strRef>
          </c:cat>
          <c:val>
            <c:numRef>
              <c:f>'WAGE M'!$D$6:$D$24</c:f>
              <c:numCache>
                <c:formatCode>0.0%</c:formatCode>
                <c:ptCount val="19"/>
                <c:pt idx="0">
                  <c:v>4.4863286434828842E-2</c:v>
                </c:pt>
                <c:pt idx="1">
                  <c:v>5.8734939759036209E-2</c:v>
                </c:pt>
                <c:pt idx="2">
                  <c:v>6.0535891498511463E-2</c:v>
                </c:pt>
                <c:pt idx="3">
                  <c:v>8.0234159779614345E-2</c:v>
                </c:pt>
                <c:pt idx="4">
                  <c:v>4.2710472279260836E-2</c:v>
                </c:pt>
                <c:pt idx="5">
                  <c:v>2.9698942229454905E-2</c:v>
                </c:pt>
                <c:pt idx="6">
                  <c:v>9.7294938917975582E-2</c:v>
                </c:pt>
                <c:pt idx="7">
                  <c:v>4.9409707039790085E-2</c:v>
                </c:pt>
                <c:pt idx="8">
                  <c:v>5.3523639607493401E-2</c:v>
                </c:pt>
                <c:pt idx="9">
                  <c:v>3.8930581613508375E-2</c:v>
                </c:pt>
                <c:pt idx="10">
                  <c:v>3.7055335968379399E-2</c:v>
                </c:pt>
                <c:pt idx="11">
                  <c:v>2.7835051546391654E-2</c:v>
                </c:pt>
                <c:pt idx="12">
                  <c:v>4.6703296703296759E-2</c:v>
                </c:pt>
                <c:pt idx="13">
                  <c:v>4.5296167247386832E-2</c:v>
                </c:pt>
                <c:pt idx="14">
                  <c:v>5.4354539839406968E-2</c:v>
                </c:pt>
                <c:pt idx="15">
                  <c:v>4.6370967741935498E-2</c:v>
                </c:pt>
                <c:pt idx="16">
                  <c:v>6.5982404692082053E-2</c:v>
                </c:pt>
                <c:pt idx="17">
                  <c:v>6.6563467492260164E-2</c:v>
                </c:pt>
                <c:pt idx="18">
                  <c:v>9.4696969696970168E-3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E5-447F-B3EF-8BA91E4E4E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14"/>
        <c:axId val="1127385216"/>
        <c:axId val="1127385544"/>
      </c:barChart>
      <c:catAx>
        <c:axId val="11273852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544"/>
        <c:crosses val="autoZero"/>
        <c:auto val="1"/>
        <c:lblAlgn val="ctr"/>
        <c:lblOffset val="100"/>
        <c:noMultiLvlLbl val="0"/>
      </c:catAx>
      <c:valAx>
        <c:axId val="1127385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UK Gross Domestic</a:t>
            </a:r>
            <a:r>
              <a:rPr lang="en-US" b="1" baseline="0">
                <a:solidFill>
                  <a:schemeClr val="tx1"/>
                </a:solidFill>
              </a:rPr>
              <a:t> Product - Quarter Growth</a:t>
            </a:r>
          </a:p>
          <a:p>
            <a:pPr>
              <a:defRPr/>
            </a:pPr>
            <a:r>
              <a:rPr lang="en-US">
                <a:solidFill>
                  <a:schemeClr val="tx1"/>
                </a:solidFill>
              </a:rPr>
              <a:t> </a:t>
            </a:r>
            <a:r>
              <a:rPr lang="en-US" sz="1200" i="1">
                <a:solidFill>
                  <a:schemeClr val="tx1">
                    <a:lumMod val="85000"/>
                    <a:lumOff val="15000"/>
                  </a:schemeClr>
                </a:solidFill>
              </a:rPr>
              <a:t>chained volume measure, seasonally adjusted, % change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60119047619043E-2"/>
          <c:y val="0.23054464285714291"/>
          <c:w val="0.90048571428571433"/>
          <c:h val="0.56486507936507924"/>
        </c:manualLayout>
      </c:layout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8"/>
              <c:layout>
                <c:manualLayout>
                  <c:x val="-1.1920661816007176E-3"/>
                  <c:y val="-6.06598133566639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28B-45CF-B94F-A7D6F4891506}"/>
                </c:ext>
              </c:extLst>
            </c:dLbl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'GDP Q'!$B$7:$B$20</c:f>
              <c:strCache>
                <c:ptCount val="14"/>
                <c:pt idx="0">
                  <c:v>2018 Q1</c:v>
                </c:pt>
                <c:pt idx="1">
                  <c:v>2018 Q2</c:v>
                </c:pt>
                <c:pt idx="2">
                  <c:v>2018 Q3</c:v>
                </c:pt>
                <c:pt idx="3">
                  <c:v>2018 Q4</c:v>
                </c:pt>
                <c:pt idx="4">
                  <c:v>2019 Q1</c:v>
                </c:pt>
                <c:pt idx="5">
                  <c:v>2019 Q2</c:v>
                </c:pt>
                <c:pt idx="6">
                  <c:v>2019 Q3</c:v>
                </c:pt>
                <c:pt idx="7">
                  <c:v>2019 Q4</c:v>
                </c:pt>
                <c:pt idx="8">
                  <c:v>2020 Q1</c:v>
                </c:pt>
                <c:pt idx="9">
                  <c:v>2020 Q2</c:v>
                </c:pt>
                <c:pt idx="10">
                  <c:v>2020 Q3</c:v>
                </c:pt>
                <c:pt idx="11">
                  <c:v>2020 Q4</c:v>
                </c:pt>
                <c:pt idx="12">
                  <c:v>2021 Q1</c:v>
                </c:pt>
                <c:pt idx="13">
                  <c:v>2021 Q2</c:v>
                </c:pt>
              </c:strCache>
            </c:strRef>
          </c:cat>
          <c:val>
            <c:numRef>
              <c:f>'GDP Q'!$C$7:$C$20</c:f>
              <c:numCache>
                <c:formatCode>0.0</c:formatCode>
                <c:ptCount val="14"/>
                <c:pt idx="0">
                  <c:v>0.2</c:v>
                </c:pt>
                <c:pt idx="1">
                  <c:v>0.5</c:v>
                </c:pt>
                <c:pt idx="2">
                  <c:v>0.6</c:v>
                </c:pt>
                <c:pt idx="3">
                  <c:v>0.3</c:v>
                </c:pt>
                <c:pt idx="4">
                  <c:v>0.6</c:v>
                </c:pt>
                <c:pt idx="5">
                  <c:v>0.1</c:v>
                </c:pt>
                <c:pt idx="6">
                  <c:v>0.5</c:v>
                </c:pt>
                <c:pt idx="7">
                  <c:v>0</c:v>
                </c:pt>
                <c:pt idx="8">
                  <c:v>-2.7</c:v>
                </c:pt>
                <c:pt idx="9">
                  <c:v>-19.600000000000001</c:v>
                </c:pt>
                <c:pt idx="10">
                  <c:v>17.399999999999999</c:v>
                </c:pt>
                <c:pt idx="11">
                  <c:v>1.1000000000000001</c:v>
                </c:pt>
                <c:pt idx="12">
                  <c:v>-1.4</c:v>
                </c:pt>
                <c:pt idx="13">
                  <c:v>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C6-470A-B8C6-403D548BE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0065448"/>
        <c:axId val="780065776"/>
      </c:lineChart>
      <c:catAx>
        <c:axId val="780065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065776"/>
        <c:crossesAt val="-25"/>
        <c:auto val="1"/>
        <c:lblAlgn val="ctr"/>
        <c:lblOffset val="100"/>
        <c:noMultiLvlLbl val="0"/>
      </c:catAx>
      <c:valAx>
        <c:axId val="780065776"/>
        <c:scaling>
          <c:orientation val="minMax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06544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UK Job Vacancies </a:t>
            </a:r>
          </a:p>
          <a:p>
            <a:pPr>
              <a:defRPr/>
            </a:pPr>
            <a:r>
              <a:rPr lang="en-GB" sz="110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as a percentage of vacancies in 2019</a:t>
            </a:r>
            <a:endParaRPr lang="en-GB" sz="110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700360082304527"/>
          <c:y val="0.17998159511999784"/>
          <c:w val="0.84503600823045266"/>
          <c:h val="0.55821023711738482"/>
        </c:manualLayout>
      </c:layout>
      <c:lineChart>
        <c:grouping val="standard"/>
        <c:varyColors val="0"/>
        <c:ser>
          <c:idx val="0"/>
          <c:order val="0"/>
          <c:tx>
            <c:strRef>
              <c:f>'VAC M'!$C$22</c:f>
              <c:strCache>
                <c:ptCount val="1"/>
                <c:pt idx="0">
                  <c:v>Vacancies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numRef>
              <c:f>'VAC M'!$B$23:$B$41</c:f>
              <c:numCache>
                <c:formatCode>mmm\-yy</c:formatCode>
                <c:ptCount val="19"/>
                <c:pt idx="0">
                  <c:v>43891</c:v>
                </c:pt>
                <c:pt idx="1">
                  <c:v>43922</c:v>
                </c:pt>
                <c:pt idx="2">
                  <c:v>43952</c:v>
                </c:pt>
                <c:pt idx="3">
                  <c:v>43983</c:v>
                </c:pt>
                <c:pt idx="4">
                  <c:v>44013</c:v>
                </c:pt>
                <c:pt idx="5">
                  <c:v>44044</c:v>
                </c:pt>
                <c:pt idx="6">
                  <c:v>44075</c:v>
                </c:pt>
                <c:pt idx="7">
                  <c:v>44105</c:v>
                </c:pt>
                <c:pt idx="8">
                  <c:v>44136</c:v>
                </c:pt>
                <c:pt idx="9">
                  <c:v>44166</c:v>
                </c:pt>
                <c:pt idx="10">
                  <c:v>44197</c:v>
                </c:pt>
                <c:pt idx="11">
                  <c:v>44228</c:v>
                </c:pt>
                <c:pt idx="12">
                  <c:v>44256</c:v>
                </c:pt>
                <c:pt idx="13">
                  <c:v>44287</c:v>
                </c:pt>
                <c:pt idx="14">
                  <c:v>44317</c:v>
                </c:pt>
                <c:pt idx="15">
                  <c:v>44348</c:v>
                </c:pt>
                <c:pt idx="16">
                  <c:v>44378</c:v>
                </c:pt>
                <c:pt idx="17">
                  <c:v>44409</c:v>
                </c:pt>
                <c:pt idx="18">
                  <c:v>44440</c:v>
                </c:pt>
              </c:numCache>
            </c:numRef>
          </c:cat>
          <c:val>
            <c:numRef>
              <c:f>'VAC M'!$C$23:$C$41</c:f>
              <c:numCache>
                <c:formatCode>0%</c:formatCode>
                <c:ptCount val="19"/>
                <c:pt idx="0">
                  <c:v>0.90214797136038183</c:v>
                </c:pt>
                <c:pt idx="1">
                  <c:v>0.42080924855491331</c:v>
                </c:pt>
                <c:pt idx="2">
                  <c:v>0.39540507859733981</c:v>
                </c:pt>
                <c:pt idx="3">
                  <c:v>0.42124542124542125</c:v>
                </c:pt>
                <c:pt idx="4">
                  <c:v>0.56023391812865497</c:v>
                </c:pt>
                <c:pt idx="5">
                  <c:v>0.62145499383477187</c:v>
                </c:pt>
                <c:pt idx="6">
                  <c:v>0.64099526066350709</c:v>
                </c:pt>
                <c:pt idx="7">
                  <c:v>0.73241061130334484</c:v>
                </c:pt>
                <c:pt idx="8">
                  <c:v>0.71954314720812185</c:v>
                </c:pt>
                <c:pt idx="9">
                  <c:v>0.75165125495376484</c:v>
                </c:pt>
                <c:pt idx="10">
                  <c:v>0.71499380421313508</c:v>
                </c:pt>
                <c:pt idx="11">
                  <c:v>0.69901719901719905</c:v>
                </c:pt>
                <c:pt idx="12">
                  <c:v>0.78878281622911695</c:v>
                </c:pt>
                <c:pt idx="13">
                  <c:v>0.87976878612716758</c:v>
                </c:pt>
                <c:pt idx="14">
                  <c:v>1.1039903264812576</c:v>
                </c:pt>
                <c:pt idx="15">
                  <c:v>1.2075702075702075</c:v>
                </c:pt>
                <c:pt idx="16">
                  <c:v>1.24</c:v>
                </c:pt>
                <c:pt idx="17">
                  <c:v>1.4</c:v>
                </c:pt>
                <c:pt idx="18">
                  <c:v>1.42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67-4F37-B495-59553D2767C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55614000"/>
        <c:axId val="855618264"/>
      </c:lineChart>
      <c:dateAx>
        <c:axId val="85561400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618264"/>
        <c:crosses val="autoZero"/>
        <c:auto val="1"/>
        <c:lblOffset val="100"/>
        <c:baseTimeUnit val="months"/>
      </c:dateAx>
      <c:valAx>
        <c:axId val="855618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614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UK Job Vacancies</a:t>
            </a:r>
            <a:endParaRPr lang="en-GB" b="1" baseline="0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All sectors in thousands</a:t>
            </a:r>
            <a:endParaRPr lang="en-GB" sz="110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176011659807956"/>
          <c:y val="0.17998159511999784"/>
          <c:w val="0.85592421124828533"/>
          <c:h val="0.60446593915343916"/>
        </c:manualLayout>
      </c:layout>
      <c:lineChart>
        <c:grouping val="standard"/>
        <c:varyColors val="0"/>
        <c:ser>
          <c:idx val="0"/>
          <c:order val="0"/>
          <c:tx>
            <c:strRef>
              <c:f>'VAC M'!$C$5</c:f>
              <c:strCache>
                <c:ptCount val="1"/>
                <c:pt idx="0">
                  <c:v>2019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strRef>
              <c:f>'VAC M'!$B$6:$B$17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'VAC M'!$C$6:$C$17</c:f>
              <c:numCache>
                <c:formatCode>#,##0</c:formatCode>
                <c:ptCount val="12"/>
                <c:pt idx="0">
                  <c:v>807</c:v>
                </c:pt>
                <c:pt idx="1">
                  <c:v>814</c:v>
                </c:pt>
                <c:pt idx="2">
                  <c:v>838</c:v>
                </c:pt>
                <c:pt idx="3">
                  <c:v>865</c:v>
                </c:pt>
                <c:pt idx="4">
                  <c:v>827</c:v>
                </c:pt>
                <c:pt idx="5">
                  <c:v>819</c:v>
                </c:pt>
                <c:pt idx="6">
                  <c:v>855</c:v>
                </c:pt>
                <c:pt idx="7">
                  <c:v>811</c:v>
                </c:pt>
                <c:pt idx="8">
                  <c:v>844</c:v>
                </c:pt>
                <c:pt idx="9">
                  <c:v>867</c:v>
                </c:pt>
                <c:pt idx="10">
                  <c:v>788</c:v>
                </c:pt>
                <c:pt idx="11">
                  <c:v>757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F6-4F92-8D6E-6300A6D6D2A3}"/>
            </c:ext>
          </c:extLst>
        </c:ser>
        <c:ser>
          <c:idx val="1"/>
          <c:order val="1"/>
          <c:tx>
            <c:strRef>
              <c:f>'VAC M'!$D$5</c:f>
              <c:strCache>
                <c:ptCount val="1"/>
                <c:pt idx="0">
                  <c:v>2020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elete val="1"/>
          </c:dLbls>
          <c:cat>
            <c:strRef>
              <c:f>'VAC M'!$B$6:$B$17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'VAC M'!$D$6:$D$17</c:f>
              <c:numCache>
                <c:formatCode>#,##0</c:formatCode>
                <c:ptCount val="12"/>
                <c:pt idx="0">
                  <c:v>759</c:v>
                </c:pt>
                <c:pt idx="1">
                  <c:v>795</c:v>
                </c:pt>
                <c:pt idx="2">
                  <c:v>756</c:v>
                </c:pt>
                <c:pt idx="3">
                  <c:v>364</c:v>
                </c:pt>
                <c:pt idx="4">
                  <c:v>327</c:v>
                </c:pt>
                <c:pt idx="5">
                  <c:v>345</c:v>
                </c:pt>
                <c:pt idx="6">
                  <c:v>479</c:v>
                </c:pt>
                <c:pt idx="7">
                  <c:v>504</c:v>
                </c:pt>
                <c:pt idx="8">
                  <c:v>541</c:v>
                </c:pt>
                <c:pt idx="9">
                  <c:v>635</c:v>
                </c:pt>
                <c:pt idx="10">
                  <c:v>567</c:v>
                </c:pt>
                <c:pt idx="11">
                  <c:v>569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F6-4F92-8D6E-6300A6D6D2A3}"/>
            </c:ext>
          </c:extLst>
        </c:ser>
        <c:ser>
          <c:idx val="2"/>
          <c:order val="2"/>
          <c:tx>
            <c:strRef>
              <c:f>'VAC M'!$E$5</c:f>
              <c:strCache>
                <c:ptCount val="1"/>
                <c:pt idx="0">
                  <c:v>2021</c:v>
                </c:pt>
              </c:strCache>
            </c:strRef>
          </c:tx>
          <c:spPr>
            <a:ln w="2222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delete val="1"/>
          </c:dLbls>
          <c:cat>
            <c:strRef>
              <c:f>'VAC M'!$B$6:$B$17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'VAC M'!$E$6:$E$17</c:f>
              <c:numCache>
                <c:formatCode>#,##0</c:formatCode>
                <c:ptCount val="12"/>
                <c:pt idx="0">
                  <c:v>577</c:v>
                </c:pt>
                <c:pt idx="1">
                  <c:v>569</c:v>
                </c:pt>
                <c:pt idx="2">
                  <c:v>661</c:v>
                </c:pt>
                <c:pt idx="3">
                  <c:v>761</c:v>
                </c:pt>
                <c:pt idx="4">
                  <c:v>913</c:v>
                </c:pt>
                <c:pt idx="5">
                  <c:v>988</c:v>
                </c:pt>
                <c:pt idx="6">
                  <c:v>1059</c:v>
                </c:pt>
                <c:pt idx="7">
                  <c:v>1137</c:v>
                </c:pt>
                <c:pt idx="8">
                  <c:v>1197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7F6-4F92-8D6E-6300A6D6D2A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55614000"/>
        <c:axId val="855618264"/>
      </c:lineChart>
      <c:catAx>
        <c:axId val="85561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618264"/>
        <c:crosses val="autoZero"/>
        <c:auto val="1"/>
        <c:lblAlgn val="ctr"/>
        <c:lblOffset val="100"/>
        <c:noMultiLvlLbl val="0"/>
      </c:catAx>
      <c:valAx>
        <c:axId val="855618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614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UK Job Vacancies: July 2021 to September 2021</a:t>
            </a:r>
          </a:p>
          <a:p>
            <a:pPr>
              <a:defRPr/>
            </a:pPr>
            <a:r>
              <a:rPr lang="en-GB" sz="1200" i="1">
                <a:solidFill>
                  <a:schemeClr val="tx1">
                    <a:lumMod val="65000"/>
                    <a:lumOff val="35000"/>
                  </a:schemeClr>
                </a:solidFill>
              </a:rPr>
              <a:t>as %age of</a:t>
            </a:r>
            <a:r>
              <a:rPr lang="en-GB" sz="120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vacancies at same time in 2019</a:t>
            </a:r>
            <a:endParaRPr lang="en-GB" sz="120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7563489583333332"/>
          <c:y val="0.15578090277777779"/>
          <c:w val="0.58402725694444457"/>
          <c:h val="0.7770611111111110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'VAC S'!$D$5</c:f>
              <c:strCache>
                <c:ptCount val="1"/>
                <c:pt idx="0">
                  <c:v> Jul-21 to Sep-21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50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'VAC S'!$B$6:$B$22</c:f>
              <c:strCache>
                <c:ptCount val="17"/>
                <c:pt idx="0">
                  <c:v>Construction</c:v>
                </c:pt>
                <c:pt idx="1">
                  <c:v>Transport &amp; storage</c:v>
                </c:pt>
                <c:pt idx="2">
                  <c:v>Real estate</c:v>
                </c:pt>
                <c:pt idx="3">
                  <c:v>Arts, entertainment &amp; recreation</c:v>
                </c:pt>
                <c:pt idx="4">
                  <c:v>Manufacturing</c:v>
                </c:pt>
                <c:pt idx="5">
                  <c:v>Administrative &amp; support</c:v>
                </c:pt>
                <c:pt idx="6">
                  <c:v>Information &amp; communication</c:v>
                </c:pt>
                <c:pt idx="7">
                  <c:v>Accomodation &amp; food</c:v>
                </c:pt>
                <c:pt idx="8">
                  <c:v>Other services</c:v>
                </c:pt>
                <c:pt idx="9">
                  <c:v>Financial &amp; insurance</c:v>
                </c:pt>
                <c:pt idx="10">
                  <c:v>Public admin</c:v>
                </c:pt>
                <c:pt idx="11">
                  <c:v>Professional &amp; techical</c:v>
                </c:pt>
                <c:pt idx="12">
                  <c:v>Wholesale</c:v>
                </c:pt>
                <c:pt idx="13">
                  <c:v>Health &amp; social work</c:v>
                </c:pt>
                <c:pt idx="14">
                  <c:v>Education</c:v>
                </c:pt>
                <c:pt idx="15">
                  <c:v>Retail</c:v>
                </c:pt>
                <c:pt idx="16">
                  <c:v>Motor Trades</c:v>
                </c:pt>
              </c:strCache>
            </c:strRef>
          </c:cat>
          <c:val>
            <c:numRef>
              <c:f>'VAC S'!$D$6:$D$22</c:f>
              <c:numCache>
                <c:formatCode>0%</c:formatCode>
                <c:ptCount val="17"/>
                <c:pt idx="0">
                  <c:v>1.6538461538461537</c:v>
                </c:pt>
                <c:pt idx="1">
                  <c:v>1.625</c:v>
                </c:pt>
                <c:pt idx="2">
                  <c:v>1.6</c:v>
                </c:pt>
                <c:pt idx="3">
                  <c:v>1.55</c:v>
                </c:pt>
                <c:pt idx="4">
                  <c:v>1.537037037037037</c:v>
                </c:pt>
                <c:pt idx="5">
                  <c:v>1.537037037037037</c:v>
                </c:pt>
                <c:pt idx="6">
                  <c:v>1.4545454545454546</c:v>
                </c:pt>
                <c:pt idx="7">
                  <c:v>1.3814432989690721</c:v>
                </c:pt>
                <c:pt idx="8">
                  <c:v>1.3333333333333333</c:v>
                </c:pt>
                <c:pt idx="9">
                  <c:v>1.303030303030303</c:v>
                </c:pt>
                <c:pt idx="10">
                  <c:v>1.2608695652173914</c:v>
                </c:pt>
                <c:pt idx="11">
                  <c:v>1.2470588235294118</c:v>
                </c:pt>
                <c:pt idx="12">
                  <c:v>1.2333333333333334</c:v>
                </c:pt>
                <c:pt idx="13">
                  <c:v>1.2285714285714286</c:v>
                </c:pt>
                <c:pt idx="14">
                  <c:v>1.2</c:v>
                </c:pt>
                <c:pt idx="15">
                  <c:v>1.0465116279069768</c:v>
                </c:pt>
                <c:pt idx="16">
                  <c:v>0.94117647058823528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BC-4D1D-A792-9236A7843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14"/>
        <c:axId val="1127385216"/>
        <c:axId val="1127385544"/>
      </c:barChart>
      <c:catAx>
        <c:axId val="11273852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544"/>
        <c:crosses val="autoZero"/>
        <c:auto val="1"/>
        <c:lblAlgn val="ctr"/>
        <c:lblOffset val="100"/>
        <c:noMultiLvlLbl val="0"/>
      </c:catAx>
      <c:valAx>
        <c:axId val="1127385544"/>
        <c:scaling>
          <c:orientation val="minMax"/>
          <c:min val="0.5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216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UK CJRS Furlough rate as percentage of eligible jobs</a:t>
            </a:r>
          </a:p>
          <a:p>
            <a:pPr>
              <a:defRPr/>
            </a:pPr>
            <a:r>
              <a:rPr lang="en-US" sz="1200" i="1">
                <a:solidFill>
                  <a:schemeClr val="tx1">
                    <a:lumMod val="65000"/>
                    <a:lumOff val="35000"/>
                  </a:schemeClr>
                </a:solidFill>
              </a:rPr>
              <a:t>month end rates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013293650793649E-2"/>
          <c:y val="0.18669940476190477"/>
          <c:w val="0.88226845238095242"/>
          <c:h val="0.5733058862433863"/>
        </c:manualLayout>
      </c:layout>
      <c:lineChart>
        <c:grouping val="standard"/>
        <c:varyColors val="0"/>
        <c:ser>
          <c:idx val="1"/>
          <c:order val="0"/>
          <c:tx>
            <c:strRef>
              <c:f>'CJRS M'!$D$6</c:f>
              <c:strCache>
                <c:ptCount val="1"/>
                <c:pt idx="0">
                  <c:v>Furlough rate as percentage of eligible jobs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'CJRS M'!$B$7:$B$23</c:f>
              <c:numCache>
                <c:formatCode>mmm\-yy</c:formatCode>
                <c:ptCount val="17"/>
                <c:pt idx="0">
                  <c:v>43922</c:v>
                </c:pt>
                <c:pt idx="1">
                  <c:v>43952</c:v>
                </c:pt>
                <c:pt idx="2">
                  <c:v>43983</c:v>
                </c:pt>
                <c:pt idx="3">
                  <c:v>44013</c:v>
                </c:pt>
                <c:pt idx="4">
                  <c:v>44044</c:v>
                </c:pt>
                <c:pt idx="5">
                  <c:v>44075</c:v>
                </c:pt>
                <c:pt idx="6">
                  <c:v>44105</c:v>
                </c:pt>
                <c:pt idx="7">
                  <c:v>44136</c:v>
                </c:pt>
                <c:pt idx="8">
                  <c:v>44166</c:v>
                </c:pt>
                <c:pt idx="9">
                  <c:v>44197</c:v>
                </c:pt>
                <c:pt idx="10">
                  <c:v>44228</c:v>
                </c:pt>
                <c:pt idx="11">
                  <c:v>44256</c:v>
                </c:pt>
                <c:pt idx="12">
                  <c:v>44287</c:v>
                </c:pt>
                <c:pt idx="13">
                  <c:v>44317</c:v>
                </c:pt>
                <c:pt idx="14">
                  <c:v>44348</c:v>
                </c:pt>
                <c:pt idx="15">
                  <c:v>44378</c:v>
                </c:pt>
                <c:pt idx="16">
                  <c:v>44409</c:v>
                </c:pt>
              </c:numCache>
            </c:numRef>
          </c:cat>
          <c:val>
            <c:numRef>
              <c:f>'CJRS M'!$D$7:$D$23</c:f>
              <c:numCache>
                <c:formatCode>0.0%</c:formatCode>
                <c:ptCount val="17"/>
                <c:pt idx="0">
                  <c:v>0.28899999999999998</c:v>
                </c:pt>
                <c:pt idx="1">
                  <c:v>0.27600000000000002</c:v>
                </c:pt>
                <c:pt idx="2">
                  <c:v>0.22500000000000001</c:v>
                </c:pt>
                <c:pt idx="3">
                  <c:v>0.182</c:v>
                </c:pt>
                <c:pt idx="4">
                  <c:v>0.128</c:v>
                </c:pt>
                <c:pt idx="5">
                  <c:v>9.6000000000000002E-2</c:v>
                </c:pt>
                <c:pt idx="6">
                  <c:v>8.1000000000000003E-2</c:v>
                </c:pt>
                <c:pt idx="7">
                  <c:v>0.13200000000000001</c:v>
                </c:pt>
                <c:pt idx="8">
                  <c:v>0.13600000000000001</c:v>
                </c:pt>
                <c:pt idx="9">
                  <c:v>0.16700000000000001</c:v>
                </c:pt>
                <c:pt idx="10">
                  <c:v>0.16200000000000001</c:v>
                </c:pt>
                <c:pt idx="11">
                  <c:v>0.14799999999999999</c:v>
                </c:pt>
                <c:pt idx="12">
                  <c:v>0.121</c:v>
                </c:pt>
                <c:pt idx="13">
                  <c:v>8.5000000000000006E-2</c:v>
                </c:pt>
                <c:pt idx="14">
                  <c:v>6.6000000000000003E-2</c:v>
                </c:pt>
                <c:pt idx="15">
                  <c:v>5.5E-2</c:v>
                </c:pt>
                <c:pt idx="16">
                  <c:v>4.5999999999999999E-2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AF-4165-93D6-C7CF62D70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0397936"/>
        <c:axId val="1010392032"/>
      </c:lineChart>
      <c:dateAx>
        <c:axId val="101039793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392032"/>
        <c:crosses val="autoZero"/>
        <c:auto val="1"/>
        <c:lblOffset val="100"/>
        <c:baseTimeUnit val="months"/>
      </c:dateAx>
      <c:valAx>
        <c:axId val="1010392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397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CJRS Employee</a:t>
            </a:r>
            <a:r>
              <a:rPr lang="en-GB" b="1" baseline="0">
                <a:solidFill>
                  <a:schemeClr val="tx1"/>
                </a:solidFill>
              </a:rPr>
              <a:t> job furlough rate - August 2021</a:t>
            </a:r>
          </a:p>
          <a:p>
            <a:pPr>
              <a:defRPr/>
            </a:pPr>
            <a:r>
              <a:rPr lang="en-GB" sz="120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as percentage of eligible jobs</a:t>
            </a:r>
            <a:endParaRPr lang="en-GB" sz="120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8798437499999999"/>
          <c:y val="0.16291626984126983"/>
          <c:w val="0.57782378472222218"/>
          <c:h val="0.7652593253968254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'CRJS S'!$E$6</c:f>
              <c:strCache>
                <c:ptCount val="1"/>
                <c:pt idx="0">
                  <c:v>Aug-21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6"/>
              </a:solidFill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1">
                    <a:lumMod val="6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'CRJS S'!$B$7:$B$25</c:f>
              <c:strCache>
                <c:ptCount val="19"/>
                <c:pt idx="0">
                  <c:v>Other service activities</c:v>
                </c:pt>
                <c:pt idx="1">
                  <c:v>Arts, entertainment and recreation</c:v>
                </c:pt>
                <c:pt idx="2">
                  <c:v>Accommodation and food</c:v>
                </c:pt>
                <c:pt idx="3">
                  <c:v>Transportation and storage</c:v>
                </c:pt>
                <c:pt idx="4">
                  <c:v>Construction</c:v>
                </c:pt>
                <c:pt idx="5">
                  <c:v>Real estate</c:v>
                </c:pt>
                <c:pt idx="6">
                  <c:v>Manufacturing</c:v>
                </c:pt>
                <c:pt idx="7">
                  <c:v>Administrative and support</c:v>
                </c:pt>
                <c:pt idx="8">
                  <c:v>Professional, scientific and technical</c:v>
                </c:pt>
                <c:pt idx="9">
                  <c:v>Wholesale, retail and motor trade</c:v>
                </c:pt>
                <c:pt idx="10">
                  <c:v>Information and communication</c:v>
                </c:pt>
                <c:pt idx="11">
                  <c:v>Water supply, sewerage and waste</c:v>
                </c:pt>
                <c:pt idx="12">
                  <c:v>Agriculture, forestry and fishing</c:v>
                </c:pt>
                <c:pt idx="13">
                  <c:v>Education</c:v>
                </c:pt>
                <c:pt idx="14">
                  <c:v>Health and social work</c:v>
                </c:pt>
                <c:pt idx="15">
                  <c:v>Finance and insurance</c:v>
                </c:pt>
                <c:pt idx="16">
                  <c:v>Mining and quarrying</c:v>
                </c:pt>
                <c:pt idx="17">
                  <c:v>Energy production and supply</c:v>
                </c:pt>
                <c:pt idx="18">
                  <c:v>Public administration and defence</c:v>
                </c:pt>
              </c:strCache>
            </c:strRef>
          </c:cat>
          <c:val>
            <c:numRef>
              <c:f>'CRJS S'!$E$7:$E$25</c:f>
              <c:numCache>
                <c:formatCode>0.0%</c:formatCode>
                <c:ptCount val="19"/>
                <c:pt idx="0">
                  <c:v>0.1199616122840691</c:v>
                </c:pt>
                <c:pt idx="1">
                  <c:v>0.11802232854864433</c:v>
                </c:pt>
                <c:pt idx="2">
                  <c:v>0.1118098424969711</c:v>
                </c:pt>
                <c:pt idx="3">
                  <c:v>7.9280378106418664E-2</c:v>
                </c:pt>
                <c:pt idx="4">
                  <c:v>7.8678021720446911E-2</c:v>
                </c:pt>
                <c:pt idx="5">
                  <c:v>6.0471632033621291E-2</c:v>
                </c:pt>
                <c:pt idx="6">
                  <c:v>5.8738880167451595E-2</c:v>
                </c:pt>
                <c:pt idx="7">
                  <c:v>5.8406182693525911E-2</c:v>
                </c:pt>
                <c:pt idx="8">
                  <c:v>5.7838730391707185E-2</c:v>
                </c:pt>
                <c:pt idx="9">
                  <c:v>4.4953663147217486E-2</c:v>
                </c:pt>
                <c:pt idx="10">
                  <c:v>4.3424725004104416E-2</c:v>
                </c:pt>
                <c:pt idx="11">
                  <c:v>2.4333719582850522E-2</c:v>
                </c:pt>
                <c:pt idx="12">
                  <c:v>2.3536165327210104E-2</c:v>
                </c:pt>
                <c:pt idx="13">
                  <c:v>1.341056475476925E-2</c:v>
                </c:pt>
                <c:pt idx="14">
                  <c:v>1.3399153737658674E-2</c:v>
                </c:pt>
                <c:pt idx="15">
                  <c:v>1.2639265986330868E-2</c:v>
                </c:pt>
                <c:pt idx="16">
                  <c:v>1.2526096033402923E-2</c:v>
                </c:pt>
                <c:pt idx="17">
                  <c:v>6.2305295950155761E-3</c:v>
                </c:pt>
                <c:pt idx="18">
                  <c:v>9.464181712288876E-4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25-4913-8C60-98BD3331B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16380984"/>
        <c:axId val="1016379344"/>
      </c:barChart>
      <c:catAx>
        <c:axId val="10163809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6379344"/>
        <c:crosses val="autoZero"/>
        <c:auto val="1"/>
        <c:lblAlgn val="ctr"/>
        <c:lblOffset val="100"/>
        <c:noMultiLvlLbl val="0"/>
      </c:catAx>
      <c:valAx>
        <c:axId val="1016379344"/>
        <c:scaling>
          <c:orientation val="minMax"/>
          <c:max val="0.15000000000000002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6380984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Self-Employment Income Support Scheme - UK</a:t>
            </a:r>
          </a:p>
          <a:p>
            <a:pPr>
              <a:defRPr/>
            </a:pPr>
            <a:r>
              <a:rPr lang="en-US" sz="1200" i="1">
                <a:solidFill>
                  <a:schemeClr val="tx1">
                    <a:lumMod val="65000"/>
                    <a:lumOff val="35000"/>
                  </a:schemeClr>
                </a:solidFill>
              </a:rPr>
              <a:t>claims made for Grant 5 (thousands)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0"/>
          <c:tx>
            <c:strRef>
              <c:f>'SEIS S'!$G$7</c:f>
              <c:strCache>
                <c:ptCount val="1"/>
                <c:pt idx="0">
                  <c:v>Grant 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S'!$B$8:$B$24</c:f>
              <c:strCache>
                <c:ptCount val="17"/>
                <c:pt idx="0">
                  <c:v>Construction</c:v>
                </c:pt>
                <c:pt idx="1">
                  <c:v>Unknown and other</c:v>
                </c:pt>
                <c:pt idx="2">
                  <c:v>Transportation and storage</c:v>
                </c:pt>
                <c:pt idx="3">
                  <c:v>Other services</c:v>
                </c:pt>
                <c:pt idx="4">
                  <c:v>Administrative and support</c:v>
                </c:pt>
                <c:pt idx="5">
                  <c:v>Professional, scientific and technical</c:v>
                </c:pt>
                <c:pt idx="6">
                  <c:v>Wholesale, Retail, motor vehicles</c:v>
                </c:pt>
                <c:pt idx="7">
                  <c:v>Education</c:v>
                </c:pt>
                <c:pt idx="8">
                  <c:v>Arts, entertainment and recreation</c:v>
                </c:pt>
                <c:pt idx="9">
                  <c:v>Human health and social work</c:v>
                </c:pt>
                <c:pt idx="10">
                  <c:v>Accommodation and food</c:v>
                </c:pt>
                <c:pt idx="11">
                  <c:v>Manufacturing</c:v>
                </c:pt>
                <c:pt idx="12">
                  <c:v>Information and communication</c:v>
                </c:pt>
                <c:pt idx="13">
                  <c:v>Agriculture, forestry and fishing</c:v>
                </c:pt>
                <c:pt idx="14">
                  <c:v>Financial and insurance</c:v>
                </c:pt>
                <c:pt idx="15">
                  <c:v>Real estate activities</c:v>
                </c:pt>
                <c:pt idx="16">
                  <c:v>Public administration and defence</c:v>
                </c:pt>
              </c:strCache>
            </c:strRef>
          </c:cat>
          <c:val>
            <c:numRef>
              <c:f>'SEIS S'!$G$8:$G$24</c:f>
              <c:numCache>
                <c:formatCode>#,##0</c:formatCode>
                <c:ptCount val="17"/>
                <c:pt idx="0">
                  <c:v>378</c:v>
                </c:pt>
                <c:pt idx="1">
                  <c:v>150</c:v>
                </c:pt>
                <c:pt idx="2">
                  <c:v>136</c:v>
                </c:pt>
                <c:pt idx="3">
                  <c:v>92</c:v>
                </c:pt>
                <c:pt idx="4">
                  <c:v>74</c:v>
                </c:pt>
                <c:pt idx="5">
                  <c:v>44</c:v>
                </c:pt>
                <c:pt idx="6">
                  <c:v>42</c:v>
                </c:pt>
                <c:pt idx="7">
                  <c:v>40</c:v>
                </c:pt>
                <c:pt idx="8">
                  <c:v>35</c:v>
                </c:pt>
                <c:pt idx="9">
                  <c:v>33</c:v>
                </c:pt>
                <c:pt idx="10">
                  <c:v>23</c:v>
                </c:pt>
                <c:pt idx="11">
                  <c:v>21</c:v>
                </c:pt>
                <c:pt idx="12">
                  <c:v>9</c:v>
                </c:pt>
                <c:pt idx="13">
                  <c:v>6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14-49AE-BB39-68ED80FD3A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26887616"/>
        <c:axId val="926891552"/>
      </c:barChart>
      <c:catAx>
        <c:axId val="9268876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891552"/>
        <c:crosses val="autoZero"/>
        <c:auto val="1"/>
        <c:lblAlgn val="ctr"/>
        <c:lblOffset val="100"/>
        <c:noMultiLvlLbl val="0"/>
      </c:catAx>
      <c:valAx>
        <c:axId val="9268915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887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Self-Employment Income Support Scheme - UK</a:t>
            </a:r>
          </a:p>
          <a:p>
            <a:pPr>
              <a:defRPr/>
            </a:pPr>
            <a:r>
              <a:rPr lang="en-US" sz="1200" i="1"/>
              <a:t>take-up rate for Grant 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0"/>
          <c:tx>
            <c:strRef>
              <c:f>'SEIS S'!$G$7</c:f>
              <c:strCache>
                <c:ptCount val="1"/>
                <c:pt idx="0">
                  <c:v>Grant 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S'!$B$32:$B$48</c:f>
              <c:strCache>
                <c:ptCount val="17"/>
                <c:pt idx="0">
                  <c:v>Transportation and storage</c:v>
                </c:pt>
                <c:pt idx="1">
                  <c:v>Other services</c:v>
                </c:pt>
                <c:pt idx="2">
                  <c:v>Construction</c:v>
                </c:pt>
                <c:pt idx="3">
                  <c:v>Public administration and defence</c:v>
                </c:pt>
                <c:pt idx="4">
                  <c:v>Arts, entertainment and recreation</c:v>
                </c:pt>
                <c:pt idx="5">
                  <c:v>Education</c:v>
                </c:pt>
                <c:pt idx="6">
                  <c:v>Unknown and other</c:v>
                </c:pt>
                <c:pt idx="7">
                  <c:v>Accommodation and food</c:v>
                </c:pt>
                <c:pt idx="8">
                  <c:v>Manufacturing</c:v>
                </c:pt>
                <c:pt idx="9">
                  <c:v>Administrative and support</c:v>
                </c:pt>
                <c:pt idx="10">
                  <c:v>Professional, scientific and technical</c:v>
                </c:pt>
                <c:pt idx="11">
                  <c:v>Information and communication</c:v>
                </c:pt>
                <c:pt idx="12">
                  <c:v>Wholesale, Retail, motor vehicles</c:v>
                </c:pt>
                <c:pt idx="13">
                  <c:v>Financial and insurance</c:v>
                </c:pt>
                <c:pt idx="14">
                  <c:v>Human health and social work</c:v>
                </c:pt>
                <c:pt idx="15">
                  <c:v>Real estate activities</c:v>
                </c:pt>
                <c:pt idx="16">
                  <c:v>Agriculture, forestry and fishing</c:v>
                </c:pt>
              </c:strCache>
            </c:strRef>
          </c:cat>
          <c:val>
            <c:numRef>
              <c:f>'SEIS S'!$G$32:$G$48</c:f>
              <c:numCache>
                <c:formatCode>0%</c:formatCode>
                <c:ptCount val="17"/>
                <c:pt idx="0">
                  <c:v>0.51</c:v>
                </c:pt>
                <c:pt idx="1">
                  <c:v>0.41</c:v>
                </c:pt>
                <c:pt idx="2">
                  <c:v>0.37</c:v>
                </c:pt>
                <c:pt idx="3">
                  <c:v>0.37</c:v>
                </c:pt>
                <c:pt idx="4">
                  <c:v>0.36</c:v>
                </c:pt>
                <c:pt idx="5">
                  <c:v>0.35</c:v>
                </c:pt>
                <c:pt idx="6">
                  <c:v>0.3</c:v>
                </c:pt>
                <c:pt idx="7">
                  <c:v>0.28999999999999998</c:v>
                </c:pt>
                <c:pt idx="8">
                  <c:v>0.28000000000000003</c:v>
                </c:pt>
                <c:pt idx="9">
                  <c:v>0.27</c:v>
                </c:pt>
                <c:pt idx="10">
                  <c:v>0.25</c:v>
                </c:pt>
                <c:pt idx="11">
                  <c:v>0.25</c:v>
                </c:pt>
                <c:pt idx="12">
                  <c:v>0.23</c:v>
                </c:pt>
                <c:pt idx="13">
                  <c:v>0.22</c:v>
                </c:pt>
                <c:pt idx="14">
                  <c:v>0.21</c:v>
                </c:pt>
                <c:pt idx="15">
                  <c:v>0.19</c:v>
                </c:pt>
                <c:pt idx="16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9A-4AD1-A9A4-BBE23081D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26887616"/>
        <c:axId val="926891552"/>
      </c:barChart>
      <c:catAx>
        <c:axId val="9268876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891552"/>
        <c:crosses val="autoZero"/>
        <c:auto val="1"/>
        <c:lblAlgn val="ctr"/>
        <c:lblOffset val="100"/>
        <c:noMultiLvlLbl val="0"/>
      </c:catAx>
      <c:valAx>
        <c:axId val="9268915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887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Self-Employment Income Support Scheme - UK</a:t>
            </a:r>
          </a:p>
          <a:p>
            <a:pPr>
              <a:defRPr/>
            </a:pPr>
            <a:r>
              <a:rPr lang="en-US" sz="1200" i="1"/>
              <a:t>value of claims made for Grant 5 (£</a:t>
            </a:r>
            <a:r>
              <a:rPr lang="en-US" sz="1200" i="1" baseline="0"/>
              <a:t> mill.</a:t>
            </a:r>
            <a:r>
              <a:rPr lang="en-US" sz="1200" i="1"/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0"/>
          <c:tx>
            <c:strRef>
              <c:f>'SEIS S'!$G$7</c:f>
              <c:strCache>
                <c:ptCount val="1"/>
                <c:pt idx="0">
                  <c:v>Grant 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S'!$B$56:$B$72</c:f>
              <c:strCache>
                <c:ptCount val="17"/>
                <c:pt idx="0">
                  <c:v>Construction</c:v>
                </c:pt>
                <c:pt idx="1">
                  <c:v>Unknown and other</c:v>
                </c:pt>
                <c:pt idx="2">
                  <c:v>Transportation and storage</c:v>
                </c:pt>
                <c:pt idx="3">
                  <c:v>Other services</c:v>
                </c:pt>
                <c:pt idx="4">
                  <c:v>Professional, scientific and technical</c:v>
                </c:pt>
                <c:pt idx="5">
                  <c:v>Administrative and support</c:v>
                </c:pt>
                <c:pt idx="6">
                  <c:v>Education</c:v>
                </c:pt>
                <c:pt idx="7">
                  <c:v>Arts, entertainment and recreation</c:v>
                </c:pt>
                <c:pt idx="8">
                  <c:v>Wholesale, Retail, motor vehicles</c:v>
                </c:pt>
                <c:pt idx="9">
                  <c:v>Human health and social work</c:v>
                </c:pt>
                <c:pt idx="10">
                  <c:v>Accommodation and food</c:v>
                </c:pt>
                <c:pt idx="11">
                  <c:v>Manufacturing</c:v>
                </c:pt>
                <c:pt idx="12">
                  <c:v>Information and communication</c:v>
                </c:pt>
                <c:pt idx="13">
                  <c:v>Financial and insurance</c:v>
                </c:pt>
                <c:pt idx="14">
                  <c:v>Agriculture, forestry and fishing</c:v>
                </c:pt>
                <c:pt idx="15">
                  <c:v>Real estate activities</c:v>
                </c:pt>
                <c:pt idx="16">
                  <c:v>Public administration and defence</c:v>
                </c:pt>
              </c:strCache>
            </c:strRef>
          </c:cat>
          <c:val>
            <c:numRef>
              <c:f>'SEIS S'!$G$56:$G$72</c:f>
              <c:numCache>
                <c:formatCode>#,##0</c:formatCode>
                <c:ptCount val="17"/>
                <c:pt idx="0">
                  <c:v>966</c:v>
                </c:pt>
                <c:pt idx="1">
                  <c:v>312</c:v>
                </c:pt>
                <c:pt idx="2">
                  <c:v>259</c:v>
                </c:pt>
                <c:pt idx="3">
                  <c:v>194</c:v>
                </c:pt>
                <c:pt idx="4">
                  <c:v>123</c:v>
                </c:pt>
                <c:pt idx="5">
                  <c:v>118</c:v>
                </c:pt>
                <c:pt idx="6">
                  <c:v>89</c:v>
                </c:pt>
                <c:pt idx="7">
                  <c:v>88</c:v>
                </c:pt>
                <c:pt idx="8">
                  <c:v>88</c:v>
                </c:pt>
                <c:pt idx="9">
                  <c:v>73</c:v>
                </c:pt>
                <c:pt idx="10">
                  <c:v>57</c:v>
                </c:pt>
                <c:pt idx="11">
                  <c:v>50</c:v>
                </c:pt>
                <c:pt idx="12">
                  <c:v>25</c:v>
                </c:pt>
                <c:pt idx="13">
                  <c:v>12</c:v>
                </c:pt>
                <c:pt idx="14">
                  <c:v>12</c:v>
                </c:pt>
                <c:pt idx="15">
                  <c:v>7</c:v>
                </c:pt>
                <c:pt idx="1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87-4498-81F3-16398CE632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26887616"/>
        <c:axId val="926891552"/>
      </c:barChart>
      <c:catAx>
        <c:axId val="9268876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891552"/>
        <c:crosses val="autoZero"/>
        <c:auto val="1"/>
        <c:lblAlgn val="ctr"/>
        <c:lblOffset val="100"/>
        <c:noMultiLvlLbl val="0"/>
      </c:catAx>
      <c:valAx>
        <c:axId val="9268915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887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UK Gross Domestic</a:t>
            </a:r>
            <a:r>
              <a:rPr lang="en-US" b="1" baseline="0">
                <a:solidFill>
                  <a:schemeClr val="tx1"/>
                </a:solidFill>
              </a:rPr>
              <a:t> Product Index</a:t>
            </a:r>
          </a:p>
          <a:p>
            <a:pPr>
              <a:defRPr/>
            </a:pPr>
            <a:r>
              <a:rPr lang="en-US">
                <a:solidFill>
                  <a:schemeClr val="tx1"/>
                </a:solidFill>
              </a:rPr>
              <a:t> </a:t>
            </a:r>
            <a:r>
              <a:rPr lang="en-US" sz="1200" i="1">
                <a:solidFill>
                  <a:schemeClr val="tx1">
                    <a:lumMod val="85000"/>
                    <a:lumOff val="15000"/>
                  </a:schemeClr>
                </a:solidFill>
              </a:rPr>
              <a:t>chained volume measure, seasonally adjusted, (2019 Q4 = 100)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60119047619043E-2"/>
          <c:y val="0.20279806491885141"/>
          <c:w val="0.90048571428571433"/>
          <c:h val="0.59261173533083633"/>
        </c:manualLayout>
      </c:layout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8"/>
              <c:layout>
                <c:manualLayout>
                  <c:x val="-1.1920661816007176E-3"/>
                  <c:y val="-6.06598133566639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99F-4A0E-8412-4EFB47E6FEB3}"/>
                </c:ext>
              </c:extLst>
            </c:dLbl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'GDP Q'!$B$25:$B$38</c:f>
              <c:strCache>
                <c:ptCount val="14"/>
                <c:pt idx="0">
                  <c:v>2018 Q1</c:v>
                </c:pt>
                <c:pt idx="1">
                  <c:v>2018 Q2</c:v>
                </c:pt>
                <c:pt idx="2">
                  <c:v>2018 Q3</c:v>
                </c:pt>
                <c:pt idx="3">
                  <c:v>2018 Q4</c:v>
                </c:pt>
                <c:pt idx="4">
                  <c:v>2019 Q1</c:v>
                </c:pt>
                <c:pt idx="5">
                  <c:v>2019 Q2</c:v>
                </c:pt>
                <c:pt idx="6">
                  <c:v>2019 Q3</c:v>
                </c:pt>
                <c:pt idx="7">
                  <c:v>2019 Q4</c:v>
                </c:pt>
                <c:pt idx="8">
                  <c:v>2020 Q1</c:v>
                </c:pt>
                <c:pt idx="9">
                  <c:v>2020 Q2</c:v>
                </c:pt>
                <c:pt idx="10">
                  <c:v>2020 Q3</c:v>
                </c:pt>
                <c:pt idx="11">
                  <c:v>2020 Q4</c:v>
                </c:pt>
                <c:pt idx="12">
                  <c:v>2021 Q1</c:v>
                </c:pt>
                <c:pt idx="13">
                  <c:v>2021 Q2</c:v>
                </c:pt>
              </c:strCache>
            </c:strRef>
          </c:cat>
          <c:val>
            <c:numRef>
              <c:f>'GDP Q'!$C$25:$C$38</c:f>
              <c:numCache>
                <c:formatCode>0.0</c:formatCode>
                <c:ptCount val="14"/>
                <c:pt idx="0">
                  <c:v>97.4</c:v>
                </c:pt>
                <c:pt idx="1">
                  <c:v>97.9</c:v>
                </c:pt>
                <c:pt idx="2">
                  <c:v>98.5</c:v>
                </c:pt>
                <c:pt idx="3">
                  <c:v>98.8</c:v>
                </c:pt>
                <c:pt idx="4">
                  <c:v>99.5</c:v>
                </c:pt>
                <c:pt idx="5">
                  <c:v>99.6</c:v>
                </c:pt>
                <c:pt idx="6">
                  <c:v>100.1</c:v>
                </c:pt>
                <c:pt idx="7">
                  <c:v>100</c:v>
                </c:pt>
                <c:pt idx="8">
                  <c:v>97.3</c:v>
                </c:pt>
                <c:pt idx="9">
                  <c:v>78.2</c:v>
                </c:pt>
                <c:pt idx="10">
                  <c:v>91.9</c:v>
                </c:pt>
                <c:pt idx="11">
                  <c:v>92.9</c:v>
                </c:pt>
                <c:pt idx="12">
                  <c:v>91.7</c:v>
                </c:pt>
                <c:pt idx="13">
                  <c:v>96.7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9F-4A0E-8412-4EFB47E6F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0065448"/>
        <c:axId val="780065776"/>
      </c:lineChart>
      <c:catAx>
        <c:axId val="780065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065776"/>
        <c:crossesAt val="-25"/>
        <c:auto val="1"/>
        <c:lblAlgn val="ctr"/>
        <c:lblOffset val="100"/>
        <c:noMultiLvlLbl val="0"/>
      </c:catAx>
      <c:valAx>
        <c:axId val="780065776"/>
        <c:scaling>
          <c:orientation val="minMax"/>
          <c:min val="7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065448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ysClr val="windowText" lastClr="000000"/>
                </a:solidFill>
              </a:rPr>
              <a:t>UK Index of Services</a:t>
            </a:r>
          </a:p>
          <a:p>
            <a:pPr>
              <a:defRPr/>
            </a:pPr>
            <a:r>
              <a:rPr lang="en-GB" sz="1200" i="1">
                <a:solidFill>
                  <a:schemeClr val="tx1">
                    <a:lumMod val="65000"/>
                    <a:lumOff val="35000"/>
                  </a:schemeClr>
                </a:solidFill>
              </a:rPr>
              <a:t>seasonally adjusted (Feb 20 = 100</a:t>
            </a:r>
            <a:r>
              <a:rPr lang="en-GB" sz="1200" i="1"/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9335390946502063E-2"/>
          <c:y val="0.17557010582010582"/>
          <c:w val="0.89671056241426617"/>
          <c:h val="0.5592367724867725"/>
        </c:manualLayout>
      </c:layout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'IoS M'!$B$7:$B$25</c:f>
              <c:numCache>
                <c:formatCode>mmm\-yy</c:formatCode>
                <c:ptCount val="19"/>
                <c:pt idx="0">
                  <c:v>43862</c:v>
                </c:pt>
                <c:pt idx="1">
                  <c:v>43891</c:v>
                </c:pt>
                <c:pt idx="2">
                  <c:v>43922</c:v>
                </c:pt>
                <c:pt idx="3">
                  <c:v>43952</c:v>
                </c:pt>
                <c:pt idx="4">
                  <c:v>43983</c:v>
                </c:pt>
                <c:pt idx="5">
                  <c:v>44013</c:v>
                </c:pt>
                <c:pt idx="6">
                  <c:v>44044</c:v>
                </c:pt>
                <c:pt idx="7">
                  <c:v>44075</c:v>
                </c:pt>
                <c:pt idx="8">
                  <c:v>44105</c:v>
                </c:pt>
                <c:pt idx="9">
                  <c:v>44136</c:v>
                </c:pt>
                <c:pt idx="10">
                  <c:v>44166</c:v>
                </c:pt>
                <c:pt idx="11">
                  <c:v>44197</c:v>
                </c:pt>
                <c:pt idx="12">
                  <c:v>44228</c:v>
                </c:pt>
                <c:pt idx="13">
                  <c:v>44256</c:v>
                </c:pt>
                <c:pt idx="14">
                  <c:v>44287</c:v>
                </c:pt>
                <c:pt idx="15">
                  <c:v>44317</c:v>
                </c:pt>
                <c:pt idx="16">
                  <c:v>44348</c:v>
                </c:pt>
                <c:pt idx="17">
                  <c:v>44378</c:v>
                </c:pt>
                <c:pt idx="18">
                  <c:v>44409</c:v>
                </c:pt>
              </c:numCache>
            </c:numRef>
          </c:cat>
          <c:val>
            <c:numRef>
              <c:f>'IoS M'!$C$7:$C$25</c:f>
              <c:numCache>
                <c:formatCode>0.0</c:formatCode>
                <c:ptCount val="19"/>
                <c:pt idx="0">
                  <c:v>100</c:v>
                </c:pt>
                <c:pt idx="1">
                  <c:v>91.661307652473482</c:v>
                </c:pt>
                <c:pt idx="2">
                  <c:v>76.32316296803576</c:v>
                </c:pt>
                <c:pt idx="3">
                  <c:v>77.772631357140938</c:v>
                </c:pt>
                <c:pt idx="4">
                  <c:v>84.253443767126896</c:v>
                </c:pt>
                <c:pt idx="5">
                  <c:v>90.616374430594377</c:v>
                </c:pt>
                <c:pt idx="6">
                  <c:v>92.649586072062917</c:v>
                </c:pt>
                <c:pt idx="7">
                  <c:v>94.329649445925952</c:v>
                </c:pt>
                <c:pt idx="8">
                  <c:v>94.938638873344701</c:v>
                </c:pt>
                <c:pt idx="9">
                  <c:v>91.967342979227567</c:v>
                </c:pt>
                <c:pt idx="10">
                  <c:v>93.266825233850156</c:v>
                </c:pt>
                <c:pt idx="11">
                  <c:v>90.726900992254201</c:v>
                </c:pt>
                <c:pt idx="12">
                  <c:v>91.281422293962876</c:v>
                </c:pt>
                <c:pt idx="13">
                  <c:v>93.163753251438976</c:v>
                </c:pt>
                <c:pt idx="14">
                  <c:v>96.557574697368935</c:v>
                </c:pt>
                <c:pt idx="15">
                  <c:v>97.309990229531465</c:v>
                </c:pt>
                <c:pt idx="16">
                  <c:v>99.117676000131198</c:v>
                </c:pt>
                <c:pt idx="17">
                  <c:v>99.051976308353204</c:v>
                </c:pt>
                <c:pt idx="18">
                  <c:v>99.389420262341545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10-4867-8987-1738BDEC69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314664"/>
        <c:axId val="226313024"/>
      </c:lineChart>
      <c:dateAx>
        <c:axId val="2263146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313024"/>
        <c:crosses val="autoZero"/>
        <c:auto val="1"/>
        <c:lblOffset val="100"/>
        <c:baseTimeUnit val="months"/>
      </c:dateAx>
      <c:valAx>
        <c:axId val="226313024"/>
        <c:scaling>
          <c:orientation val="minMax"/>
          <c:min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314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Newly</a:t>
            </a:r>
            <a:r>
              <a:rPr lang="en-GB" b="1" baseline="0">
                <a:solidFill>
                  <a:schemeClr val="tx1"/>
                </a:solidFill>
              </a:rPr>
              <a:t> Incorporated &amp; Dissolved UK Companies</a:t>
            </a:r>
          </a:p>
          <a:p>
            <a:pPr>
              <a:defRPr/>
            </a:pPr>
            <a:r>
              <a:rPr lang="en-GB" sz="1200" b="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in thousands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97170138888891"/>
          <c:y val="0.1718423845193508"/>
          <c:w val="0.87307430555555543"/>
          <c:h val="0.55845661672908875"/>
        </c:manualLayout>
      </c:layout>
      <c:lineChart>
        <c:grouping val="standard"/>
        <c:varyColors val="0"/>
        <c:ser>
          <c:idx val="0"/>
          <c:order val="0"/>
          <c:tx>
            <c:strRef>
              <c:f>'CH Q'!$C$7</c:f>
              <c:strCache>
                <c:ptCount val="1"/>
                <c:pt idx="0">
                  <c:v>New companies incorporated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'CH Q'!$B$8:$B$21</c:f>
              <c:strCache>
                <c:ptCount val="14"/>
                <c:pt idx="0">
                  <c:v>2018 Q1</c:v>
                </c:pt>
                <c:pt idx="1">
                  <c:v>2018 Q2</c:v>
                </c:pt>
                <c:pt idx="2">
                  <c:v>2018 Q3</c:v>
                </c:pt>
                <c:pt idx="3">
                  <c:v>2018 Q4</c:v>
                </c:pt>
                <c:pt idx="4">
                  <c:v>2019 Q1</c:v>
                </c:pt>
                <c:pt idx="5">
                  <c:v>2019 Q2</c:v>
                </c:pt>
                <c:pt idx="6">
                  <c:v>2019 Q3</c:v>
                </c:pt>
                <c:pt idx="7">
                  <c:v>2019 Q4</c:v>
                </c:pt>
                <c:pt idx="8">
                  <c:v>2020 Q1</c:v>
                </c:pt>
                <c:pt idx="9">
                  <c:v>2020 Q2</c:v>
                </c:pt>
                <c:pt idx="10">
                  <c:v>2020 Q3</c:v>
                </c:pt>
                <c:pt idx="11">
                  <c:v>2020 Q4</c:v>
                </c:pt>
                <c:pt idx="12">
                  <c:v>2021 Q1</c:v>
                </c:pt>
                <c:pt idx="13">
                  <c:v>2021 Q2</c:v>
                </c:pt>
              </c:strCache>
            </c:strRef>
          </c:cat>
          <c:val>
            <c:numRef>
              <c:f>'CH Q'!$C$8:$C$21</c:f>
              <c:numCache>
                <c:formatCode>#,##0</c:formatCode>
                <c:ptCount val="14"/>
                <c:pt idx="0">
                  <c:v>167717</c:v>
                </c:pt>
                <c:pt idx="1">
                  <c:v>166886</c:v>
                </c:pt>
                <c:pt idx="2">
                  <c:v>164424</c:v>
                </c:pt>
                <c:pt idx="3">
                  <c:v>158841</c:v>
                </c:pt>
                <c:pt idx="4">
                  <c:v>182742</c:v>
                </c:pt>
                <c:pt idx="5">
                  <c:v>169976</c:v>
                </c:pt>
                <c:pt idx="6">
                  <c:v>169751</c:v>
                </c:pt>
                <c:pt idx="7">
                  <c:v>155950</c:v>
                </c:pt>
                <c:pt idx="8">
                  <c:v>169822</c:v>
                </c:pt>
                <c:pt idx="9">
                  <c:v>176115</c:v>
                </c:pt>
                <c:pt idx="10">
                  <c:v>221020</c:v>
                </c:pt>
                <c:pt idx="11">
                  <c:v>201820</c:v>
                </c:pt>
                <c:pt idx="12">
                  <c:v>211368</c:v>
                </c:pt>
                <c:pt idx="13">
                  <c:v>190639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8F-4C89-A17C-B330B3F76F14}"/>
            </c:ext>
          </c:extLst>
        </c:ser>
        <c:ser>
          <c:idx val="1"/>
          <c:order val="1"/>
          <c:tx>
            <c:strRef>
              <c:f>'CH Q'!$D$7</c:f>
              <c:strCache>
                <c:ptCount val="1"/>
                <c:pt idx="0">
                  <c:v>Companies dissolved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'CH Q'!$B$8:$B$21</c:f>
              <c:strCache>
                <c:ptCount val="14"/>
                <c:pt idx="0">
                  <c:v>2018 Q1</c:v>
                </c:pt>
                <c:pt idx="1">
                  <c:v>2018 Q2</c:v>
                </c:pt>
                <c:pt idx="2">
                  <c:v>2018 Q3</c:v>
                </c:pt>
                <c:pt idx="3">
                  <c:v>2018 Q4</c:v>
                </c:pt>
                <c:pt idx="4">
                  <c:v>2019 Q1</c:v>
                </c:pt>
                <c:pt idx="5">
                  <c:v>2019 Q2</c:v>
                </c:pt>
                <c:pt idx="6">
                  <c:v>2019 Q3</c:v>
                </c:pt>
                <c:pt idx="7">
                  <c:v>2019 Q4</c:v>
                </c:pt>
                <c:pt idx="8">
                  <c:v>2020 Q1</c:v>
                </c:pt>
                <c:pt idx="9">
                  <c:v>2020 Q2</c:v>
                </c:pt>
                <c:pt idx="10">
                  <c:v>2020 Q3</c:v>
                </c:pt>
                <c:pt idx="11">
                  <c:v>2020 Q4</c:v>
                </c:pt>
                <c:pt idx="12">
                  <c:v>2021 Q1</c:v>
                </c:pt>
                <c:pt idx="13">
                  <c:v>2021 Q2</c:v>
                </c:pt>
              </c:strCache>
            </c:strRef>
          </c:cat>
          <c:val>
            <c:numRef>
              <c:f>'CH Q'!$D$8:$D$21</c:f>
              <c:numCache>
                <c:formatCode>#,##0</c:formatCode>
                <c:ptCount val="14"/>
                <c:pt idx="0">
                  <c:v>129688</c:v>
                </c:pt>
                <c:pt idx="1">
                  <c:v>126554</c:v>
                </c:pt>
                <c:pt idx="2">
                  <c:v>131407</c:v>
                </c:pt>
                <c:pt idx="3">
                  <c:v>112121</c:v>
                </c:pt>
                <c:pt idx="4">
                  <c:v>142390</c:v>
                </c:pt>
                <c:pt idx="5">
                  <c:v>135870</c:v>
                </c:pt>
                <c:pt idx="6">
                  <c:v>129795</c:v>
                </c:pt>
                <c:pt idx="7">
                  <c:v>121625</c:v>
                </c:pt>
                <c:pt idx="8">
                  <c:v>136978</c:v>
                </c:pt>
                <c:pt idx="9">
                  <c:v>14606</c:v>
                </c:pt>
                <c:pt idx="10">
                  <c:v>102269</c:v>
                </c:pt>
                <c:pt idx="11">
                  <c:v>161837</c:v>
                </c:pt>
                <c:pt idx="12">
                  <c:v>171169</c:v>
                </c:pt>
                <c:pt idx="13">
                  <c:v>115554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8F-4C89-A17C-B330B3F76F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2374368"/>
        <c:axId val="932367480"/>
      </c:lineChart>
      <c:catAx>
        <c:axId val="93237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2367480"/>
        <c:crosses val="autoZero"/>
        <c:auto val="1"/>
        <c:lblAlgn val="ctr"/>
        <c:lblOffset val="100"/>
        <c:noMultiLvlLbl val="0"/>
      </c:catAx>
      <c:valAx>
        <c:axId val="932367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2374368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845575396825397"/>
          <c:y val="0.8508945105820106"/>
          <c:w val="0.83006329365079368"/>
          <c:h val="8.19097222222222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 baseline="0">
                <a:solidFill>
                  <a:schemeClr val="tx1"/>
                </a:solidFill>
              </a:rPr>
              <a:t>UK Business Births and Deaths</a:t>
            </a:r>
          </a:p>
          <a:p>
            <a:pPr>
              <a:defRPr/>
            </a:pPr>
            <a:r>
              <a:rPr lang="en-GB" sz="1200" b="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in thousands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29462962962963"/>
          <c:y val="0.17976984126984127"/>
          <c:w val="0.87175148148148152"/>
          <c:h val="0.5862031835205993"/>
        </c:manualLayout>
      </c:layout>
      <c:lineChart>
        <c:grouping val="standard"/>
        <c:varyColors val="0"/>
        <c:ser>
          <c:idx val="0"/>
          <c:order val="0"/>
          <c:tx>
            <c:v>Births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'BUS Q'!$B$8:$B$21</c:f>
              <c:strCache>
                <c:ptCount val="14"/>
                <c:pt idx="0">
                  <c:v>2018 Q1</c:v>
                </c:pt>
                <c:pt idx="1">
                  <c:v>2018 Q2</c:v>
                </c:pt>
                <c:pt idx="2">
                  <c:v>2018 Q3</c:v>
                </c:pt>
                <c:pt idx="3">
                  <c:v>2018 Q4</c:v>
                </c:pt>
                <c:pt idx="4">
                  <c:v>2019 Q1</c:v>
                </c:pt>
                <c:pt idx="5">
                  <c:v>2019 Q2</c:v>
                </c:pt>
                <c:pt idx="6">
                  <c:v>2019 Q3</c:v>
                </c:pt>
                <c:pt idx="7">
                  <c:v>2019 Q4</c:v>
                </c:pt>
                <c:pt idx="8">
                  <c:v>2020 Q1</c:v>
                </c:pt>
                <c:pt idx="9">
                  <c:v>2020 Q2</c:v>
                </c:pt>
                <c:pt idx="10">
                  <c:v>2020 Q3</c:v>
                </c:pt>
                <c:pt idx="11">
                  <c:v>2020 Q4</c:v>
                </c:pt>
                <c:pt idx="12">
                  <c:v>2021 Q1</c:v>
                </c:pt>
                <c:pt idx="13">
                  <c:v>2021 Q2</c:v>
                </c:pt>
              </c:strCache>
            </c:strRef>
          </c:cat>
          <c:val>
            <c:numRef>
              <c:f>'BUS Q'!$C$8:$C$21</c:f>
              <c:numCache>
                <c:formatCode>#,##0</c:formatCode>
                <c:ptCount val="14"/>
                <c:pt idx="0">
                  <c:v>108250</c:v>
                </c:pt>
                <c:pt idx="1">
                  <c:v>97750</c:v>
                </c:pt>
                <c:pt idx="2">
                  <c:v>81005</c:v>
                </c:pt>
                <c:pt idx="3">
                  <c:v>78060</c:v>
                </c:pt>
                <c:pt idx="4">
                  <c:v>122625</c:v>
                </c:pt>
                <c:pt idx="5">
                  <c:v>97590</c:v>
                </c:pt>
                <c:pt idx="6">
                  <c:v>86410</c:v>
                </c:pt>
                <c:pt idx="7">
                  <c:v>79575</c:v>
                </c:pt>
                <c:pt idx="8">
                  <c:v>116200</c:v>
                </c:pt>
                <c:pt idx="9">
                  <c:v>75585</c:v>
                </c:pt>
                <c:pt idx="10">
                  <c:v>81210</c:v>
                </c:pt>
                <c:pt idx="11">
                  <c:v>87460</c:v>
                </c:pt>
                <c:pt idx="12">
                  <c:v>136765</c:v>
                </c:pt>
                <c:pt idx="13">
                  <c:v>96895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48-4D13-A876-2EED82E8D677}"/>
            </c:ext>
          </c:extLst>
        </c:ser>
        <c:ser>
          <c:idx val="1"/>
          <c:order val="1"/>
          <c:tx>
            <c:v>Deaths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'BUS Q'!$B$8:$B$21</c:f>
              <c:strCache>
                <c:ptCount val="14"/>
                <c:pt idx="0">
                  <c:v>2018 Q1</c:v>
                </c:pt>
                <c:pt idx="1">
                  <c:v>2018 Q2</c:v>
                </c:pt>
                <c:pt idx="2">
                  <c:v>2018 Q3</c:v>
                </c:pt>
                <c:pt idx="3">
                  <c:v>2018 Q4</c:v>
                </c:pt>
                <c:pt idx="4">
                  <c:v>2019 Q1</c:v>
                </c:pt>
                <c:pt idx="5">
                  <c:v>2019 Q2</c:v>
                </c:pt>
                <c:pt idx="6">
                  <c:v>2019 Q3</c:v>
                </c:pt>
                <c:pt idx="7">
                  <c:v>2019 Q4</c:v>
                </c:pt>
                <c:pt idx="8">
                  <c:v>2020 Q1</c:v>
                </c:pt>
                <c:pt idx="9">
                  <c:v>2020 Q2</c:v>
                </c:pt>
                <c:pt idx="10">
                  <c:v>2020 Q3</c:v>
                </c:pt>
                <c:pt idx="11">
                  <c:v>2020 Q4</c:v>
                </c:pt>
                <c:pt idx="12">
                  <c:v>2021 Q1</c:v>
                </c:pt>
                <c:pt idx="13">
                  <c:v>2021 Q2</c:v>
                </c:pt>
              </c:strCache>
            </c:strRef>
          </c:cat>
          <c:val>
            <c:numRef>
              <c:f>'BUS Q'!$D$8:$D$21</c:f>
              <c:numCache>
                <c:formatCode>#,##0</c:formatCode>
                <c:ptCount val="14"/>
                <c:pt idx="0">
                  <c:v>91505</c:v>
                </c:pt>
                <c:pt idx="1">
                  <c:v>83465</c:v>
                </c:pt>
                <c:pt idx="2">
                  <c:v>68495</c:v>
                </c:pt>
                <c:pt idx="3">
                  <c:v>75160</c:v>
                </c:pt>
                <c:pt idx="4">
                  <c:v>82885</c:v>
                </c:pt>
                <c:pt idx="5">
                  <c:v>95285</c:v>
                </c:pt>
                <c:pt idx="6">
                  <c:v>78245</c:v>
                </c:pt>
                <c:pt idx="7">
                  <c:v>71555</c:v>
                </c:pt>
                <c:pt idx="8">
                  <c:v>102275</c:v>
                </c:pt>
                <c:pt idx="9">
                  <c:v>73580</c:v>
                </c:pt>
                <c:pt idx="10">
                  <c:v>67040</c:v>
                </c:pt>
                <c:pt idx="11">
                  <c:v>89725</c:v>
                </c:pt>
                <c:pt idx="12">
                  <c:v>111145</c:v>
                </c:pt>
                <c:pt idx="13">
                  <c:v>105450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48-4D13-A876-2EED82E8D6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2374368"/>
        <c:axId val="932367480"/>
      </c:lineChart>
      <c:catAx>
        <c:axId val="93237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2367480"/>
        <c:crosses val="autoZero"/>
        <c:auto val="1"/>
        <c:lblAlgn val="ctr"/>
        <c:lblOffset val="100"/>
        <c:noMultiLvlLbl val="0"/>
      </c:catAx>
      <c:valAx>
        <c:axId val="932367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2374368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134462962962964"/>
          <c:y val="0.90803932584269664"/>
          <c:w val="0.51726703703703703"/>
          <c:h val="5.41632334581772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 baseline="0">
                <a:solidFill>
                  <a:schemeClr val="tx1"/>
                </a:solidFill>
              </a:rPr>
              <a:t>UK Business Net Growth</a:t>
            </a:r>
          </a:p>
          <a:p>
            <a:pPr>
              <a:defRPr/>
            </a:pPr>
            <a:r>
              <a:rPr lang="en-GB" sz="1200" b="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net new businesses, rolling 12 month totals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29462962962963"/>
          <c:y val="0.17976984126984127"/>
          <c:w val="0.87175148148148152"/>
          <c:h val="0.58412698412698416"/>
        </c:manualLayout>
      </c:layout>
      <c:lineChart>
        <c:grouping val="standard"/>
        <c:varyColors val="0"/>
        <c:ser>
          <c:idx val="0"/>
          <c:order val="0"/>
          <c:tx>
            <c:strRef>
              <c:f>'BUS Q'!$E$7</c:f>
              <c:strCache>
                <c:ptCount val="1"/>
                <c:pt idx="0">
                  <c:v>Net 
Change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'BUS Q'!$B$8:$B$21</c:f>
              <c:strCache>
                <c:ptCount val="14"/>
                <c:pt idx="0">
                  <c:v>2018 Q1</c:v>
                </c:pt>
                <c:pt idx="1">
                  <c:v>2018 Q2</c:v>
                </c:pt>
                <c:pt idx="2">
                  <c:v>2018 Q3</c:v>
                </c:pt>
                <c:pt idx="3">
                  <c:v>2018 Q4</c:v>
                </c:pt>
                <c:pt idx="4">
                  <c:v>2019 Q1</c:v>
                </c:pt>
                <c:pt idx="5">
                  <c:v>2019 Q2</c:v>
                </c:pt>
                <c:pt idx="6">
                  <c:v>2019 Q3</c:v>
                </c:pt>
                <c:pt idx="7">
                  <c:v>2019 Q4</c:v>
                </c:pt>
                <c:pt idx="8">
                  <c:v>2020 Q1</c:v>
                </c:pt>
                <c:pt idx="9">
                  <c:v>2020 Q2</c:v>
                </c:pt>
                <c:pt idx="10">
                  <c:v>2020 Q3</c:v>
                </c:pt>
                <c:pt idx="11">
                  <c:v>2020 Q4</c:v>
                </c:pt>
                <c:pt idx="12">
                  <c:v>2021 Q1</c:v>
                </c:pt>
                <c:pt idx="13">
                  <c:v>2021 Q2</c:v>
                </c:pt>
              </c:strCache>
            </c:strRef>
          </c:cat>
          <c:val>
            <c:numRef>
              <c:f>'BUS Q'!$F$8:$F$21</c:f>
              <c:numCache>
                <c:formatCode>#,##0</c:formatCode>
                <c:ptCount val="14"/>
                <c:pt idx="0">
                  <c:v>11845</c:v>
                </c:pt>
                <c:pt idx="1">
                  <c:v>40215</c:v>
                </c:pt>
                <c:pt idx="2">
                  <c:v>48915</c:v>
                </c:pt>
                <c:pt idx="3">
                  <c:v>46440</c:v>
                </c:pt>
                <c:pt idx="4">
                  <c:v>69430</c:v>
                </c:pt>
                <c:pt idx="5">
                  <c:v>57450</c:v>
                </c:pt>
                <c:pt idx="6">
                  <c:v>53110</c:v>
                </c:pt>
                <c:pt idx="7">
                  <c:v>58225</c:v>
                </c:pt>
                <c:pt idx="8">
                  <c:v>32415</c:v>
                </c:pt>
                <c:pt idx="9">
                  <c:v>32120</c:v>
                </c:pt>
                <c:pt idx="10">
                  <c:v>38125</c:v>
                </c:pt>
                <c:pt idx="11">
                  <c:v>27840</c:v>
                </c:pt>
                <c:pt idx="12">
                  <c:v>39530</c:v>
                </c:pt>
                <c:pt idx="13">
                  <c:v>28965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8E-43F9-B8B1-1D4765D946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2374368"/>
        <c:axId val="932367480"/>
      </c:lineChart>
      <c:catAx>
        <c:axId val="93237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2367480"/>
        <c:crosses val="autoZero"/>
        <c:auto val="1"/>
        <c:lblAlgn val="ctr"/>
        <c:lblOffset val="100"/>
        <c:noMultiLvlLbl val="0"/>
      </c:catAx>
      <c:valAx>
        <c:axId val="932367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2374368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solidFill>
                  <a:schemeClr val="tx1"/>
                </a:solidFill>
                <a:effectLst/>
              </a:rPr>
              <a:t>UK Unemployment Rate</a:t>
            </a:r>
            <a:endParaRPr lang="en-GB" sz="1400">
              <a:solidFill>
                <a:schemeClr val="tx1"/>
              </a:solidFill>
              <a:effectLst/>
            </a:endParaRPr>
          </a:p>
          <a:p>
            <a:pPr>
              <a:defRPr/>
            </a:pPr>
            <a:r>
              <a:rPr lang="en-GB" sz="1200" b="0" i="1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</a:rPr>
              <a:t>seasonally adjusted</a:t>
            </a:r>
            <a:endParaRPr lang="en-GB" sz="1200">
              <a:solidFill>
                <a:schemeClr val="tx1">
                  <a:lumMod val="65000"/>
                  <a:lumOff val="35000"/>
                </a:schemeClr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73293650793651"/>
          <c:y val="0.19948743386243387"/>
          <c:w val="0.85218333333333329"/>
          <c:h val="0.6316904761904762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'UNEMP Q'!$B$8:$B$74</c:f>
              <c:numCache>
                <c:formatCode>General</c:formatCode>
                <c:ptCount val="67"/>
                <c:pt idx="0">
                  <c:v>2005</c:v>
                </c:pt>
                <c:pt idx="4">
                  <c:v>2006</c:v>
                </c:pt>
                <c:pt idx="8">
                  <c:v>2007</c:v>
                </c:pt>
                <c:pt idx="12">
                  <c:v>2008</c:v>
                </c:pt>
                <c:pt idx="16">
                  <c:v>2009</c:v>
                </c:pt>
                <c:pt idx="20">
                  <c:v>2010</c:v>
                </c:pt>
                <c:pt idx="24">
                  <c:v>2011</c:v>
                </c:pt>
                <c:pt idx="28">
                  <c:v>2012</c:v>
                </c:pt>
                <c:pt idx="32">
                  <c:v>2013</c:v>
                </c:pt>
                <c:pt idx="36">
                  <c:v>2014</c:v>
                </c:pt>
                <c:pt idx="40">
                  <c:v>2015</c:v>
                </c:pt>
                <c:pt idx="44">
                  <c:v>2016</c:v>
                </c:pt>
                <c:pt idx="48">
                  <c:v>2017</c:v>
                </c:pt>
                <c:pt idx="52">
                  <c:v>2018</c:v>
                </c:pt>
                <c:pt idx="56">
                  <c:v>2019</c:v>
                </c:pt>
                <c:pt idx="60">
                  <c:v>2020</c:v>
                </c:pt>
                <c:pt idx="64">
                  <c:v>2021</c:v>
                </c:pt>
              </c:numCache>
            </c:numRef>
          </c:cat>
          <c:val>
            <c:numRef>
              <c:f>'UNEMP Q'!$D$8:$D$74</c:f>
              <c:numCache>
                <c:formatCode>0.0</c:formatCode>
                <c:ptCount val="67"/>
                <c:pt idx="0">
                  <c:v>4.6893213439642238</c:v>
                </c:pt>
                <c:pt idx="1">
                  <c:v>4.7535577133629401</c:v>
                </c:pt>
                <c:pt idx="2">
                  <c:v>4.7321225537578835</c:v>
                </c:pt>
                <c:pt idx="3">
                  <c:v>5.1464697600529377</c:v>
                </c:pt>
                <c:pt idx="4">
                  <c:v>5.2340418816524483</c:v>
                </c:pt>
                <c:pt idx="5">
                  <c:v>5.4720237850730182</c:v>
                </c:pt>
                <c:pt idx="6">
                  <c:v>5.4843627673907926</c:v>
                </c:pt>
                <c:pt idx="7">
                  <c:v>5.5011599368796995</c:v>
                </c:pt>
                <c:pt idx="8">
                  <c:v>5.5137924049842786</c:v>
                </c:pt>
                <c:pt idx="9">
                  <c:v>5.3504741155410267</c:v>
                </c:pt>
                <c:pt idx="10">
                  <c:v>5.3102038848910782</c:v>
                </c:pt>
                <c:pt idx="11">
                  <c:v>5.1566367739966257</c:v>
                </c:pt>
                <c:pt idx="12">
                  <c:v>5.1826620108858306</c:v>
                </c:pt>
                <c:pt idx="13">
                  <c:v>5.3504883896666353</c:v>
                </c:pt>
                <c:pt idx="14">
                  <c:v>5.8554666326539042</c:v>
                </c:pt>
                <c:pt idx="15">
                  <c:v>6.3529284183219445</c:v>
                </c:pt>
                <c:pt idx="16">
                  <c:v>7.0716856457047141</c:v>
                </c:pt>
                <c:pt idx="17">
                  <c:v>7.7638061342037368</c:v>
                </c:pt>
                <c:pt idx="18">
                  <c:v>7.8474202875314845</c:v>
                </c:pt>
                <c:pt idx="19">
                  <c:v>7.7726859557320864</c:v>
                </c:pt>
                <c:pt idx="20">
                  <c:v>8.0095867290250151</c:v>
                </c:pt>
                <c:pt idx="21">
                  <c:v>7.852351583284964</c:v>
                </c:pt>
                <c:pt idx="22">
                  <c:v>7.7546458334707395</c:v>
                </c:pt>
                <c:pt idx="23">
                  <c:v>7.8632686303383883</c:v>
                </c:pt>
                <c:pt idx="24">
                  <c:v>7.7784667069550881</c:v>
                </c:pt>
                <c:pt idx="25">
                  <c:v>7.9400334263169086</c:v>
                </c:pt>
                <c:pt idx="26">
                  <c:v>8.3329146483294529</c:v>
                </c:pt>
                <c:pt idx="27">
                  <c:v>8.3940722855560388</c:v>
                </c:pt>
                <c:pt idx="28">
                  <c:v>8.2103607693394096</c:v>
                </c:pt>
                <c:pt idx="29">
                  <c:v>7.991643202451133</c:v>
                </c:pt>
                <c:pt idx="30">
                  <c:v>7.8598961548917696</c:v>
                </c:pt>
                <c:pt idx="31">
                  <c:v>7.8135783557109555</c:v>
                </c:pt>
                <c:pt idx="32">
                  <c:v>7.8447026842244165</c:v>
                </c:pt>
                <c:pt idx="33">
                  <c:v>7.7482358286970543</c:v>
                </c:pt>
                <c:pt idx="34">
                  <c:v>7.6181971361668488</c:v>
                </c:pt>
                <c:pt idx="35">
                  <c:v>7.2205997727335989</c:v>
                </c:pt>
                <c:pt idx="36">
                  <c:v>6.7545254096979503</c:v>
                </c:pt>
                <c:pt idx="37">
                  <c:v>6.2892533218235593</c:v>
                </c:pt>
                <c:pt idx="38">
                  <c:v>5.9805842722923286</c:v>
                </c:pt>
                <c:pt idx="39">
                  <c:v>5.6987510632371352</c:v>
                </c:pt>
                <c:pt idx="40">
                  <c:v>5.5363088267215987</c:v>
                </c:pt>
                <c:pt idx="41">
                  <c:v>5.6087603405333901</c:v>
                </c:pt>
                <c:pt idx="42">
                  <c:v>5.3193220616579397</c:v>
                </c:pt>
                <c:pt idx="43">
                  <c:v>5.0788417598576778</c:v>
                </c:pt>
                <c:pt idx="44">
                  <c:v>5.071035386022424</c:v>
                </c:pt>
                <c:pt idx="45">
                  <c:v>4.9213627854376343</c:v>
                </c:pt>
                <c:pt idx="46">
                  <c:v>4.8388833924933836</c:v>
                </c:pt>
                <c:pt idx="47">
                  <c:v>4.7421063176399825</c:v>
                </c:pt>
                <c:pt idx="48">
                  <c:v>4.563299901435462</c:v>
                </c:pt>
                <c:pt idx="49">
                  <c:v>4.4254019097755748</c:v>
                </c:pt>
                <c:pt idx="50">
                  <c:v>4.2668146373645595</c:v>
                </c:pt>
                <c:pt idx="51">
                  <c:v>4.3522168214250385</c:v>
                </c:pt>
                <c:pt idx="52">
                  <c:v>4.198035348510305</c:v>
                </c:pt>
                <c:pt idx="53">
                  <c:v>4.0365433933052763</c:v>
                </c:pt>
                <c:pt idx="54">
                  <c:v>4.0733684607614586</c:v>
                </c:pt>
                <c:pt idx="55">
                  <c:v>4.0135421334561761</c:v>
                </c:pt>
                <c:pt idx="56">
                  <c:v>3.8178008112817978</c:v>
                </c:pt>
                <c:pt idx="57">
                  <c:v>3.8928384308997499</c:v>
                </c:pt>
                <c:pt idx="58">
                  <c:v>3.8331977712048126</c:v>
                </c:pt>
                <c:pt idx="59">
                  <c:v>3.7685130150272883</c:v>
                </c:pt>
                <c:pt idx="60">
                  <c:v>3.9724125957453698</c:v>
                </c:pt>
                <c:pt idx="61">
                  <c:v>4.0547109242807666</c:v>
                </c:pt>
                <c:pt idx="62">
                  <c:v>4.7568114179527203</c:v>
                </c:pt>
                <c:pt idx="63">
                  <c:v>5.2</c:v>
                </c:pt>
                <c:pt idx="64">
                  <c:v>4.9000000000000004</c:v>
                </c:pt>
                <c:pt idx="65">
                  <c:v>4.7</c:v>
                </c:pt>
                <c:pt idx="66">
                  <c:v>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13-46E3-BC38-43575E6F9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2841144"/>
        <c:axId val="1042842784"/>
      </c:lineChart>
      <c:catAx>
        <c:axId val="1042841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842784"/>
        <c:crosses val="autoZero"/>
        <c:auto val="1"/>
        <c:lblAlgn val="ctr"/>
        <c:lblOffset val="100"/>
        <c:noMultiLvlLbl val="0"/>
      </c:catAx>
      <c:valAx>
        <c:axId val="104284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841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UK Unemployment</a:t>
            </a:r>
            <a:r>
              <a:rPr lang="en-GB" sz="1400" b="1" baseline="0">
                <a:solidFill>
                  <a:schemeClr val="tx1"/>
                </a:solidFill>
              </a:rPr>
              <a:t> Rate</a:t>
            </a:r>
          </a:p>
          <a:p>
            <a:pPr>
              <a:defRPr/>
            </a:pPr>
            <a:r>
              <a:rPr lang="en-GB" sz="110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seasonally adjusted</a:t>
            </a:r>
            <a:endParaRPr lang="en-GB" sz="110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164236111111115E-2"/>
          <c:y val="0.18779133597883599"/>
          <c:w val="0.86699843750000005"/>
          <c:h val="0.55885218253968261"/>
        </c:manualLayout>
      </c:layout>
      <c:lineChart>
        <c:grouping val="standard"/>
        <c:varyColors val="0"/>
        <c:ser>
          <c:idx val="1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'UNEMP Q'!$B$60:$C$74</c:f>
              <c:multiLvlStrCache>
                <c:ptCount val="15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</c:lvl>
              </c:multiLvlStrCache>
            </c:multiLvlStrRef>
          </c:cat>
          <c:val>
            <c:numRef>
              <c:f>'UNEMP Q'!$D$60:$D$74</c:f>
              <c:numCache>
                <c:formatCode>0.0</c:formatCode>
                <c:ptCount val="15"/>
                <c:pt idx="0">
                  <c:v>4.198035348510305</c:v>
                </c:pt>
                <c:pt idx="1">
                  <c:v>4.0365433933052763</c:v>
                </c:pt>
                <c:pt idx="2">
                  <c:v>4.0733684607614586</c:v>
                </c:pt>
                <c:pt idx="3">
                  <c:v>4.0135421334561761</c:v>
                </c:pt>
                <c:pt idx="4">
                  <c:v>3.8178008112817978</c:v>
                </c:pt>
                <c:pt idx="5">
                  <c:v>3.8928384308997499</c:v>
                </c:pt>
                <c:pt idx="6">
                  <c:v>3.8331977712048126</c:v>
                </c:pt>
                <c:pt idx="7">
                  <c:v>3.7685130150272883</c:v>
                </c:pt>
                <c:pt idx="8">
                  <c:v>3.9724125957453698</c:v>
                </c:pt>
                <c:pt idx="9">
                  <c:v>4.0547109242807666</c:v>
                </c:pt>
                <c:pt idx="10">
                  <c:v>4.7568114179527203</c:v>
                </c:pt>
                <c:pt idx="11">
                  <c:v>5.2</c:v>
                </c:pt>
                <c:pt idx="12">
                  <c:v>4.9000000000000004</c:v>
                </c:pt>
                <c:pt idx="13">
                  <c:v>4.7</c:v>
                </c:pt>
                <c:pt idx="14">
                  <c:v>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92-4F08-A6F7-F603CD1E5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2841144"/>
        <c:axId val="1042842784"/>
      </c:lineChart>
      <c:catAx>
        <c:axId val="1042841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842784"/>
        <c:crosses val="autoZero"/>
        <c:auto val="1"/>
        <c:lblAlgn val="ctr"/>
        <c:lblOffset val="100"/>
        <c:noMultiLvlLbl val="0"/>
      </c:catAx>
      <c:valAx>
        <c:axId val="104284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841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3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133350</xdr:rowOff>
    </xdr:from>
    <xdr:to>
      <xdr:col>2</xdr:col>
      <xdr:colOff>447950</xdr:colOff>
      <xdr:row>3</xdr:row>
      <xdr:rowOff>190602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80F727B-6A90-4591-8A96-492EBB1B3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133350"/>
          <a:ext cx="1971950" cy="73352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28573</xdr:colOff>
      <xdr:row>5</xdr:row>
      <xdr:rowOff>176210</xdr:rowOff>
    </xdr:from>
    <xdr:to>
      <xdr:col>13</xdr:col>
      <xdr:colOff>187873</xdr:colOff>
      <xdr:row>16</xdr:row>
      <xdr:rowOff>122660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FC5069-1F8D-4C4F-ACAF-53F6E3B7C4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400050</xdr:colOff>
      <xdr:row>6</xdr:row>
      <xdr:rowOff>9525</xdr:rowOff>
    </xdr:from>
    <xdr:to>
      <xdr:col>20</xdr:col>
      <xdr:colOff>273600</xdr:colOff>
      <xdr:row>16</xdr:row>
      <xdr:rowOff>146475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773F026-E7E4-4025-819E-E354E27347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0.7814</cdr:x>
      <cdr:y>0.91502</cdr:y>
    </cdr:from>
    <cdr:to>
      <cdr:x>0.97896</cdr:x>
      <cdr:y>0.98431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E9E5DDC-665A-4C4A-9D7F-F2641C229835}"/>
            </a:ext>
          </a:extLst>
        </cdr:cNvPr>
        <cdr:cNvSpPr txBox="1"/>
      </cdr:nvSpPr>
      <cdr:spPr>
        <a:xfrm xmlns:a="http://schemas.openxmlformats.org/drawingml/2006/main">
          <a:off x="4219576" y="2767016"/>
          <a:ext cx="1066807" cy="2095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/>
        <a:lstStyle xmlns:a="http://schemas.openxmlformats.org/drawingml/2006/main"/>
        <a:p xmlns:a="http://schemas.openxmlformats.org/drawingml/2006/main">
          <a:r>
            <a:rPr lang="en-GB" sz="900"/>
            <a:t>Source: ONS, IDBR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0.7814</cdr:x>
      <cdr:y>0.91502</cdr:y>
    </cdr:from>
    <cdr:to>
      <cdr:x>0.97896</cdr:x>
      <cdr:y>0.98431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E9E5DDC-665A-4C4A-9D7F-F2641C229835}"/>
            </a:ext>
          </a:extLst>
        </cdr:cNvPr>
        <cdr:cNvSpPr txBox="1"/>
      </cdr:nvSpPr>
      <cdr:spPr>
        <a:xfrm xmlns:a="http://schemas.openxmlformats.org/drawingml/2006/main">
          <a:off x="4219576" y="2767016"/>
          <a:ext cx="1066807" cy="2095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/>
        <a:lstStyle xmlns:a="http://schemas.openxmlformats.org/drawingml/2006/main"/>
        <a:p xmlns:a="http://schemas.openxmlformats.org/drawingml/2006/main">
          <a:r>
            <a:rPr lang="en-GB" sz="900"/>
            <a:t>Source: ONS, IDBR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23</xdr:row>
      <xdr:rowOff>14287</xdr:rowOff>
    </xdr:from>
    <xdr:to>
      <xdr:col>14</xdr:col>
      <xdr:colOff>292650</xdr:colOff>
      <xdr:row>39</xdr:row>
      <xdr:rowOff>170287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80304E-9B8D-4382-A7C1-CF210F75EA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</xdr:colOff>
      <xdr:row>6</xdr:row>
      <xdr:rowOff>9525</xdr:rowOff>
    </xdr:from>
    <xdr:to>
      <xdr:col>14</xdr:col>
      <xdr:colOff>311700</xdr:colOff>
      <xdr:row>22</xdr:row>
      <xdr:rowOff>22650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5BC83C2-C8DE-4F39-B7C9-B38C9ADE3B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6</xdr:row>
      <xdr:rowOff>0</xdr:rowOff>
    </xdr:from>
    <xdr:to>
      <xdr:col>30</xdr:col>
      <xdr:colOff>273600</xdr:colOff>
      <xdr:row>22</xdr:row>
      <xdr:rowOff>13125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E449C0D-8425-4BF1-858D-5488858D87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0.8221</cdr:x>
      <cdr:y>0.91659</cdr:y>
    </cdr:from>
    <cdr:to>
      <cdr:x>0.98652</cdr:x>
      <cdr:y>0.98589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AE1B784-E815-4B18-8AAB-DD25A9E2D4EA}"/>
            </a:ext>
          </a:extLst>
        </cdr:cNvPr>
        <cdr:cNvSpPr txBox="1"/>
      </cdr:nvSpPr>
      <cdr:spPr>
        <a:xfrm xmlns:a="http://schemas.openxmlformats.org/drawingml/2006/main">
          <a:off x="4143375" y="2771775"/>
          <a:ext cx="82867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900"/>
            <a:t>Source:</a:t>
          </a:r>
          <a:r>
            <a:rPr lang="en-GB" sz="900" baseline="0"/>
            <a:t> ONS</a:t>
          </a:r>
          <a:endParaRPr lang="en-GB" sz="900"/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0.8221</cdr:x>
      <cdr:y>0.91659</cdr:y>
    </cdr:from>
    <cdr:to>
      <cdr:x>0.98652</cdr:x>
      <cdr:y>0.98589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AE1B784-E815-4B18-8AAB-DD25A9E2D4EA}"/>
            </a:ext>
          </a:extLst>
        </cdr:cNvPr>
        <cdr:cNvSpPr txBox="1"/>
      </cdr:nvSpPr>
      <cdr:spPr>
        <a:xfrm xmlns:a="http://schemas.openxmlformats.org/drawingml/2006/main">
          <a:off x="4143375" y="2771775"/>
          <a:ext cx="82867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900"/>
            <a:t>Source:</a:t>
          </a:r>
          <a:r>
            <a:rPr lang="en-GB" sz="900" baseline="0"/>
            <a:t> ONS</a:t>
          </a:r>
          <a:endParaRPr lang="en-GB" sz="900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604837</xdr:colOff>
      <xdr:row>3</xdr:row>
      <xdr:rowOff>185737</xdr:rowOff>
    </xdr:from>
    <xdr:to>
      <xdr:col>16</xdr:col>
      <xdr:colOff>268837</xdr:colOff>
      <xdr:row>16</xdr:row>
      <xdr:rowOff>208387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1ED126-4EB0-479D-840F-731401F1EE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4762</xdr:colOff>
      <xdr:row>17</xdr:row>
      <xdr:rowOff>176212</xdr:rowOff>
    </xdr:from>
    <xdr:to>
      <xdr:col>16</xdr:col>
      <xdr:colOff>278362</xdr:colOff>
      <xdr:row>32</xdr:row>
      <xdr:rowOff>103612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317AAB2-BF01-4C16-9B75-0D8D45674A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4</xdr:row>
      <xdr:rowOff>4762</xdr:rowOff>
    </xdr:from>
    <xdr:to>
      <xdr:col>16</xdr:col>
      <xdr:colOff>264075</xdr:colOff>
      <xdr:row>25</xdr:row>
      <xdr:rowOff>91762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31DA08B-77BA-4229-8316-A1DC21190C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0.81825</cdr:x>
      <cdr:y>0.93833</cdr:y>
    </cdr:from>
    <cdr:to>
      <cdr:x>0.9902</cdr:x>
      <cdr:y>0.9864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BA56144-7CC8-4C25-BA1C-BAB244FF7D06}"/>
            </a:ext>
          </a:extLst>
        </cdr:cNvPr>
        <cdr:cNvSpPr txBox="1"/>
      </cdr:nvSpPr>
      <cdr:spPr>
        <a:xfrm xmlns:a="http://schemas.openxmlformats.org/drawingml/2006/main">
          <a:off x="4772025" y="4729163"/>
          <a:ext cx="1002821" cy="2422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 HMRC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19049</xdr:colOff>
      <xdr:row>4</xdr:row>
      <xdr:rowOff>14286</xdr:rowOff>
    </xdr:from>
    <xdr:to>
      <xdr:col>9</xdr:col>
      <xdr:colOff>751799</xdr:colOff>
      <xdr:row>15</xdr:row>
      <xdr:rowOff>66486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00316D-2D85-4404-994F-1DF927D2E8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638175</xdr:colOff>
      <xdr:row>14</xdr:row>
      <xdr:rowOff>47625</xdr:rowOff>
    </xdr:from>
    <xdr:to>
      <xdr:col>9</xdr:col>
      <xdr:colOff>723900</xdr:colOff>
      <xdr:row>14</xdr:row>
      <xdr:rowOff>238125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08D8F39-8682-4E5B-AF9A-0348979E9462}"/>
            </a:ext>
          </a:extLst>
        </xdr:cNvPr>
        <xdr:cNvSpPr txBox="1"/>
      </xdr:nvSpPr>
      <xdr:spPr>
        <a:xfrm>
          <a:off x="8353425" y="3590925"/>
          <a:ext cx="1019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HMRC</a:t>
          </a:r>
        </a:p>
      </xdr:txBody>
    </xdr:sp>
    <xdr:clientData/>
  </xdr:twoCellAnchor>
  <xdr:twoCellAnchor>
    <xdr:from>
      <xdr:col>4</xdr:col>
      <xdr:colOff>0</xdr:colOff>
      <xdr:row>17</xdr:row>
      <xdr:rowOff>0</xdr:rowOff>
    </xdr:from>
    <xdr:to>
      <xdr:col>9</xdr:col>
      <xdr:colOff>732750</xdr:colOff>
      <xdr:row>28</xdr:row>
      <xdr:rowOff>71250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FDBA335-FA1A-4F3A-8D36-646E90FE76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5</xdr:row>
      <xdr:rowOff>4762</xdr:rowOff>
    </xdr:from>
    <xdr:to>
      <xdr:col>14</xdr:col>
      <xdr:colOff>264075</xdr:colOff>
      <xdr:row>15</xdr:row>
      <xdr:rowOff>265537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B9EDF9-AD95-41B7-9E4B-BA43CBB29F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600075</xdr:colOff>
      <xdr:row>14</xdr:row>
      <xdr:rowOff>266700</xdr:rowOff>
    </xdr:from>
    <xdr:to>
      <xdr:col>14</xdr:col>
      <xdr:colOff>238125</xdr:colOff>
      <xdr:row>15</xdr:row>
      <xdr:rowOff>200025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C5516DD-D319-40E7-9B60-6F2999BCBDAE}"/>
            </a:ext>
          </a:extLst>
        </xdr:cNvPr>
        <xdr:cNvSpPr txBox="1"/>
      </xdr:nvSpPr>
      <xdr:spPr>
        <a:xfrm>
          <a:off x="8724900" y="3952875"/>
          <a:ext cx="857250" cy="209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0.80257</cdr:x>
      <cdr:y>0.9096</cdr:y>
    </cdr:from>
    <cdr:to>
      <cdr:x>0.98589</cdr:x>
      <cdr:y>0.9767</cdr:y>
    </cdr:to>
    <cdr:sp macro="" textlink="">
      <cdr:nvSpPr>
        <cdr:cNvPr id="2" name="TextBox 2">
          <a:extLst xmlns:a="http://schemas.openxmlformats.org/drawingml/2006/main">
            <a:ext uri="{FF2B5EF4-FFF2-40B4-BE49-F238E27FC236}">
              <a16:creationId xmlns:a16="http://schemas.microsoft.com/office/drawing/2014/main" id="{208D8F39-8682-4E5B-AF9A-0348979E9462}"/>
            </a:ext>
          </a:extLst>
        </cdr:cNvPr>
        <cdr:cNvSpPr txBox="1"/>
      </cdr:nvSpPr>
      <cdr:spPr>
        <a:xfrm xmlns:a="http://schemas.openxmlformats.org/drawingml/2006/main">
          <a:off x="4333881" y="2750633"/>
          <a:ext cx="989928" cy="20291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/>
            <a:t>Source: HMRC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3</xdr:row>
      <xdr:rowOff>180975</xdr:rowOff>
    </xdr:from>
    <xdr:to>
      <xdr:col>13</xdr:col>
      <xdr:colOff>187875</xdr:colOff>
      <xdr:row>25</xdr:row>
      <xdr:rowOff>18375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BD153A-65E8-46D4-8DA2-AA0839489F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31</xdr:row>
      <xdr:rowOff>142875</xdr:rowOff>
    </xdr:from>
    <xdr:to>
      <xdr:col>13</xdr:col>
      <xdr:colOff>143435</xdr:colOff>
      <xdr:row>32</xdr:row>
      <xdr:rowOff>4482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E6A6890-9BCE-4F4C-A9A1-24B48EE3F7B0}"/>
            </a:ext>
          </a:extLst>
        </xdr:cNvPr>
        <xdr:cNvSpPr txBox="1"/>
      </xdr:nvSpPr>
      <xdr:spPr>
        <a:xfrm>
          <a:off x="9639300" y="6686550"/>
          <a:ext cx="905435" cy="5210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Source: ONS</a:t>
          </a:r>
        </a:p>
      </xdr:txBody>
    </xdr:sp>
    <xdr:clientData/>
  </xdr:twoCellAnchor>
  <xdr:twoCellAnchor>
    <xdr:from>
      <xdr:col>14</xdr:col>
      <xdr:colOff>0</xdr:colOff>
      <xdr:row>4</xdr:row>
      <xdr:rowOff>0</xdr:rowOff>
    </xdr:from>
    <xdr:to>
      <xdr:col>22</xdr:col>
      <xdr:colOff>349800</xdr:colOff>
      <xdr:row>25</xdr:row>
      <xdr:rowOff>27900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3DA6DC6-9B23-46DC-B2CA-208B48D978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3</xdr:row>
      <xdr:rowOff>180975</xdr:rowOff>
    </xdr:from>
    <xdr:to>
      <xdr:col>13</xdr:col>
      <xdr:colOff>187875</xdr:colOff>
      <xdr:row>24</xdr:row>
      <xdr:rowOff>266025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39A398-9D26-4C89-B247-A3B697212B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29</xdr:row>
      <xdr:rowOff>142875</xdr:rowOff>
    </xdr:from>
    <xdr:to>
      <xdr:col>13</xdr:col>
      <xdr:colOff>143435</xdr:colOff>
      <xdr:row>30</xdr:row>
      <xdr:rowOff>4482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983C98A-A76E-4AA4-A09B-460244225494}"/>
            </a:ext>
          </a:extLst>
        </xdr:cNvPr>
        <xdr:cNvSpPr txBox="1"/>
      </xdr:nvSpPr>
      <xdr:spPr>
        <a:xfrm>
          <a:off x="9639300" y="6581775"/>
          <a:ext cx="905435" cy="5210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Source: ONS</a:t>
          </a:r>
        </a:p>
      </xdr:txBody>
    </xdr:sp>
    <xdr:clientData/>
  </xdr:twoCellAnchor>
  <xdr:twoCellAnchor>
    <xdr:from>
      <xdr:col>14</xdr:col>
      <xdr:colOff>0</xdr:colOff>
      <xdr:row>4</xdr:row>
      <xdr:rowOff>0</xdr:rowOff>
    </xdr:from>
    <xdr:to>
      <xdr:col>22</xdr:col>
      <xdr:colOff>349800</xdr:colOff>
      <xdr:row>24</xdr:row>
      <xdr:rowOff>275550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F3AA054-04E6-4B44-8D43-76114F1E00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0.79044</cdr:x>
      <cdr:y>0.94368</cdr:y>
    </cdr:from>
    <cdr:to>
      <cdr:x>0.96573</cdr:x>
      <cdr:y>0.98954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99F5275-AB7B-446B-AF5B-E925C2CB0411}"/>
            </a:ext>
          </a:extLst>
        </cdr:cNvPr>
        <cdr:cNvSpPr txBox="1"/>
      </cdr:nvSpPr>
      <cdr:spPr>
        <a:xfrm xmlns:a="http://schemas.openxmlformats.org/drawingml/2006/main">
          <a:off x="4552950" y="5095875"/>
          <a:ext cx="100965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 HMRC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0.79871</cdr:x>
      <cdr:y>0.93729</cdr:y>
    </cdr:from>
    <cdr:to>
      <cdr:x>0.97565</cdr:x>
      <cdr:y>0.98289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3E92914-2E27-448E-87D7-24EC7CF28B11}"/>
            </a:ext>
          </a:extLst>
        </cdr:cNvPr>
        <cdr:cNvSpPr txBox="1"/>
      </cdr:nvSpPr>
      <cdr:spPr>
        <a:xfrm xmlns:a="http://schemas.openxmlformats.org/drawingml/2006/main">
          <a:off x="4600575" y="5286375"/>
          <a:ext cx="101917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 HMRC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552450</xdr:colOff>
      <xdr:row>21</xdr:row>
      <xdr:rowOff>19050</xdr:rowOff>
    </xdr:from>
    <xdr:to>
      <xdr:col>15</xdr:col>
      <xdr:colOff>216450</xdr:colOff>
      <xdr:row>35</xdr:row>
      <xdr:rowOff>136950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539DCB-B824-4C25-BB77-D60E3D91C0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9525</xdr:colOff>
      <xdr:row>4</xdr:row>
      <xdr:rowOff>0</xdr:rowOff>
    </xdr:from>
    <xdr:to>
      <xdr:col>15</xdr:col>
      <xdr:colOff>283125</xdr:colOff>
      <xdr:row>18</xdr:row>
      <xdr:rowOff>156000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367C3F-52B8-4ECB-871D-44FC77DDB3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561976</xdr:colOff>
      <xdr:row>17</xdr:row>
      <xdr:rowOff>19049</xdr:rowOff>
    </xdr:from>
    <xdr:to>
      <xdr:col>15</xdr:col>
      <xdr:colOff>180975</xdr:colOff>
      <xdr:row>18</xdr:row>
      <xdr:rowOff>114299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E081246-E547-4F90-92CD-825EEFCB6B66}"/>
            </a:ext>
          </a:extLst>
        </xdr:cNvPr>
        <xdr:cNvSpPr txBox="1"/>
      </xdr:nvSpPr>
      <xdr:spPr>
        <a:xfrm>
          <a:off x="9201151" y="3667124"/>
          <a:ext cx="838199" cy="257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ONS</a:t>
          </a:r>
        </a:p>
      </xdr:txBody>
    </xdr: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0.83432</cdr:x>
      <cdr:y>0.9062</cdr:y>
    </cdr:from>
    <cdr:to>
      <cdr:x>0.98778</cdr:x>
      <cdr:y>0.98557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96AE478-95E4-4B08-86A6-EF4392F184FD}"/>
            </a:ext>
          </a:extLst>
        </cdr:cNvPr>
        <cdr:cNvSpPr txBox="1"/>
      </cdr:nvSpPr>
      <cdr:spPr>
        <a:xfrm xmlns:a="http://schemas.openxmlformats.org/drawingml/2006/main">
          <a:off x="4505324" y="2740349"/>
          <a:ext cx="828676" cy="2400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900"/>
            <a:t>Source: ONS</a:t>
          </a: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4</xdr:row>
      <xdr:rowOff>19050</xdr:rowOff>
    </xdr:from>
    <xdr:to>
      <xdr:col>13</xdr:col>
      <xdr:colOff>245025</xdr:colOff>
      <xdr:row>24</xdr:row>
      <xdr:rowOff>48900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CF6A9D-6C22-483F-86E1-AE095EC92F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27</xdr:row>
      <xdr:rowOff>142875</xdr:rowOff>
    </xdr:from>
    <xdr:to>
      <xdr:col>13</xdr:col>
      <xdr:colOff>143435</xdr:colOff>
      <xdr:row>28</xdr:row>
      <xdr:rowOff>4482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714B2EE-56E6-42E7-86AE-B24EB8EB9CD4}"/>
            </a:ext>
          </a:extLst>
        </xdr:cNvPr>
        <xdr:cNvSpPr txBox="1"/>
      </xdr:nvSpPr>
      <xdr:spPr>
        <a:xfrm>
          <a:off x="9753600" y="6696075"/>
          <a:ext cx="905435" cy="24260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Source: ONS</a:t>
          </a:r>
        </a:p>
      </xdr:txBody>
    </xdr:sp>
    <xdr:clientData/>
  </xdr:twoCell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0.81194</cdr:x>
      <cdr:y>0.94494</cdr:y>
    </cdr:from>
    <cdr:to>
      <cdr:x>0.99053</cdr:x>
      <cdr:y>0.99408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8DF1D93-15AA-46A9-8FA0-B623925D968F}"/>
            </a:ext>
          </a:extLst>
        </cdr:cNvPr>
        <cdr:cNvSpPr txBox="1"/>
      </cdr:nvSpPr>
      <cdr:spPr>
        <a:xfrm xmlns:a="http://schemas.openxmlformats.org/drawingml/2006/main">
          <a:off x="4676776" y="4762501"/>
          <a:ext cx="10287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/>
            <a:t>Source:</a:t>
          </a:r>
          <a:r>
            <a:rPr lang="en-GB" sz="1100" baseline="0"/>
            <a:t> ONS</a:t>
          </a:r>
          <a:endParaRPr lang="en-GB" sz="1100"/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4</xdr:row>
      <xdr:rowOff>138112</xdr:rowOff>
    </xdr:from>
    <xdr:to>
      <xdr:col>15</xdr:col>
      <xdr:colOff>340275</xdr:colOff>
      <xdr:row>15</xdr:row>
      <xdr:rowOff>75037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80021E-CA7B-445C-BB2F-72964198BE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4</xdr:row>
      <xdr:rowOff>185736</xdr:rowOff>
    </xdr:from>
    <xdr:to>
      <xdr:col>14</xdr:col>
      <xdr:colOff>283125</xdr:colOff>
      <xdr:row>17</xdr:row>
      <xdr:rowOff>17886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B9A8A5-40F2-4581-8548-A7942B6BBC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23</xdr:row>
      <xdr:rowOff>0</xdr:rowOff>
    </xdr:from>
    <xdr:to>
      <xdr:col>14</xdr:col>
      <xdr:colOff>273600</xdr:colOff>
      <xdr:row>35</xdr:row>
      <xdr:rowOff>32175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25C8873-9D09-4988-B57C-B80E9BEAB8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0.83079</cdr:x>
      <cdr:y>0.91817</cdr:y>
    </cdr:from>
    <cdr:to>
      <cdr:x>0.99131</cdr:x>
      <cdr:y>0.98431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481D9C2-146D-42D4-A74D-5F08A4CEB1B2}"/>
            </a:ext>
          </a:extLst>
        </cdr:cNvPr>
        <cdr:cNvSpPr txBox="1"/>
      </cdr:nvSpPr>
      <cdr:spPr>
        <a:xfrm xmlns:a="http://schemas.openxmlformats.org/drawingml/2006/main">
          <a:off x="4486275" y="2776537"/>
          <a:ext cx="866775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900"/>
            <a:t>Source: HMRC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</xdr:colOff>
      <xdr:row>5</xdr:row>
      <xdr:rowOff>4762</xdr:rowOff>
    </xdr:from>
    <xdr:to>
      <xdr:col>15</xdr:col>
      <xdr:colOff>306937</xdr:colOff>
      <xdr:row>24</xdr:row>
      <xdr:rowOff>215587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FED4A97-DCD8-4558-A089-C2050724EE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0.78962</cdr:x>
      <cdr:y>0.93833</cdr:y>
    </cdr:from>
    <cdr:to>
      <cdr:x>0.98309</cdr:x>
      <cdr:y>0.98368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DE6F22F-C717-48BC-B7DE-445B9962709F}"/>
            </a:ext>
          </a:extLst>
        </cdr:cNvPr>
        <cdr:cNvSpPr txBox="1"/>
      </cdr:nvSpPr>
      <cdr:spPr>
        <a:xfrm xmlns:a="http://schemas.openxmlformats.org/drawingml/2006/main">
          <a:off x="4548188" y="4729163"/>
          <a:ext cx="111442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900"/>
            <a:t>Source: HMRC</a:t>
          </a: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6</xdr:row>
      <xdr:rowOff>4762</xdr:rowOff>
    </xdr:from>
    <xdr:to>
      <xdr:col>17</xdr:col>
      <xdr:colOff>283125</xdr:colOff>
      <xdr:row>25</xdr:row>
      <xdr:rowOff>263212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859BEA-8B6B-4E0F-9698-17DC699B4B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447675</xdr:colOff>
      <xdr:row>24</xdr:row>
      <xdr:rowOff>171450</xdr:rowOff>
    </xdr:from>
    <xdr:to>
      <xdr:col>17</xdr:col>
      <xdr:colOff>266700</xdr:colOff>
      <xdr:row>25</xdr:row>
      <xdr:rowOff>247650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961561F-6598-47CC-BAD2-FEBB9A6734C3}"/>
            </a:ext>
          </a:extLst>
        </xdr:cNvPr>
        <xdr:cNvSpPr txBox="1"/>
      </xdr:nvSpPr>
      <xdr:spPr>
        <a:xfrm>
          <a:off x="11791950" y="5886450"/>
          <a:ext cx="103822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HMRC</a:t>
          </a:r>
        </a:p>
      </xdr:txBody>
    </xdr:sp>
    <xdr:clientData/>
  </xdr:twoCellAnchor>
  <xdr:twoCellAnchor>
    <xdr:from>
      <xdr:col>8</xdr:col>
      <xdr:colOff>19050</xdr:colOff>
      <xdr:row>30</xdr:row>
      <xdr:rowOff>14287</xdr:rowOff>
    </xdr:from>
    <xdr:to>
      <xdr:col>17</xdr:col>
      <xdr:colOff>292650</xdr:colOff>
      <xdr:row>48</xdr:row>
      <xdr:rowOff>120337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8851B8-5440-4390-AF5E-B942CD6DEB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533400</xdr:colOff>
      <xdr:row>47</xdr:row>
      <xdr:rowOff>85725</xdr:rowOff>
    </xdr:from>
    <xdr:to>
      <xdr:col>17</xdr:col>
      <xdr:colOff>238125</xdr:colOff>
      <xdr:row>48</xdr:row>
      <xdr:rowOff>57150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CD9F762-9AC5-489E-BD87-55ECBBB0746D}"/>
            </a:ext>
          </a:extLst>
        </xdr:cNvPr>
        <xdr:cNvSpPr txBox="1"/>
      </xdr:nvSpPr>
      <xdr:spPr>
        <a:xfrm>
          <a:off x="11877675" y="11715750"/>
          <a:ext cx="923925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HMRC</a:t>
          </a:r>
        </a:p>
      </xdr:txBody>
    </xdr:sp>
    <xdr:clientData/>
  </xdr:twoCellAnchor>
  <xdr:twoCellAnchor>
    <xdr:from>
      <xdr:col>8</xdr:col>
      <xdr:colOff>19050</xdr:colOff>
      <xdr:row>54</xdr:row>
      <xdr:rowOff>14286</xdr:rowOff>
    </xdr:from>
    <xdr:to>
      <xdr:col>17</xdr:col>
      <xdr:colOff>292650</xdr:colOff>
      <xdr:row>73</xdr:row>
      <xdr:rowOff>44136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9E41142-192C-48C0-A12F-0D6E2DC2F3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571500</xdr:colOff>
      <xdr:row>72</xdr:row>
      <xdr:rowOff>0</xdr:rowOff>
    </xdr:from>
    <xdr:to>
      <xdr:col>17</xdr:col>
      <xdr:colOff>276225</xdr:colOff>
      <xdr:row>72</xdr:row>
      <xdr:rowOff>228600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BEDBD43F-941E-4010-8E87-73654B6E1C74}"/>
            </a:ext>
          </a:extLst>
        </xdr:cNvPr>
        <xdr:cNvSpPr txBox="1"/>
      </xdr:nvSpPr>
      <xdr:spPr>
        <a:xfrm>
          <a:off x="11915775" y="17992725"/>
          <a:ext cx="923925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HMRC</a:t>
          </a: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0.82374</cdr:x>
      <cdr:y>0.90557</cdr:y>
    </cdr:from>
    <cdr:to>
      <cdr:x>0.97896</cdr:x>
      <cdr:y>0.98431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D6E35C3-0433-4167-86D5-B0D38B99739E}"/>
            </a:ext>
          </a:extLst>
        </cdr:cNvPr>
        <cdr:cNvSpPr txBox="1"/>
      </cdr:nvSpPr>
      <cdr:spPr>
        <a:xfrm xmlns:a="http://schemas.openxmlformats.org/drawingml/2006/main">
          <a:off x="4448175" y="2738437"/>
          <a:ext cx="83820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 ONS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0.82374</cdr:x>
      <cdr:y>0.90557</cdr:y>
    </cdr:from>
    <cdr:to>
      <cdr:x>0.97896</cdr:x>
      <cdr:y>0.98431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D6E35C3-0433-4167-86D5-B0D38B99739E}"/>
            </a:ext>
          </a:extLst>
        </cdr:cNvPr>
        <cdr:cNvSpPr txBox="1"/>
      </cdr:nvSpPr>
      <cdr:spPr>
        <a:xfrm xmlns:a="http://schemas.openxmlformats.org/drawingml/2006/main">
          <a:off x="4448175" y="2738437"/>
          <a:ext cx="83820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 ONS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90487</xdr:colOff>
      <xdr:row>5</xdr:row>
      <xdr:rowOff>242887</xdr:rowOff>
    </xdr:from>
    <xdr:to>
      <xdr:col>13</xdr:col>
      <xdr:colOff>364087</xdr:colOff>
      <xdr:row>17</xdr:row>
      <xdr:rowOff>246487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E124B7-0860-4241-8AC0-7C65C8A4CF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0.81737</cdr:x>
      <cdr:y>0.90872</cdr:y>
    </cdr:from>
    <cdr:to>
      <cdr:x>0.99382</cdr:x>
      <cdr:y>0.98431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85E374D-F565-42BA-B4BB-959CAD72DF42}"/>
            </a:ext>
          </a:extLst>
        </cdr:cNvPr>
        <cdr:cNvSpPr txBox="1"/>
      </cdr:nvSpPr>
      <cdr:spPr>
        <a:xfrm xmlns:a="http://schemas.openxmlformats.org/drawingml/2006/main">
          <a:off x="4119564" y="2747963"/>
          <a:ext cx="889290" cy="2285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</a:t>
          </a:r>
          <a:r>
            <a:rPr lang="en-GB" sz="1000" baseline="0"/>
            <a:t> ONS</a:t>
          </a:r>
          <a:endParaRPr lang="en-GB" sz="1000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6</xdr:row>
      <xdr:rowOff>4760</xdr:rowOff>
    </xdr:from>
    <xdr:to>
      <xdr:col>10</xdr:col>
      <xdr:colOff>254549</xdr:colOff>
      <xdr:row>16</xdr:row>
      <xdr:rowOff>141710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B88835-1D1A-4545-9246-5EDE3AB976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0.73257</cdr:x>
      <cdr:y>0.91415</cdr:y>
    </cdr:from>
    <cdr:to>
      <cdr:x>0.97896</cdr:x>
      <cdr:y>0.98431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E9E5DDC-665A-4C4A-9D7F-F2641C229835}"/>
            </a:ext>
          </a:extLst>
        </cdr:cNvPr>
        <cdr:cNvSpPr txBox="1"/>
      </cdr:nvSpPr>
      <cdr:spPr>
        <a:xfrm xmlns:a="http://schemas.openxmlformats.org/drawingml/2006/main">
          <a:off x="4219576" y="2928940"/>
          <a:ext cx="1419234" cy="2247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/>
        <a:lstStyle xmlns:a="http://schemas.openxmlformats.org/drawingml/2006/main"/>
        <a:p xmlns:a="http://schemas.openxmlformats.org/drawingml/2006/main">
          <a:r>
            <a:rPr lang="en-GB" sz="900"/>
            <a:t>Source: Companies House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85296"/>
      </a:hlink>
      <a:folHlink>
        <a:srgbClr val="99336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ichard.fitzgerald@southeastlep.com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6AE3D-DD83-4B49-B2F4-D8D8C784BCFE}">
  <sheetPr codeName="Sheet1"/>
  <dimension ref="D2:F27"/>
  <sheetViews>
    <sheetView showGridLines="0" showRowColHeaders="0" tabSelected="1" workbookViewId="0">
      <selection activeCell="E2" sqref="E2"/>
    </sheetView>
  </sheetViews>
  <sheetFormatPr defaultRowHeight="15.75" x14ac:dyDescent="0.25"/>
  <cols>
    <col min="1" max="2" width="12.7109375" style="51" customWidth="1"/>
    <col min="3" max="3" width="8.85546875" style="51" customWidth="1"/>
    <col min="4" max="4" width="17.28515625" style="50" customWidth="1"/>
    <col min="5" max="5" width="55.28515625" style="50" customWidth="1"/>
    <col min="6" max="6" width="9" style="51" customWidth="1"/>
    <col min="7" max="16384" width="9.140625" style="51"/>
  </cols>
  <sheetData>
    <row r="2" spans="4:6" ht="18.75" x14ac:dyDescent="0.25">
      <c r="D2" s="69" t="s">
        <v>215</v>
      </c>
    </row>
    <row r="3" spans="4:6" ht="18.75" x14ac:dyDescent="0.25">
      <c r="D3" s="69"/>
    </row>
    <row r="4" spans="4:6" ht="18.75" x14ac:dyDescent="0.25">
      <c r="D4" s="72" t="s">
        <v>212</v>
      </c>
    </row>
    <row r="6" spans="4:6" ht="21" customHeight="1" x14ac:dyDescent="0.25">
      <c r="D6" s="7" t="s">
        <v>103</v>
      </c>
      <c r="E6" s="69" t="s">
        <v>104</v>
      </c>
    </row>
    <row r="7" spans="4:6" ht="21" customHeight="1" x14ac:dyDescent="0.25">
      <c r="D7" s="70" t="s">
        <v>105</v>
      </c>
      <c r="E7" s="95" t="s">
        <v>195</v>
      </c>
      <c r="F7" s="50"/>
    </row>
    <row r="8" spans="4:6" ht="21" customHeight="1" x14ac:dyDescent="0.25">
      <c r="D8" s="70" t="s">
        <v>106</v>
      </c>
      <c r="E8" s="95" t="s">
        <v>196</v>
      </c>
      <c r="F8" s="50"/>
    </row>
    <row r="9" spans="4:6" ht="21" customHeight="1" x14ac:dyDescent="0.25">
      <c r="D9" s="70" t="s">
        <v>118</v>
      </c>
      <c r="E9" s="95" t="s">
        <v>197</v>
      </c>
      <c r="F9" s="100"/>
    </row>
    <row r="10" spans="4:6" ht="21" customHeight="1" x14ac:dyDescent="0.25">
      <c r="D10" s="70" t="s">
        <v>119</v>
      </c>
      <c r="E10" s="95" t="s">
        <v>198</v>
      </c>
      <c r="F10" s="50"/>
    </row>
    <row r="11" spans="4:6" ht="21" customHeight="1" x14ac:dyDescent="0.25">
      <c r="D11" s="70" t="s">
        <v>194</v>
      </c>
      <c r="E11" s="96" t="s">
        <v>213</v>
      </c>
      <c r="F11" s="50"/>
    </row>
    <row r="12" spans="4:6" ht="21" customHeight="1" x14ac:dyDescent="0.25">
      <c r="D12" s="70" t="s">
        <v>120</v>
      </c>
      <c r="E12" s="95" t="s">
        <v>199</v>
      </c>
      <c r="F12" s="50"/>
    </row>
    <row r="13" spans="4:6" ht="21" customHeight="1" x14ac:dyDescent="0.25">
      <c r="D13" s="70" t="s">
        <v>121</v>
      </c>
      <c r="E13" s="95" t="s">
        <v>200</v>
      </c>
      <c r="F13" s="100"/>
    </row>
    <row r="14" spans="4:6" ht="21" customHeight="1" x14ac:dyDescent="0.25">
      <c r="D14" s="70" t="s">
        <v>122</v>
      </c>
      <c r="E14" s="95" t="s">
        <v>201</v>
      </c>
      <c r="F14" s="50"/>
    </row>
    <row r="15" spans="4:6" ht="21" customHeight="1" x14ac:dyDescent="0.25">
      <c r="D15" s="70" t="s">
        <v>123</v>
      </c>
      <c r="E15" s="95" t="s">
        <v>202</v>
      </c>
      <c r="F15" s="50"/>
    </row>
    <row r="16" spans="4:6" ht="21" customHeight="1" x14ac:dyDescent="0.25">
      <c r="D16" s="70" t="s">
        <v>171</v>
      </c>
      <c r="E16" s="96" t="s">
        <v>203</v>
      </c>
      <c r="F16" s="50"/>
    </row>
    <row r="17" spans="4:6" ht="21" customHeight="1" x14ac:dyDescent="0.25">
      <c r="D17" s="70" t="s">
        <v>172</v>
      </c>
      <c r="E17" s="96" t="s">
        <v>204</v>
      </c>
      <c r="F17" s="50"/>
    </row>
    <row r="18" spans="4:6" ht="21" customHeight="1" x14ac:dyDescent="0.25">
      <c r="D18" s="70" t="s">
        <v>124</v>
      </c>
      <c r="E18" s="95" t="s">
        <v>205</v>
      </c>
      <c r="F18" s="100"/>
    </row>
    <row r="19" spans="4:6" ht="21" customHeight="1" x14ac:dyDescent="0.25">
      <c r="D19" s="70" t="s">
        <v>125</v>
      </c>
      <c r="E19" s="95" t="s">
        <v>206</v>
      </c>
      <c r="F19" s="50"/>
    </row>
    <row r="20" spans="4:6" ht="21" customHeight="1" x14ac:dyDescent="0.25">
      <c r="D20" s="70" t="s">
        <v>137</v>
      </c>
      <c r="E20" s="95" t="s">
        <v>207</v>
      </c>
      <c r="F20" s="50"/>
    </row>
    <row r="21" spans="4:6" ht="21" customHeight="1" x14ac:dyDescent="0.25">
      <c r="D21" s="70" t="s">
        <v>138</v>
      </c>
      <c r="E21" s="95" t="s">
        <v>208</v>
      </c>
      <c r="F21" s="50"/>
    </row>
    <row r="22" spans="4:6" ht="21" customHeight="1" x14ac:dyDescent="0.25">
      <c r="D22" s="70" t="s">
        <v>153</v>
      </c>
      <c r="E22" s="95" t="s">
        <v>209</v>
      </c>
      <c r="F22" s="50"/>
    </row>
    <row r="23" spans="4:6" ht="21" customHeight="1" x14ac:dyDescent="0.25"/>
    <row r="24" spans="4:6" ht="21" customHeight="1" x14ac:dyDescent="0.25">
      <c r="D24" s="71" t="s">
        <v>131</v>
      </c>
      <c r="E24" s="50" t="s">
        <v>240</v>
      </c>
    </row>
    <row r="25" spans="4:6" ht="21" customHeight="1" x14ac:dyDescent="0.25">
      <c r="D25" s="71" t="s">
        <v>132</v>
      </c>
      <c r="E25" s="73" t="s">
        <v>133</v>
      </c>
    </row>
    <row r="26" spans="4:6" ht="21" customHeight="1" x14ac:dyDescent="0.25"/>
    <row r="27" spans="4:6" ht="21" customHeight="1" x14ac:dyDescent="0.25"/>
  </sheetData>
  <hyperlinks>
    <hyperlink ref="E7" location="'GDP A'!A1" display="UK Gross Domestic Product - annual trend" xr:uid="{162B7997-AB80-4B19-8443-412FE059FDB9}"/>
    <hyperlink ref="E8" location="'GDP Q'!A1" display="UK Gross Domestic Product - quaterly trend" xr:uid="{63D2ECFA-0F9F-4EA9-BA97-AA4B00C8DF78}"/>
    <hyperlink ref="E9" location="'IoS M'!A1" display="UK Index of Service Output - monthly trend" xr:uid="{DD115542-2160-4D9C-87DD-23317B6CF8C3}"/>
    <hyperlink ref="E12" location="'UNEMP Q'!A1" display="UK Unemployment rate - quarterly trend" xr:uid="{143F7641-525A-4F84-AB53-0A2CB44A04FC}"/>
    <hyperlink ref="E13" location="'PAYE M'!A1" display="UK PAYE Payroll Jobs - monthly trend" xr:uid="{EAC0A841-19FC-4AF4-BE9A-3B1F391E5DC7}"/>
    <hyperlink ref="E14" location="'PAYE S'!A1" display="UK PAYE Payroll Jobs - sector trend" xr:uid="{FFDF80F5-3704-4000-974C-05732EEFE15E}"/>
    <hyperlink ref="E15" location="'PAYE R'!A1" display="UK PAYE Payroll Jobs - regional trend" xr:uid="{4EDB40A5-7B5D-43CA-999E-35C22E34C3F0}"/>
    <hyperlink ref="E18" location="'VAC M'!A1" display="UK Job Vacancies - monthly trend" xr:uid="{D60E74BA-4CFC-400D-91CA-23AC48EEA527}"/>
    <hyperlink ref="E19" location="'VAC S'!A1" display="UK Job Vacancies - sector trend" xr:uid="{6CC40AB5-D967-4482-9578-04C22D43A1B7}"/>
    <hyperlink ref="E10" location="'CH Q'!A1" display="UK Companies created and dissolved - quarterly trend" xr:uid="{C8E875D7-21EB-4BBA-9638-5D4365C9827A}"/>
    <hyperlink ref="E25" r:id="rId1" xr:uid="{8F22B2E4-41DB-45C8-B384-0328A302EAB3}"/>
    <hyperlink ref="E20" location="'CJRS M'!A1" display="UK CJRS Furlough rate - monthly trend" xr:uid="{949184BA-1C13-45F2-B310-667A1688A4F8}"/>
    <hyperlink ref="E21" location="'CRJS S'!A1" display="UK CJRS Furlough rate - sector trend" xr:uid="{8A5B102A-33EA-4C07-AE85-5CDC945EF1DE}"/>
    <hyperlink ref="E22" location="'SEIS S'!A1" display="UK SEIS Claims - sector trend" xr:uid="{550CA1C9-E190-4CB5-886A-29C63BAE4284}"/>
    <hyperlink ref="E16" location="'WAGE A'!A1" display="UK Annual median wages - sector" xr:uid="{FBBA0F3D-88A7-4E3E-B3F5-F74439411B3A}"/>
    <hyperlink ref="E17" location="'WAGE M'!A1" display="UK Monthly median wages - sector trend" xr:uid="{55B2493A-3178-40C8-B2BC-57E72267ADA5}"/>
    <hyperlink ref="E11" location="'BUS Q'!A1" display="UK Buisness Demography - quarterly" xr:uid="{D08F4E28-8179-493E-B481-12A923A454E6}"/>
  </hyperlinks>
  <pageMargins left="0.7" right="0.7" top="0.75" bottom="0.75" header="0.3" footer="0.3"/>
  <pageSetup paperSize="9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6C6C8-797C-494C-8967-97EA00CF5657}">
  <sheetPr codeName="Sheet9"/>
  <dimension ref="B2:H28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2" sqref="H2"/>
    </sheetView>
  </sheetViews>
  <sheetFormatPr defaultRowHeight="15" x14ac:dyDescent="0.25"/>
  <cols>
    <col min="1" max="1" width="5.5703125" style="5" customWidth="1"/>
    <col min="2" max="2" width="24.7109375" style="5" customWidth="1"/>
    <col min="3" max="3" width="15.42578125" style="5" customWidth="1"/>
    <col min="4" max="14" width="14" style="5" customWidth="1"/>
    <col min="15" max="16384" width="9.140625" style="5"/>
  </cols>
  <sheetData>
    <row r="2" spans="2:8" ht="18.75" x14ac:dyDescent="0.3">
      <c r="B2" s="14" t="s">
        <v>117</v>
      </c>
      <c r="H2" s="90" t="s">
        <v>158</v>
      </c>
    </row>
    <row r="3" spans="2:8" ht="15.75" x14ac:dyDescent="0.25">
      <c r="B3" s="58" t="s">
        <v>222</v>
      </c>
    </row>
    <row r="5" spans="2:8" ht="39" customHeight="1" x14ac:dyDescent="0.25">
      <c r="B5" s="22" t="s">
        <v>64</v>
      </c>
      <c r="C5" s="60" t="s">
        <v>223</v>
      </c>
    </row>
    <row r="6" spans="2:8" s="59" customFormat="1" ht="19.5" customHeight="1" x14ac:dyDescent="0.25">
      <c r="B6" s="61" t="s">
        <v>115</v>
      </c>
      <c r="C6" s="21">
        <v>-1.3916748566998538E-2</v>
      </c>
    </row>
    <row r="7" spans="2:8" s="59" customFormat="1" ht="19.5" customHeight="1" x14ac:dyDescent="0.25">
      <c r="B7" s="61" t="s">
        <v>116</v>
      </c>
      <c r="C7" s="21">
        <v>-8.0077149801164316E-3</v>
      </c>
    </row>
    <row r="8" spans="2:8" s="59" customFormat="1" ht="19.5" customHeight="1" x14ac:dyDescent="0.25">
      <c r="B8" s="61" t="s">
        <v>65</v>
      </c>
      <c r="C8" s="21">
        <v>4.0362087495582344E-5</v>
      </c>
    </row>
    <row r="9" spans="2:8" s="59" customFormat="1" ht="19.5" customHeight="1" x14ac:dyDescent="0.25">
      <c r="B9" s="63" t="s">
        <v>66</v>
      </c>
      <c r="C9" s="21">
        <v>3.7238358217206446E-4</v>
      </c>
    </row>
    <row r="10" spans="2:8" s="59" customFormat="1" ht="19.5" customHeight="1" x14ac:dyDescent="0.25">
      <c r="B10" s="63" t="s">
        <v>160</v>
      </c>
      <c r="C10" s="65">
        <v>2.1128631723095204E-3</v>
      </c>
    </row>
    <row r="11" spans="2:8" s="59" customFormat="1" ht="19.5" customHeight="1" x14ac:dyDescent="0.25">
      <c r="B11" s="61" t="s">
        <v>69</v>
      </c>
      <c r="C11" s="21">
        <v>2.821068881864397E-3</v>
      </c>
    </row>
    <row r="12" spans="2:8" s="59" customFormat="1" ht="19.5" customHeight="1" x14ac:dyDescent="0.25">
      <c r="B12" s="62" t="s">
        <v>63</v>
      </c>
      <c r="C12" s="64">
        <v>4.2115664918451756E-3</v>
      </c>
    </row>
    <row r="13" spans="2:8" s="59" customFormat="1" ht="19.5" customHeight="1" x14ac:dyDescent="0.25">
      <c r="B13" s="61" t="s">
        <v>67</v>
      </c>
      <c r="C13" s="21">
        <v>4.4546388139001802E-3</v>
      </c>
    </row>
    <row r="14" spans="2:8" s="59" customFormat="1" ht="19.5" customHeight="1" x14ac:dyDescent="0.25">
      <c r="B14" s="63" t="s">
        <v>68</v>
      </c>
      <c r="C14" s="65">
        <v>7.4888432258239934E-3</v>
      </c>
    </row>
    <row r="15" spans="2:8" s="59" customFormat="1" ht="19.5" customHeight="1" x14ac:dyDescent="0.25">
      <c r="B15" s="61" t="s">
        <v>70</v>
      </c>
      <c r="C15" s="21">
        <v>8.1015413623160004E-3</v>
      </c>
    </row>
    <row r="18" spans="2:3" ht="30" x14ac:dyDescent="0.25">
      <c r="B18" s="22" t="s">
        <v>64</v>
      </c>
      <c r="C18" s="60" t="s">
        <v>236</v>
      </c>
    </row>
    <row r="19" spans="2:3" ht="20.25" customHeight="1" x14ac:dyDescent="0.25">
      <c r="B19" s="61" t="s">
        <v>116</v>
      </c>
      <c r="C19" s="21">
        <v>3.3488180479421592E-2</v>
      </c>
    </row>
    <row r="20" spans="2:3" ht="20.25" customHeight="1" x14ac:dyDescent="0.25">
      <c r="B20" s="61" t="s">
        <v>65</v>
      </c>
      <c r="C20" s="21">
        <v>2.2876880435697577E-2</v>
      </c>
    </row>
    <row r="21" spans="2:3" ht="20.25" customHeight="1" x14ac:dyDescent="0.25">
      <c r="B21" s="63" t="s">
        <v>115</v>
      </c>
      <c r="C21" s="65">
        <v>2.2511596345885065E-2</v>
      </c>
    </row>
    <row r="22" spans="2:3" ht="20.25" customHeight="1" x14ac:dyDescent="0.25">
      <c r="B22" s="63" t="s">
        <v>160</v>
      </c>
      <c r="C22" s="65">
        <v>2.0189348291617115E-2</v>
      </c>
    </row>
    <row r="23" spans="2:3" ht="20.25" customHeight="1" x14ac:dyDescent="0.25">
      <c r="B23" s="62" t="s">
        <v>63</v>
      </c>
      <c r="C23" s="64">
        <v>1.8726663806246435E-2</v>
      </c>
    </row>
    <row r="24" spans="2:3" ht="20.25" customHeight="1" x14ac:dyDescent="0.25">
      <c r="B24" s="63" t="s">
        <v>70</v>
      </c>
      <c r="C24" s="65">
        <v>1.8221136104996649E-2</v>
      </c>
    </row>
    <row r="25" spans="2:3" ht="20.25" customHeight="1" x14ac:dyDescent="0.25">
      <c r="B25" s="61" t="s">
        <v>66</v>
      </c>
      <c r="C25" s="21">
        <v>1.8120323634630564E-2</v>
      </c>
    </row>
    <row r="26" spans="2:3" ht="20.25" customHeight="1" x14ac:dyDescent="0.25">
      <c r="B26" s="61" t="s">
        <v>68</v>
      </c>
      <c r="C26" s="21">
        <v>1.8030296239450294E-2</v>
      </c>
    </row>
    <row r="27" spans="2:3" ht="20.25" customHeight="1" x14ac:dyDescent="0.25">
      <c r="B27" s="63" t="s">
        <v>67</v>
      </c>
      <c r="C27" s="65">
        <v>1.6791165558626586E-2</v>
      </c>
    </row>
    <row r="28" spans="2:3" ht="20.25" customHeight="1" x14ac:dyDescent="0.25">
      <c r="B28" s="61" t="s">
        <v>69</v>
      </c>
      <c r="C28" s="21">
        <v>1.4017763499458269E-2</v>
      </c>
    </row>
  </sheetData>
  <hyperlinks>
    <hyperlink ref="H2" location="Index!A1" display="Return to Index" xr:uid="{2CF144E0-9064-4C60-BEC6-8FF30841EFE8}"/>
  </hyperlinks>
  <pageMargins left="0.7" right="0.7" top="0.75" bottom="0.75" header="0.3" footer="0.3"/>
  <pageSetup paperSize="9" orientation="portrait" horizontalDpi="300" verticalDpi="3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CB33E-62BA-47E6-833C-CD2786D6D255}">
  <dimension ref="B1:Q27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2" sqref="I2"/>
    </sheetView>
  </sheetViews>
  <sheetFormatPr defaultRowHeight="15" x14ac:dyDescent="0.25"/>
  <cols>
    <col min="1" max="1" width="5.7109375" style="24" customWidth="1"/>
    <col min="2" max="2" width="37.5703125" style="24" customWidth="1"/>
    <col min="3" max="4" width="12" style="24" customWidth="1"/>
    <col min="5" max="6" width="9.140625" style="24"/>
    <col min="7" max="7" width="11.5703125" style="24" bestFit="1" customWidth="1"/>
    <col min="8" max="9" width="9.28515625" style="24" bestFit="1" customWidth="1"/>
    <col min="10" max="11" width="11.5703125" style="24" bestFit="1" customWidth="1"/>
    <col min="12" max="12" width="9.28515625" style="24" bestFit="1" customWidth="1"/>
    <col min="13" max="17" width="11.5703125" style="24" bestFit="1" customWidth="1"/>
    <col min="18" max="22" width="9.28515625" style="24" bestFit="1" customWidth="1"/>
    <col min="23" max="16384" width="9.140625" style="24"/>
  </cols>
  <sheetData>
    <row r="1" spans="2:17" ht="18" x14ac:dyDescent="0.25">
      <c r="B1" s="38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</row>
    <row r="2" spans="2:17" ht="18.75" x14ac:dyDescent="0.25">
      <c r="B2" s="68" t="s">
        <v>210</v>
      </c>
      <c r="C2" s="37"/>
      <c r="D2" s="37"/>
      <c r="E2" s="37"/>
      <c r="F2" s="37"/>
      <c r="G2" s="37"/>
      <c r="H2" s="37"/>
      <c r="I2" s="90" t="s">
        <v>158</v>
      </c>
      <c r="J2" s="37"/>
      <c r="K2" s="37"/>
      <c r="L2" s="37"/>
      <c r="M2" s="37"/>
      <c r="N2" s="37"/>
      <c r="O2" s="37"/>
      <c r="P2" s="37"/>
      <c r="Q2" s="37"/>
    </row>
    <row r="3" spans="2:17" ht="15.75" x14ac:dyDescent="0.25">
      <c r="B3" s="67" t="s">
        <v>156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</row>
    <row r="5" spans="2:17" ht="33" customHeight="1" x14ac:dyDescent="0.25">
      <c r="B5" s="40" t="s">
        <v>85</v>
      </c>
      <c r="C5" s="45" t="s">
        <v>169</v>
      </c>
      <c r="D5" s="45" t="s">
        <v>154</v>
      </c>
    </row>
    <row r="6" spans="2:17" ht="19.5" customHeight="1" x14ac:dyDescent="0.25">
      <c r="B6" s="41" t="s">
        <v>52</v>
      </c>
      <c r="C6" s="85">
        <v>43821</v>
      </c>
      <c r="D6" s="86">
        <v>1.9211536225142378E-2</v>
      </c>
    </row>
    <row r="7" spans="2:17" ht="19.5" customHeight="1" x14ac:dyDescent="0.25">
      <c r="B7" s="41" t="s">
        <v>46</v>
      </c>
      <c r="C7" s="85">
        <v>42450</v>
      </c>
      <c r="D7" s="86">
        <v>2.0162937684746751E-2</v>
      </c>
    </row>
    <row r="8" spans="2:17" ht="19.5" customHeight="1" x14ac:dyDescent="0.25">
      <c r="B8" s="41" t="s">
        <v>44</v>
      </c>
      <c r="C8" s="85">
        <v>42386</v>
      </c>
      <c r="D8" s="86">
        <v>6.9408351204743202E-2</v>
      </c>
    </row>
    <row r="9" spans="2:17" ht="19.5" customHeight="1" x14ac:dyDescent="0.25">
      <c r="B9" s="41" t="s">
        <v>51</v>
      </c>
      <c r="C9" s="85">
        <v>42267</v>
      </c>
      <c r="D9" s="86">
        <v>3.4814542783694558E-2</v>
      </c>
    </row>
    <row r="10" spans="2:17" ht="19.5" customHeight="1" x14ac:dyDescent="0.25">
      <c r="B10" s="41" t="s">
        <v>54</v>
      </c>
      <c r="C10" s="85">
        <v>37484</v>
      </c>
      <c r="D10" s="86">
        <v>1.9612110001903993E-2</v>
      </c>
    </row>
    <row r="11" spans="2:17" ht="19.5" customHeight="1" x14ac:dyDescent="0.25">
      <c r="B11" s="41" t="s">
        <v>48</v>
      </c>
      <c r="C11" s="85">
        <v>35490</v>
      </c>
      <c r="D11" s="86">
        <v>5.1026149791216335E-2</v>
      </c>
    </row>
    <row r="12" spans="2:17" ht="19.5" customHeight="1" x14ac:dyDescent="0.25">
      <c r="B12" s="41" t="s">
        <v>47</v>
      </c>
      <c r="C12" s="85">
        <v>34053</v>
      </c>
      <c r="D12" s="86">
        <v>2.4797616539769418E-2</v>
      </c>
    </row>
    <row r="13" spans="2:17" ht="19.5" customHeight="1" x14ac:dyDescent="0.25">
      <c r="B13" s="41" t="s">
        <v>56</v>
      </c>
      <c r="C13" s="85">
        <v>33265</v>
      </c>
      <c r="D13" s="86">
        <v>-2.1896934429179726E-3</v>
      </c>
    </row>
    <row r="14" spans="2:17" ht="19.5" customHeight="1" x14ac:dyDescent="0.25">
      <c r="B14" s="41" t="s">
        <v>57</v>
      </c>
      <c r="C14" s="85">
        <v>32767</v>
      </c>
      <c r="D14" s="86">
        <v>2.4416932407928416E-2</v>
      </c>
    </row>
    <row r="15" spans="2:17" ht="19.5" customHeight="1" x14ac:dyDescent="0.25">
      <c r="B15" s="41" t="s">
        <v>49</v>
      </c>
      <c r="C15" s="85">
        <v>32622</v>
      </c>
      <c r="D15" s="86">
        <v>4.3269692027247508E-2</v>
      </c>
    </row>
    <row r="16" spans="2:17" ht="19.5" customHeight="1" x14ac:dyDescent="0.25">
      <c r="B16" s="41" t="s">
        <v>45</v>
      </c>
      <c r="C16" s="85">
        <v>31725</v>
      </c>
      <c r="D16" s="86">
        <v>3.5681640114912483E-2</v>
      </c>
    </row>
    <row r="17" spans="2:4" ht="19.5" customHeight="1" x14ac:dyDescent="0.25">
      <c r="B17" s="41" t="s">
        <v>87</v>
      </c>
      <c r="C17" s="85">
        <v>30064</v>
      </c>
      <c r="D17" s="86">
        <v>2.289816610527029E-2</v>
      </c>
    </row>
    <row r="18" spans="2:4" ht="19.5" customHeight="1" x14ac:dyDescent="0.25">
      <c r="B18" s="41" t="s">
        <v>53</v>
      </c>
      <c r="C18" s="85">
        <v>30000</v>
      </c>
      <c r="D18" s="86">
        <v>3.0184403008138405E-2</v>
      </c>
    </row>
    <row r="19" spans="2:4" ht="19.5" customHeight="1" x14ac:dyDescent="0.25">
      <c r="B19" s="41" t="s">
        <v>170</v>
      </c>
      <c r="C19" s="85">
        <v>27693</v>
      </c>
      <c r="D19" s="86">
        <v>4.0933694181326086E-2</v>
      </c>
    </row>
    <row r="20" spans="2:4" ht="19.5" customHeight="1" x14ac:dyDescent="0.25">
      <c r="B20" s="41" t="s">
        <v>58</v>
      </c>
      <c r="C20" s="85">
        <v>27580</v>
      </c>
      <c r="D20" s="86">
        <v>2.7302864379632696E-2</v>
      </c>
    </row>
    <row r="21" spans="2:4" ht="19.5" customHeight="1" x14ac:dyDescent="0.25">
      <c r="B21" s="41" t="s">
        <v>55</v>
      </c>
      <c r="C21" s="85">
        <v>27557</v>
      </c>
      <c r="D21" s="86">
        <v>3.19427801078489E-2</v>
      </c>
    </row>
    <row r="22" spans="2:4" ht="19.5" customHeight="1" x14ac:dyDescent="0.25">
      <c r="B22" s="41" t="s">
        <v>59</v>
      </c>
      <c r="C22" s="85">
        <v>27245</v>
      </c>
      <c r="D22" s="86">
        <v>8.0679068660505227E-2</v>
      </c>
    </row>
    <row r="23" spans="2:4" ht="19.5" customHeight="1" x14ac:dyDescent="0.25">
      <c r="B23" s="41" t="s">
        <v>60</v>
      </c>
      <c r="C23" s="85">
        <v>27165</v>
      </c>
      <c r="D23" s="86">
        <v>1.844561916544829E-2</v>
      </c>
    </row>
    <row r="24" spans="2:4" ht="19.5" customHeight="1" x14ac:dyDescent="0.25">
      <c r="B24" s="41" t="s">
        <v>43</v>
      </c>
      <c r="C24" s="85">
        <v>26041</v>
      </c>
      <c r="D24" s="86">
        <v>4.1639999999999899E-2</v>
      </c>
    </row>
    <row r="25" spans="2:4" ht="19.5" customHeight="1" x14ac:dyDescent="0.25">
      <c r="B25" s="41" t="s">
        <v>50</v>
      </c>
      <c r="C25" s="85">
        <v>22779</v>
      </c>
      <c r="D25" s="86">
        <v>8.4559348664476452E-2</v>
      </c>
    </row>
    <row r="26" spans="2:4" ht="19.5" customHeight="1" x14ac:dyDescent="0.25">
      <c r="B26" s="41" t="s">
        <v>88</v>
      </c>
      <c r="C26" s="85">
        <v>22347</v>
      </c>
      <c r="D26" s="86">
        <v>1.485013623978193E-2</v>
      </c>
    </row>
    <row r="27" spans="2:4" ht="23.25" customHeight="1" x14ac:dyDescent="0.25">
      <c r="B27" s="87" t="s">
        <v>155</v>
      </c>
      <c r="C27" s="88">
        <v>31461</v>
      </c>
      <c r="D27" s="89">
        <v>3.5999999999999997E-2</v>
      </c>
    </row>
  </sheetData>
  <hyperlinks>
    <hyperlink ref="I2" location="Index!A1" display="Return to Index" xr:uid="{6191D8D4-E811-4335-8DF1-6FC35F6840CA}"/>
  </hyperlink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36B83-EC8E-404B-8F46-C292E218B495}">
  <dimension ref="B1:Q25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2" sqref="I2"/>
    </sheetView>
  </sheetViews>
  <sheetFormatPr defaultRowHeight="15" x14ac:dyDescent="0.25"/>
  <cols>
    <col min="1" max="1" width="5.7109375" style="24" customWidth="1"/>
    <col min="2" max="2" width="37.42578125" style="24" customWidth="1"/>
    <col min="3" max="4" width="12" style="24" customWidth="1"/>
    <col min="5" max="6" width="9.140625" style="24"/>
    <col min="7" max="7" width="11.5703125" style="24" bestFit="1" customWidth="1"/>
    <col min="8" max="9" width="9.28515625" style="24" bestFit="1" customWidth="1"/>
    <col min="10" max="11" width="11.5703125" style="24" bestFit="1" customWidth="1"/>
    <col min="12" max="12" width="9.28515625" style="24" bestFit="1" customWidth="1"/>
    <col min="13" max="17" width="11.5703125" style="24" bestFit="1" customWidth="1"/>
    <col min="18" max="22" width="9.28515625" style="24" bestFit="1" customWidth="1"/>
    <col min="23" max="16384" width="9.140625" style="24"/>
  </cols>
  <sheetData>
    <row r="1" spans="2:17" ht="18" x14ac:dyDescent="0.25">
      <c r="B1" s="38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</row>
    <row r="2" spans="2:17" ht="18.75" x14ac:dyDescent="0.25">
      <c r="B2" s="68" t="s">
        <v>211</v>
      </c>
      <c r="C2" s="37"/>
      <c r="D2" s="37"/>
      <c r="E2" s="37"/>
      <c r="F2" s="37"/>
      <c r="G2" s="37"/>
      <c r="H2" s="37"/>
      <c r="I2" s="90" t="s">
        <v>158</v>
      </c>
      <c r="J2" s="37"/>
      <c r="K2" s="37"/>
      <c r="L2" s="37"/>
      <c r="M2" s="37"/>
      <c r="N2" s="37"/>
      <c r="O2" s="37"/>
      <c r="P2" s="37"/>
      <c r="Q2" s="37"/>
    </row>
    <row r="3" spans="2:17" ht="15.75" x14ac:dyDescent="0.25">
      <c r="B3" s="58" t="s">
        <v>166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</row>
    <row r="5" spans="2:17" ht="33" customHeight="1" x14ac:dyDescent="0.25">
      <c r="B5" s="40" t="s">
        <v>85</v>
      </c>
      <c r="C5" s="45">
        <v>44409</v>
      </c>
      <c r="D5" s="45" t="s">
        <v>154</v>
      </c>
    </row>
    <row r="6" spans="2:17" ht="19.5" customHeight="1" x14ac:dyDescent="0.25">
      <c r="B6" s="41" t="s">
        <v>44</v>
      </c>
      <c r="C6" s="85">
        <v>3936</v>
      </c>
      <c r="D6" s="86">
        <v>4.4863286434828842E-2</v>
      </c>
    </row>
    <row r="7" spans="2:17" ht="19.5" customHeight="1" x14ac:dyDescent="0.25">
      <c r="B7" s="41" t="s">
        <v>46</v>
      </c>
      <c r="C7" s="85">
        <v>3515</v>
      </c>
      <c r="D7" s="86">
        <v>5.8734939759036209E-2</v>
      </c>
    </row>
    <row r="8" spans="2:17" ht="19.5" customHeight="1" x14ac:dyDescent="0.25">
      <c r="B8" s="41" t="s">
        <v>52</v>
      </c>
      <c r="C8" s="85">
        <v>3206</v>
      </c>
      <c r="D8" s="86">
        <v>6.0535891498511463E-2</v>
      </c>
    </row>
    <row r="9" spans="2:17" ht="19.5" customHeight="1" x14ac:dyDescent="0.25">
      <c r="B9" s="41" t="s">
        <v>51</v>
      </c>
      <c r="C9" s="85">
        <v>3137</v>
      </c>
      <c r="D9" s="86">
        <v>8.0234159779614345E-2</v>
      </c>
    </row>
    <row r="10" spans="2:17" ht="19.5" customHeight="1" x14ac:dyDescent="0.25">
      <c r="B10" s="41" t="s">
        <v>47</v>
      </c>
      <c r="C10" s="85">
        <v>2539</v>
      </c>
      <c r="D10" s="86">
        <v>4.2710472279260836E-2</v>
      </c>
    </row>
    <row r="11" spans="2:17" ht="19.5" customHeight="1" x14ac:dyDescent="0.25">
      <c r="B11" s="41" t="s">
        <v>56</v>
      </c>
      <c r="C11" s="85">
        <v>2531</v>
      </c>
      <c r="D11" s="86">
        <v>2.9698942229454905E-2</v>
      </c>
    </row>
    <row r="12" spans="2:17" ht="19.5" customHeight="1" x14ac:dyDescent="0.25">
      <c r="B12" s="41" t="s">
        <v>54</v>
      </c>
      <c r="C12" s="85">
        <v>2515</v>
      </c>
      <c r="D12" s="86">
        <v>9.7294938917975582E-2</v>
      </c>
    </row>
    <row r="13" spans="2:17" ht="19.5" customHeight="1" x14ac:dyDescent="0.25">
      <c r="B13" s="41" t="s">
        <v>45</v>
      </c>
      <c r="C13" s="85">
        <v>2400</v>
      </c>
      <c r="D13" s="86">
        <v>4.9409707039790085E-2</v>
      </c>
    </row>
    <row r="14" spans="2:17" ht="19.5" customHeight="1" x14ac:dyDescent="0.25">
      <c r="B14" s="41" t="s">
        <v>49</v>
      </c>
      <c r="C14" s="85">
        <v>2362</v>
      </c>
      <c r="D14" s="86">
        <v>5.3523639607493401E-2</v>
      </c>
    </row>
    <row r="15" spans="2:17" ht="19.5" customHeight="1" x14ac:dyDescent="0.25">
      <c r="B15" s="41" t="s">
        <v>48</v>
      </c>
      <c r="C15" s="85">
        <v>2215</v>
      </c>
      <c r="D15" s="86">
        <v>3.8930581613508375E-2</v>
      </c>
    </row>
    <row r="16" spans="2:17" ht="19.5" customHeight="1" x14ac:dyDescent="0.25">
      <c r="B16" s="41" t="s">
        <v>53</v>
      </c>
      <c r="C16" s="85">
        <v>2099</v>
      </c>
      <c r="D16" s="86">
        <v>3.7055335968379399E-2</v>
      </c>
    </row>
    <row r="17" spans="2:4" ht="19.5" customHeight="1" x14ac:dyDescent="0.25">
      <c r="B17" s="41" t="s">
        <v>57</v>
      </c>
      <c r="C17" s="85">
        <v>1994</v>
      </c>
      <c r="D17" s="86">
        <v>2.7835051546391654E-2</v>
      </c>
    </row>
    <row r="18" spans="2:4" ht="19.5" customHeight="1" x14ac:dyDescent="0.25">
      <c r="B18" s="41" t="s">
        <v>58</v>
      </c>
      <c r="C18" s="85">
        <v>1905</v>
      </c>
      <c r="D18" s="86">
        <v>4.6703296703296759E-2</v>
      </c>
    </row>
    <row r="19" spans="2:4" ht="19.5" customHeight="1" x14ac:dyDescent="0.25">
      <c r="B19" s="41" t="s">
        <v>43</v>
      </c>
      <c r="C19" s="85">
        <v>1800</v>
      </c>
      <c r="D19" s="86">
        <v>4.5296167247386832E-2</v>
      </c>
    </row>
    <row r="20" spans="2:4" ht="19.5" customHeight="1" x14ac:dyDescent="0.25">
      <c r="B20" s="41" t="s">
        <v>55</v>
      </c>
      <c r="C20" s="85">
        <v>1707</v>
      </c>
      <c r="D20" s="86">
        <v>5.4354539839406968E-2</v>
      </c>
    </row>
    <row r="21" spans="2:4" ht="19.5" customHeight="1" x14ac:dyDescent="0.25">
      <c r="B21" s="41" t="s">
        <v>168</v>
      </c>
      <c r="C21" s="85">
        <v>1557</v>
      </c>
      <c r="D21" s="86">
        <v>4.6370967741935498E-2</v>
      </c>
    </row>
    <row r="22" spans="2:4" ht="19.5" customHeight="1" x14ac:dyDescent="0.25">
      <c r="B22" s="41" t="s">
        <v>136</v>
      </c>
      <c r="C22" s="85">
        <v>1454</v>
      </c>
      <c r="D22" s="86">
        <v>6.5982404692082053E-2</v>
      </c>
    </row>
    <row r="23" spans="2:4" ht="19.5" customHeight="1" x14ac:dyDescent="0.25">
      <c r="B23" s="41" t="s">
        <v>59</v>
      </c>
      <c r="C23" s="85">
        <v>1378</v>
      </c>
      <c r="D23" s="86">
        <v>6.6563467492260164E-2</v>
      </c>
    </row>
    <row r="24" spans="2:4" ht="19.5" customHeight="1" x14ac:dyDescent="0.25">
      <c r="B24" s="41" t="s">
        <v>50</v>
      </c>
      <c r="C24" s="85">
        <v>1066</v>
      </c>
      <c r="D24" s="86">
        <v>9.4696969696970168E-3</v>
      </c>
    </row>
    <row r="25" spans="2:4" ht="23.25" customHeight="1" x14ac:dyDescent="0.25">
      <c r="B25" s="87" t="s">
        <v>155</v>
      </c>
      <c r="C25" s="88">
        <v>1879</v>
      </c>
      <c r="D25" s="89">
        <v>5.3999999999999999E-2</v>
      </c>
    </row>
  </sheetData>
  <hyperlinks>
    <hyperlink ref="I2" location="Index!A1" display="Return to Index" xr:uid="{CB1B6FE5-168B-4D0F-876E-5F19B1E2AD93}"/>
  </hyperlink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E9043-1050-42C3-B0DC-693243479ED3}">
  <sheetPr codeName="Sheet10"/>
  <dimension ref="A1:K42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K2" sqref="K2"/>
    </sheetView>
  </sheetViews>
  <sheetFormatPr defaultRowHeight="12.75" x14ac:dyDescent="0.2"/>
  <cols>
    <col min="1" max="1" width="5.7109375" style="23" customWidth="1"/>
    <col min="2" max="2" width="17.7109375" style="23" customWidth="1"/>
    <col min="3" max="5" width="11" style="23" customWidth="1"/>
    <col min="6" max="16384" width="9.140625" style="23"/>
  </cols>
  <sheetData>
    <row r="1" spans="1:11" x14ac:dyDescent="0.2">
      <c r="A1" s="25"/>
      <c r="B1" s="25"/>
    </row>
    <row r="2" spans="1:11" ht="18.75" x14ac:dyDescent="0.25">
      <c r="A2" s="25"/>
      <c r="B2" s="68" t="s">
        <v>101</v>
      </c>
      <c r="G2" s="90"/>
      <c r="K2" s="90" t="s">
        <v>158</v>
      </c>
    </row>
    <row r="3" spans="1:11" ht="15.75" x14ac:dyDescent="0.2">
      <c r="A3" s="25"/>
      <c r="B3" s="67" t="s">
        <v>227</v>
      </c>
    </row>
    <row r="4" spans="1:11" x14ac:dyDescent="0.2">
      <c r="A4" s="25"/>
      <c r="B4" s="25"/>
    </row>
    <row r="5" spans="1:11" ht="29.25" customHeight="1" x14ac:dyDescent="0.2">
      <c r="A5" s="26"/>
      <c r="B5" s="27" t="s">
        <v>71</v>
      </c>
      <c r="C5" s="27">
        <v>2019</v>
      </c>
      <c r="D5" s="27">
        <v>2020</v>
      </c>
      <c r="E5" s="27">
        <v>2021</v>
      </c>
    </row>
    <row r="6" spans="1:11" ht="16.5" customHeight="1" x14ac:dyDescent="0.2">
      <c r="A6" s="28"/>
      <c r="B6" s="29" t="s">
        <v>72</v>
      </c>
      <c r="C6" s="30">
        <v>807</v>
      </c>
      <c r="D6" s="85">
        <v>759</v>
      </c>
      <c r="E6" s="85">
        <v>577</v>
      </c>
      <c r="F6" s="28"/>
    </row>
    <row r="7" spans="1:11" ht="16.5" customHeight="1" x14ac:dyDescent="0.2">
      <c r="A7" s="28"/>
      <c r="B7" s="29" t="s">
        <v>73</v>
      </c>
      <c r="C7" s="30">
        <v>814</v>
      </c>
      <c r="D7" s="85">
        <v>795</v>
      </c>
      <c r="E7" s="85">
        <v>569</v>
      </c>
      <c r="F7" s="28"/>
    </row>
    <row r="8" spans="1:11" ht="16.5" customHeight="1" x14ac:dyDescent="0.2">
      <c r="A8" s="28"/>
      <c r="B8" s="29" t="s">
        <v>74</v>
      </c>
      <c r="C8" s="30">
        <v>838</v>
      </c>
      <c r="D8" s="85">
        <v>756</v>
      </c>
      <c r="E8" s="85">
        <v>661</v>
      </c>
      <c r="F8" s="28"/>
    </row>
    <row r="9" spans="1:11" ht="16.5" customHeight="1" x14ac:dyDescent="0.2">
      <c r="A9" s="28"/>
      <c r="B9" s="29" t="s">
        <v>75</v>
      </c>
      <c r="C9" s="30">
        <v>865</v>
      </c>
      <c r="D9" s="85">
        <v>364</v>
      </c>
      <c r="E9" s="85">
        <v>761</v>
      </c>
      <c r="F9" s="28"/>
    </row>
    <row r="10" spans="1:11" ht="16.5" customHeight="1" x14ac:dyDescent="0.2">
      <c r="A10" s="28"/>
      <c r="B10" s="29" t="s">
        <v>76</v>
      </c>
      <c r="C10" s="30">
        <v>827</v>
      </c>
      <c r="D10" s="85">
        <v>327</v>
      </c>
      <c r="E10" s="85">
        <v>913</v>
      </c>
      <c r="F10" s="28"/>
    </row>
    <row r="11" spans="1:11" ht="16.5" customHeight="1" x14ac:dyDescent="0.2">
      <c r="A11" s="28"/>
      <c r="B11" s="29" t="s">
        <v>77</v>
      </c>
      <c r="C11" s="30">
        <v>819</v>
      </c>
      <c r="D11" s="85">
        <v>345</v>
      </c>
      <c r="E11" s="85">
        <v>988</v>
      </c>
      <c r="F11" s="28"/>
    </row>
    <row r="12" spans="1:11" ht="16.5" customHeight="1" x14ac:dyDescent="0.2">
      <c r="A12" s="28"/>
      <c r="B12" s="29" t="s">
        <v>78</v>
      </c>
      <c r="C12" s="30">
        <v>855</v>
      </c>
      <c r="D12" s="85">
        <v>479</v>
      </c>
      <c r="E12" s="85">
        <v>1059</v>
      </c>
      <c r="F12" s="28"/>
    </row>
    <row r="13" spans="1:11" ht="16.5" customHeight="1" x14ac:dyDescent="0.2">
      <c r="A13" s="28"/>
      <c r="B13" s="29" t="s">
        <v>79</v>
      </c>
      <c r="C13" s="30">
        <v>811</v>
      </c>
      <c r="D13" s="85">
        <v>504</v>
      </c>
      <c r="E13" s="85">
        <v>1137</v>
      </c>
      <c r="F13" s="28"/>
    </row>
    <row r="14" spans="1:11" ht="16.5" customHeight="1" x14ac:dyDescent="0.2">
      <c r="A14" s="28"/>
      <c r="B14" s="29" t="s">
        <v>80</v>
      </c>
      <c r="C14" s="30">
        <v>844</v>
      </c>
      <c r="D14" s="85">
        <v>541</v>
      </c>
      <c r="E14" s="85">
        <v>1197</v>
      </c>
      <c r="F14" s="28"/>
    </row>
    <row r="15" spans="1:11" ht="16.5" customHeight="1" x14ac:dyDescent="0.2">
      <c r="A15" s="28"/>
      <c r="B15" s="29" t="s">
        <v>81</v>
      </c>
      <c r="C15" s="30">
        <v>867</v>
      </c>
      <c r="D15" s="85">
        <v>635</v>
      </c>
      <c r="E15" s="85"/>
      <c r="F15" s="28"/>
    </row>
    <row r="16" spans="1:11" ht="16.5" customHeight="1" x14ac:dyDescent="0.2">
      <c r="A16" s="28"/>
      <c r="B16" s="29" t="s">
        <v>82</v>
      </c>
      <c r="C16" s="30">
        <v>788</v>
      </c>
      <c r="D16" s="85">
        <v>567</v>
      </c>
      <c r="E16" s="85"/>
      <c r="F16" s="28"/>
    </row>
    <row r="17" spans="1:6" ht="16.5" customHeight="1" x14ac:dyDescent="0.2">
      <c r="A17" s="28"/>
      <c r="B17" s="29" t="s">
        <v>83</v>
      </c>
      <c r="C17" s="30">
        <v>757</v>
      </c>
      <c r="D17" s="85">
        <v>569</v>
      </c>
      <c r="E17" s="85"/>
      <c r="F17" s="28"/>
    </row>
    <row r="18" spans="1:6" x14ac:dyDescent="0.2">
      <c r="A18" s="28"/>
      <c r="B18" s="31"/>
      <c r="C18" s="32"/>
    </row>
    <row r="19" spans="1:6" x14ac:dyDescent="0.2">
      <c r="A19" s="28"/>
      <c r="B19" s="31"/>
      <c r="C19" s="32"/>
    </row>
    <row r="20" spans="1:6" ht="18.75" x14ac:dyDescent="0.2">
      <c r="A20" s="28"/>
      <c r="B20" s="68" t="s">
        <v>84</v>
      </c>
      <c r="C20" s="32"/>
    </row>
    <row r="21" spans="1:6" x14ac:dyDescent="0.2">
      <c r="A21" s="28"/>
      <c r="B21" s="31"/>
      <c r="C21" s="32"/>
    </row>
    <row r="22" spans="1:6" ht="28.5" customHeight="1" x14ac:dyDescent="0.2">
      <c r="A22" s="28"/>
      <c r="B22" s="27" t="s">
        <v>71</v>
      </c>
      <c r="C22" s="27" t="s">
        <v>95</v>
      </c>
      <c r="D22" s="33"/>
      <c r="E22" s="33"/>
    </row>
    <row r="23" spans="1:6" ht="16.5" customHeight="1" x14ac:dyDescent="0.25">
      <c r="A23" s="28"/>
      <c r="B23" s="34">
        <v>43891</v>
      </c>
      <c r="C23" s="35">
        <v>0.90214797136038183</v>
      </c>
      <c r="D23" s="24"/>
      <c r="E23" s="24"/>
    </row>
    <row r="24" spans="1:6" ht="16.5" customHeight="1" x14ac:dyDescent="0.25">
      <c r="A24" s="28"/>
      <c r="B24" s="34">
        <v>43922</v>
      </c>
      <c r="C24" s="35">
        <v>0.42080924855491331</v>
      </c>
      <c r="D24" s="24"/>
      <c r="E24" s="24"/>
    </row>
    <row r="25" spans="1:6" ht="16.5" customHeight="1" x14ac:dyDescent="0.25">
      <c r="A25" s="36"/>
      <c r="B25" s="34">
        <v>43952</v>
      </c>
      <c r="C25" s="35">
        <v>0.39540507859733981</v>
      </c>
      <c r="D25" s="24"/>
      <c r="E25" s="24"/>
    </row>
    <row r="26" spans="1:6" ht="16.5" customHeight="1" x14ac:dyDescent="0.25">
      <c r="B26" s="34">
        <v>43983</v>
      </c>
      <c r="C26" s="35">
        <v>0.42124542124542125</v>
      </c>
      <c r="D26" s="24"/>
      <c r="E26" s="24"/>
    </row>
    <row r="27" spans="1:6" ht="16.5" customHeight="1" x14ac:dyDescent="0.25">
      <c r="B27" s="34">
        <v>44013</v>
      </c>
      <c r="C27" s="35">
        <v>0.56023391812865497</v>
      </c>
      <c r="D27" s="24"/>
      <c r="E27" s="24"/>
    </row>
    <row r="28" spans="1:6" ht="16.5" customHeight="1" x14ac:dyDescent="0.25">
      <c r="B28" s="34">
        <v>44044</v>
      </c>
      <c r="C28" s="35">
        <v>0.62145499383477187</v>
      </c>
      <c r="D28" s="24"/>
      <c r="E28" s="24"/>
    </row>
    <row r="29" spans="1:6" ht="16.5" customHeight="1" x14ac:dyDescent="0.25">
      <c r="B29" s="34">
        <v>44075</v>
      </c>
      <c r="C29" s="35">
        <v>0.64099526066350709</v>
      </c>
      <c r="D29" s="24"/>
      <c r="E29" s="24"/>
    </row>
    <row r="30" spans="1:6" ht="16.5" customHeight="1" x14ac:dyDescent="0.25">
      <c r="B30" s="34">
        <v>44105</v>
      </c>
      <c r="C30" s="35">
        <v>0.73241061130334484</v>
      </c>
      <c r="D30" s="24"/>
      <c r="E30" s="24"/>
    </row>
    <row r="31" spans="1:6" ht="16.5" customHeight="1" x14ac:dyDescent="0.25">
      <c r="B31" s="34">
        <v>44136</v>
      </c>
      <c r="C31" s="35">
        <v>0.71954314720812185</v>
      </c>
      <c r="D31" s="24"/>
      <c r="E31" s="24"/>
    </row>
    <row r="32" spans="1:6" ht="16.5" customHeight="1" x14ac:dyDescent="0.25">
      <c r="B32" s="34">
        <v>44166</v>
      </c>
      <c r="C32" s="35">
        <v>0.75165125495376484</v>
      </c>
      <c r="D32" s="24"/>
      <c r="E32" s="24"/>
    </row>
    <row r="33" spans="2:5" ht="16.5" customHeight="1" x14ac:dyDescent="0.25">
      <c r="B33" s="34">
        <v>44197</v>
      </c>
      <c r="C33" s="35">
        <v>0.71499380421313508</v>
      </c>
      <c r="D33" s="24"/>
      <c r="E33" s="24"/>
    </row>
    <row r="34" spans="2:5" ht="16.5" customHeight="1" x14ac:dyDescent="0.25">
      <c r="B34" s="34">
        <v>44228</v>
      </c>
      <c r="C34" s="35">
        <v>0.69901719901719905</v>
      </c>
      <c r="D34" s="24"/>
      <c r="E34" s="24"/>
    </row>
    <row r="35" spans="2:5" ht="16.5" customHeight="1" x14ac:dyDescent="0.25">
      <c r="B35" s="34">
        <v>44256</v>
      </c>
      <c r="C35" s="35">
        <v>0.78878281622911695</v>
      </c>
      <c r="D35" s="24"/>
      <c r="E35" s="24"/>
    </row>
    <row r="36" spans="2:5" ht="16.5" customHeight="1" x14ac:dyDescent="0.25">
      <c r="B36" s="34">
        <v>44287</v>
      </c>
      <c r="C36" s="35">
        <v>0.87976878612716758</v>
      </c>
      <c r="D36" s="24"/>
      <c r="E36" s="24"/>
    </row>
    <row r="37" spans="2:5" ht="16.5" customHeight="1" x14ac:dyDescent="0.25">
      <c r="B37" s="34">
        <v>44317</v>
      </c>
      <c r="C37" s="35">
        <v>1.1039903264812576</v>
      </c>
      <c r="D37" s="24"/>
      <c r="E37" s="24"/>
    </row>
    <row r="38" spans="2:5" ht="16.5" customHeight="1" x14ac:dyDescent="0.25">
      <c r="B38" s="34">
        <v>44348</v>
      </c>
      <c r="C38" s="35">
        <v>1.2075702075702075</v>
      </c>
      <c r="D38" s="24"/>
      <c r="E38" s="24"/>
    </row>
    <row r="39" spans="2:5" ht="16.5" customHeight="1" x14ac:dyDescent="0.25">
      <c r="B39" s="34">
        <v>44378</v>
      </c>
      <c r="C39" s="35">
        <v>1.24</v>
      </c>
      <c r="D39" s="24"/>
      <c r="E39" s="24"/>
    </row>
    <row r="40" spans="2:5" ht="16.5" customHeight="1" x14ac:dyDescent="0.25">
      <c r="B40" s="34">
        <v>44409</v>
      </c>
      <c r="C40" s="35">
        <v>1.4</v>
      </c>
      <c r="D40" s="24"/>
      <c r="E40" s="24"/>
    </row>
    <row r="41" spans="2:5" ht="16.5" customHeight="1" x14ac:dyDescent="0.2">
      <c r="B41" s="34">
        <v>44440</v>
      </c>
      <c r="C41" s="35">
        <v>1.42</v>
      </c>
    </row>
    <row r="42" spans="2:5" ht="16.5" customHeight="1" x14ac:dyDescent="0.2">
      <c r="B42" s="42"/>
      <c r="C42" s="43"/>
    </row>
  </sheetData>
  <hyperlinks>
    <hyperlink ref="K2" location="Index!A1" display="Return to Index" xr:uid="{74192F32-C126-4E5E-BAAA-73C6DBF28BC0}"/>
  </hyperlinks>
  <printOptions gridLinesSet="0"/>
  <pageMargins left="0.75" right="0.75" top="1" bottom="1" header="0.5" footer="0.5"/>
  <pageSetup paperSize="9" fitToWidth="0" fitToHeight="0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C0E61-CEB8-4D2B-9717-F292A493F125}">
  <sheetPr codeName="Sheet12"/>
  <dimension ref="B1:Q23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2" sqref="F2"/>
    </sheetView>
  </sheetViews>
  <sheetFormatPr defaultRowHeight="15" x14ac:dyDescent="0.25"/>
  <cols>
    <col min="1" max="1" width="5.7109375" style="24" customWidth="1"/>
    <col min="2" max="2" width="33.85546875" style="24" customWidth="1"/>
    <col min="3" max="4" width="12" style="24" customWidth="1"/>
    <col min="5" max="5" width="11.7109375" style="24" customWidth="1"/>
    <col min="6" max="6" width="9.140625" style="24"/>
    <col min="7" max="7" width="11.5703125" style="24" bestFit="1" customWidth="1"/>
    <col min="8" max="9" width="9.28515625" style="24" bestFit="1" customWidth="1"/>
    <col min="10" max="11" width="11.5703125" style="24" bestFit="1" customWidth="1"/>
    <col min="12" max="12" width="9.28515625" style="24" bestFit="1" customWidth="1"/>
    <col min="13" max="17" width="11.5703125" style="24" bestFit="1" customWidth="1"/>
    <col min="18" max="22" width="9.28515625" style="24" bestFit="1" customWidth="1"/>
    <col min="23" max="16384" width="9.140625" style="24"/>
  </cols>
  <sheetData>
    <row r="1" spans="2:17" ht="18" x14ac:dyDescent="0.25">
      <c r="B1" s="38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</row>
    <row r="2" spans="2:17" ht="18.75" x14ac:dyDescent="0.25">
      <c r="B2" s="68" t="s">
        <v>102</v>
      </c>
      <c r="C2" s="37"/>
      <c r="D2" s="37"/>
      <c r="E2" s="37"/>
      <c r="F2" s="90" t="s">
        <v>158</v>
      </c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2:17" ht="15.75" x14ac:dyDescent="0.25">
      <c r="B3" s="67" t="s">
        <v>228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</row>
    <row r="5" spans="2:17" ht="33" customHeight="1" x14ac:dyDescent="0.25">
      <c r="B5" s="40" t="s">
        <v>85</v>
      </c>
      <c r="C5" s="45" t="s">
        <v>230</v>
      </c>
      <c r="D5" s="45" t="s">
        <v>229</v>
      </c>
    </row>
    <row r="6" spans="2:17" ht="19.5" customHeight="1" x14ac:dyDescent="0.25">
      <c r="B6" s="41" t="s">
        <v>48</v>
      </c>
      <c r="C6" s="39">
        <v>1.1538461538461537</v>
      </c>
      <c r="D6" s="39">
        <v>1.6538461538461537</v>
      </c>
      <c r="E6" s="101"/>
    </row>
    <row r="7" spans="2:17" ht="19.5" customHeight="1" x14ac:dyDescent="0.25">
      <c r="B7" s="41" t="s">
        <v>89</v>
      </c>
      <c r="C7" s="39">
        <v>0.75</v>
      </c>
      <c r="D7" s="39">
        <v>1.625</v>
      </c>
      <c r="E7" s="101"/>
    </row>
    <row r="8" spans="2:17" ht="19.5" customHeight="1" x14ac:dyDescent="0.25">
      <c r="B8" s="41" t="s">
        <v>53</v>
      </c>
      <c r="C8" s="39">
        <v>1.3333333333333333</v>
      </c>
      <c r="D8" s="39">
        <v>1.6</v>
      </c>
      <c r="E8" s="101"/>
    </row>
    <row r="9" spans="2:17" ht="19.5" customHeight="1" x14ac:dyDescent="0.25">
      <c r="B9" s="41" t="s">
        <v>94</v>
      </c>
      <c r="C9" s="39">
        <v>1.25</v>
      </c>
      <c r="D9" s="39">
        <v>1.55</v>
      </c>
      <c r="E9" s="101"/>
    </row>
    <row r="10" spans="2:17" ht="19.5" customHeight="1" x14ac:dyDescent="0.25">
      <c r="B10" s="41" t="s">
        <v>45</v>
      </c>
      <c r="C10" s="39">
        <v>1.1454545454545455</v>
      </c>
      <c r="D10" s="39">
        <v>1.537037037037037</v>
      </c>
      <c r="E10" s="101"/>
    </row>
    <row r="11" spans="2:17" ht="19.5" customHeight="1" x14ac:dyDescent="0.25">
      <c r="B11" s="41" t="s">
        <v>231</v>
      </c>
      <c r="C11" s="39">
        <v>1.3061224489795917</v>
      </c>
      <c r="D11" s="39">
        <v>1.537037037037037</v>
      </c>
      <c r="E11" s="101"/>
    </row>
    <row r="12" spans="2:17" ht="19.5" customHeight="1" x14ac:dyDescent="0.25">
      <c r="B12" s="41" t="s">
        <v>91</v>
      </c>
      <c r="C12" s="39">
        <v>1.0930232558139534</v>
      </c>
      <c r="D12" s="39">
        <v>1.4545454545454546</v>
      </c>
      <c r="E12" s="101"/>
    </row>
    <row r="13" spans="2:17" ht="19.5" customHeight="1" x14ac:dyDescent="0.25">
      <c r="B13" s="41" t="s">
        <v>90</v>
      </c>
      <c r="C13" s="39">
        <v>1.1978021978021978</v>
      </c>
      <c r="D13" s="39">
        <v>1.3814432989690721</v>
      </c>
      <c r="E13" s="101"/>
    </row>
    <row r="14" spans="2:17" ht="19.5" customHeight="1" x14ac:dyDescent="0.25">
      <c r="B14" s="41" t="s">
        <v>60</v>
      </c>
      <c r="C14" s="39">
        <v>1</v>
      </c>
      <c r="D14" s="39">
        <v>1.3333333333333333</v>
      </c>
      <c r="E14" s="101"/>
    </row>
    <row r="15" spans="2:17" ht="19.5" customHeight="1" x14ac:dyDescent="0.25">
      <c r="B15" s="41" t="s">
        <v>92</v>
      </c>
      <c r="C15" s="39">
        <v>0.94117647058823528</v>
      </c>
      <c r="D15" s="39">
        <v>1.303030303030303</v>
      </c>
      <c r="E15" s="101"/>
    </row>
    <row r="16" spans="2:17" ht="19.5" customHeight="1" x14ac:dyDescent="0.25">
      <c r="B16" s="41" t="s">
        <v>232</v>
      </c>
      <c r="C16" s="39">
        <v>1.0454545454545454</v>
      </c>
      <c r="D16" s="39">
        <v>1.2608695652173914</v>
      </c>
      <c r="E16" s="101"/>
    </row>
    <row r="17" spans="2:5" ht="19.5" customHeight="1" x14ac:dyDescent="0.25">
      <c r="B17" s="41" t="s">
        <v>233</v>
      </c>
      <c r="C17" s="39">
        <v>1.0125</v>
      </c>
      <c r="D17" s="39">
        <v>1.2470588235294118</v>
      </c>
      <c r="E17" s="101"/>
    </row>
    <row r="18" spans="2:5" ht="19.5" customHeight="1" x14ac:dyDescent="0.25">
      <c r="B18" s="41" t="s">
        <v>87</v>
      </c>
      <c r="C18" s="39">
        <v>0.96666666666666667</v>
      </c>
      <c r="D18" s="39">
        <v>1.2333333333333334</v>
      </c>
      <c r="E18" s="101"/>
    </row>
    <row r="19" spans="2:5" ht="19.5" customHeight="1" x14ac:dyDescent="0.25">
      <c r="B19" s="41" t="s">
        <v>93</v>
      </c>
      <c r="C19" s="39">
        <v>1.1159420289855073</v>
      </c>
      <c r="D19" s="39">
        <v>1.2285714285714286</v>
      </c>
      <c r="E19" s="101"/>
    </row>
    <row r="20" spans="2:5" ht="19.5" customHeight="1" x14ac:dyDescent="0.25">
      <c r="B20" s="41" t="s">
        <v>57</v>
      </c>
      <c r="C20" s="39">
        <v>0.94230769230769229</v>
      </c>
      <c r="D20" s="39">
        <v>1.2</v>
      </c>
      <c r="E20" s="101"/>
    </row>
    <row r="21" spans="2:5" ht="19.5" customHeight="1" x14ac:dyDescent="0.25">
      <c r="B21" s="41" t="s">
        <v>88</v>
      </c>
      <c r="C21" s="39">
        <v>0.7303370786516854</v>
      </c>
      <c r="D21" s="39">
        <v>1.0465116279069768</v>
      </c>
      <c r="E21" s="101"/>
    </row>
    <row r="22" spans="2:5" ht="19.5" customHeight="1" x14ac:dyDescent="0.25">
      <c r="B22" s="41" t="s">
        <v>86</v>
      </c>
      <c r="C22" s="39">
        <v>0.93333333333333335</v>
      </c>
      <c r="D22" s="39">
        <v>0.94117647058823528</v>
      </c>
      <c r="E22" s="101"/>
    </row>
    <row r="23" spans="2:5" x14ac:dyDescent="0.25">
      <c r="D23" s="44"/>
    </row>
  </sheetData>
  <hyperlinks>
    <hyperlink ref="F2" location="Index!A1" display="Return to Index" xr:uid="{708B93B6-49A7-471F-8CD9-13BE9D468CB1}"/>
  </hyperlink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0D0DD-DA45-476F-8430-C23E7D13983F}">
  <sheetPr codeName="Sheet13"/>
  <dimension ref="B2:G23"/>
  <sheetViews>
    <sheetView showGridLines="0" workbookViewId="0">
      <pane xSplit="1" ySplit="4" topLeftCell="B5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4.7109375" customWidth="1"/>
    <col min="2" max="2" width="14.7109375" customWidth="1"/>
    <col min="3" max="3" width="18.42578125" customWidth="1"/>
    <col min="4" max="4" width="16.42578125" customWidth="1"/>
  </cols>
  <sheetData>
    <row r="2" spans="2:7" ht="18.75" x14ac:dyDescent="0.25">
      <c r="B2" s="68" t="s">
        <v>219</v>
      </c>
      <c r="G2" s="90" t="s">
        <v>158</v>
      </c>
    </row>
    <row r="3" spans="2:7" s="1" customFormat="1" ht="15.75" x14ac:dyDescent="0.25">
      <c r="B3" s="58" t="s">
        <v>216</v>
      </c>
      <c r="G3" s="90"/>
    </row>
    <row r="4" spans="2:7" ht="15.75" x14ac:dyDescent="0.25">
      <c r="B4" s="58"/>
    </row>
    <row r="6" spans="2:7" ht="66.75" customHeight="1" x14ac:dyDescent="0.25">
      <c r="B6" s="3" t="s">
        <v>71</v>
      </c>
      <c r="C6" s="3" t="s">
        <v>217</v>
      </c>
      <c r="D6" s="3" t="s">
        <v>134</v>
      </c>
    </row>
    <row r="7" spans="2:7" ht="19.5" customHeight="1" x14ac:dyDescent="0.25">
      <c r="B7" s="74">
        <v>43922</v>
      </c>
      <c r="C7" s="4">
        <v>8.7870000000000008</v>
      </c>
      <c r="D7" s="75">
        <v>0.28899999999999998</v>
      </c>
    </row>
    <row r="8" spans="2:7" ht="19.5" customHeight="1" x14ac:dyDescent="0.25">
      <c r="B8" s="74">
        <v>43952</v>
      </c>
      <c r="C8" s="4">
        <v>8.3759999999999994</v>
      </c>
      <c r="D8" s="75">
        <v>0.27600000000000002</v>
      </c>
    </row>
    <row r="9" spans="2:7" ht="19.5" customHeight="1" x14ac:dyDescent="0.25">
      <c r="B9" s="74">
        <v>43983</v>
      </c>
      <c r="C9" s="4">
        <v>6.8220000000000001</v>
      </c>
      <c r="D9" s="75">
        <v>0.22500000000000001</v>
      </c>
    </row>
    <row r="10" spans="2:7" ht="19.5" customHeight="1" x14ac:dyDescent="0.25">
      <c r="B10" s="74">
        <v>44013</v>
      </c>
      <c r="C10" s="4">
        <v>5.3929999999999998</v>
      </c>
      <c r="D10" s="75">
        <v>0.182</v>
      </c>
    </row>
    <row r="11" spans="2:7" ht="19.5" customHeight="1" x14ac:dyDescent="0.25">
      <c r="B11" s="74">
        <v>44044</v>
      </c>
      <c r="C11" s="4">
        <v>3.8109999999999999</v>
      </c>
      <c r="D11" s="75">
        <v>0.128</v>
      </c>
    </row>
    <row r="12" spans="2:7" ht="19.5" customHeight="1" x14ac:dyDescent="0.25">
      <c r="B12" s="74">
        <v>44075</v>
      </c>
      <c r="C12" s="4">
        <v>2.843</v>
      </c>
      <c r="D12" s="75">
        <v>9.6000000000000002E-2</v>
      </c>
    </row>
    <row r="13" spans="2:7" ht="19.5" customHeight="1" x14ac:dyDescent="0.25">
      <c r="B13" s="74">
        <v>44105</v>
      </c>
      <c r="C13" s="4">
        <v>2.4</v>
      </c>
      <c r="D13" s="75">
        <v>8.1000000000000003E-2</v>
      </c>
    </row>
    <row r="14" spans="2:7" ht="19.5" customHeight="1" x14ac:dyDescent="0.25">
      <c r="B14" s="74">
        <v>44136</v>
      </c>
      <c r="C14" s="4">
        <v>3.8679999999999999</v>
      </c>
      <c r="D14" s="75">
        <v>0.13200000000000001</v>
      </c>
    </row>
    <row r="15" spans="2:7" ht="19.5" customHeight="1" x14ac:dyDescent="0.25">
      <c r="B15" s="74">
        <v>44166</v>
      </c>
      <c r="C15" s="4">
        <v>3.9750000000000001</v>
      </c>
      <c r="D15" s="75">
        <v>0.13600000000000001</v>
      </c>
    </row>
    <row r="16" spans="2:7" ht="19.5" customHeight="1" x14ac:dyDescent="0.25">
      <c r="B16" s="74">
        <v>44197</v>
      </c>
      <c r="C16" s="4">
        <v>4.8840000000000003</v>
      </c>
      <c r="D16" s="75">
        <v>0.16700000000000001</v>
      </c>
    </row>
    <row r="17" spans="2:4" s="1" customFormat="1" ht="19.5" customHeight="1" x14ac:dyDescent="0.25">
      <c r="B17" s="74">
        <v>44228</v>
      </c>
      <c r="C17" s="4">
        <v>4.7460000000000004</v>
      </c>
      <c r="D17" s="75">
        <v>0.16200000000000001</v>
      </c>
    </row>
    <row r="18" spans="2:4" s="1" customFormat="1" ht="19.5" customHeight="1" x14ac:dyDescent="0.25">
      <c r="B18" s="74">
        <v>44256</v>
      </c>
      <c r="C18" s="4">
        <v>4.319</v>
      </c>
      <c r="D18" s="75">
        <v>0.14799999999999999</v>
      </c>
    </row>
    <row r="19" spans="2:4" s="1" customFormat="1" ht="19.5" customHeight="1" x14ac:dyDescent="0.25">
      <c r="B19" s="74">
        <v>44287</v>
      </c>
      <c r="C19" s="4">
        <v>3.544</v>
      </c>
      <c r="D19" s="75">
        <v>0.121</v>
      </c>
    </row>
    <row r="20" spans="2:4" s="1" customFormat="1" ht="19.5" customHeight="1" x14ac:dyDescent="0.25">
      <c r="B20" s="74">
        <v>44317</v>
      </c>
      <c r="C20" s="4">
        <v>2.4470000000000001</v>
      </c>
      <c r="D20" s="75">
        <v>8.5000000000000006E-2</v>
      </c>
    </row>
    <row r="21" spans="2:4" s="1" customFormat="1" ht="19.5" customHeight="1" x14ac:dyDescent="0.25">
      <c r="B21" s="74">
        <v>44348</v>
      </c>
      <c r="C21" s="4">
        <v>1.901</v>
      </c>
      <c r="D21" s="75">
        <v>6.6000000000000003E-2</v>
      </c>
    </row>
    <row r="22" spans="2:4" s="1" customFormat="1" ht="19.5" customHeight="1" x14ac:dyDescent="0.25">
      <c r="B22" s="74">
        <v>44378</v>
      </c>
      <c r="C22" s="4">
        <v>1.5880000000000001</v>
      </c>
      <c r="D22" s="75">
        <v>5.5E-2</v>
      </c>
    </row>
    <row r="23" spans="2:4" ht="19.5" customHeight="1" x14ac:dyDescent="0.25">
      <c r="B23" s="74">
        <v>44409</v>
      </c>
      <c r="C23" s="4">
        <v>1.325</v>
      </c>
      <c r="D23" s="75">
        <v>4.5999999999999999E-2</v>
      </c>
    </row>
  </sheetData>
  <hyperlinks>
    <hyperlink ref="G2" location="Index!A1" display="Return to Index" xr:uid="{F3103726-E346-4BA3-BE4E-E440504F71D7}"/>
  </hyperlink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D7796-A689-4D3D-860B-BC41B8B87C95}">
  <sheetPr codeName="Sheet14"/>
  <dimension ref="B2:G50"/>
  <sheetViews>
    <sheetView showGridLines="0" workbookViewId="0">
      <pane xSplit="1" ySplit="4" topLeftCell="B5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6.28515625" customWidth="1"/>
    <col min="2" max="2" width="39" customWidth="1"/>
    <col min="3" max="3" width="13" customWidth="1"/>
    <col min="4" max="4" width="13" style="1" customWidth="1"/>
    <col min="5" max="5" width="13" customWidth="1"/>
  </cols>
  <sheetData>
    <row r="2" spans="2:7" ht="18.75" x14ac:dyDescent="0.25">
      <c r="B2" s="68" t="s">
        <v>161</v>
      </c>
      <c r="G2" s="90" t="s">
        <v>158</v>
      </c>
    </row>
    <row r="3" spans="2:7" s="1" customFormat="1" ht="15.75" x14ac:dyDescent="0.25">
      <c r="B3" s="58" t="s">
        <v>216</v>
      </c>
      <c r="G3" s="90"/>
    </row>
    <row r="4" spans="2:7" ht="15.75" x14ac:dyDescent="0.25">
      <c r="B4" s="58"/>
    </row>
    <row r="6" spans="2:7" ht="29.25" customHeight="1" x14ac:dyDescent="0.25">
      <c r="B6" s="2" t="s">
        <v>85</v>
      </c>
      <c r="C6" s="77">
        <v>44197</v>
      </c>
      <c r="D6" s="77">
        <v>44378</v>
      </c>
      <c r="E6" s="77">
        <v>44409</v>
      </c>
    </row>
    <row r="7" spans="2:7" s="76" customFormat="1" ht="19.5" customHeight="1" x14ac:dyDescent="0.25">
      <c r="B7" s="78" t="s">
        <v>136</v>
      </c>
      <c r="C7" s="75">
        <v>0.37048080506895265</v>
      </c>
      <c r="D7" s="75">
        <v>0.14126679462571978</v>
      </c>
      <c r="E7" s="75">
        <v>0.1199616122840691</v>
      </c>
    </row>
    <row r="8" spans="2:7" s="76" customFormat="1" ht="19.5" customHeight="1" x14ac:dyDescent="0.25">
      <c r="B8" s="78" t="s">
        <v>59</v>
      </c>
      <c r="C8" s="75">
        <v>0.49210669569951004</v>
      </c>
      <c r="D8" s="75">
        <v>0.14812599681020733</v>
      </c>
      <c r="E8" s="75">
        <v>0.11802232854864433</v>
      </c>
    </row>
    <row r="9" spans="2:7" s="76" customFormat="1" ht="19.5" customHeight="1" x14ac:dyDescent="0.25">
      <c r="B9" s="78" t="s">
        <v>50</v>
      </c>
      <c r="C9" s="75">
        <v>0.59587511039534524</v>
      </c>
      <c r="D9" s="75">
        <v>0.15213754110655975</v>
      </c>
      <c r="E9" s="75">
        <v>0.1118098424969711</v>
      </c>
    </row>
    <row r="10" spans="2:7" s="76" customFormat="1" ht="19.5" customHeight="1" x14ac:dyDescent="0.25">
      <c r="B10" s="78" t="s">
        <v>49</v>
      </c>
      <c r="C10" s="75">
        <v>0.12379735417919423</v>
      </c>
      <c r="D10" s="75">
        <v>9.5746302790059454E-2</v>
      </c>
      <c r="E10" s="75">
        <v>7.9280378106418664E-2</v>
      </c>
    </row>
    <row r="11" spans="2:7" s="76" customFormat="1" ht="19.5" customHeight="1" x14ac:dyDescent="0.25">
      <c r="B11" s="78" t="s">
        <v>48</v>
      </c>
      <c r="C11" s="75">
        <v>0.15911939830774052</v>
      </c>
      <c r="D11" s="75">
        <v>8.9850769591374322E-2</v>
      </c>
      <c r="E11" s="75">
        <v>7.8678021720446911E-2</v>
      </c>
    </row>
    <row r="12" spans="2:7" s="76" customFormat="1" ht="19.5" customHeight="1" x14ac:dyDescent="0.25">
      <c r="B12" s="78" t="s">
        <v>53</v>
      </c>
      <c r="C12" s="75">
        <v>0.1300208962154632</v>
      </c>
      <c r="D12" s="75">
        <v>6.7709549381274811E-2</v>
      </c>
      <c r="E12" s="75">
        <v>6.0471632033621291E-2</v>
      </c>
    </row>
    <row r="13" spans="2:7" s="76" customFormat="1" ht="19.5" customHeight="1" x14ac:dyDescent="0.25">
      <c r="B13" s="78" t="s">
        <v>45</v>
      </c>
      <c r="C13" s="75">
        <v>0.11647002895544319</v>
      </c>
      <c r="D13" s="75">
        <v>6.8594104308390025E-2</v>
      </c>
      <c r="E13" s="75">
        <v>5.8738880167451595E-2</v>
      </c>
    </row>
    <row r="14" spans="2:7" s="76" customFormat="1" ht="19.5" customHeight="1" x14ac:dyDescent="0.25">
      <c r="B14" s="78" t="s">
        <v>141</v>
      </c>
      <c r="C14" s="75">
        <v>0.13455682000320565</v>
      </c>
      <c r="D14" s="75">
        <v>6.9090755521770339E-2</v>
      </c>
      <c r="E14" s="75">
        <v>5.8406182693525911E-2</v>
      </c>
    </row>
    <row r="15" spans="2:7" s="76" customFormat="1" ht="19.5" customHeight="1" x14ac:dyDescent="0.25">
      <c r="B15" s="78" t="s">
        <v>54</v>
      </c>
      <c r="C15" s="75">
        <v>0.11214015237921438</v>
      </c>
      <c r="D15" s="75">
        <v>6.4489496376479216E-2</v>
      </c>
      <c r="E15" s="75">
        <v>5.7838730391707185E-2</v>
      </c>
    </row>
    <row r="16" spans="2:7" s="76" customFormat="1" ht="19.5" customHeight="1" x14ac:dyDescent="0.25">
      <c r="B16" s="78" t="s">
        <v>218</v>
      </c>
      <c r="C16" s="75">
        <v>0.15097883897250197</v>
      </c>
      <c r="D16" s="75">
        <v>5.2561206141361984E-2</v>
      </c>
      <c r="E16" s="75">
        <v>4.4953663147217486E-2</v>
      </c>
    </row>
    <row r="17" spans="2:5" s="76" customFormat="1" ht="19.5" customHeight="1" x14ac:dyDescent="0.25">
      <c r="B17" s="78" t="s">
        <v>51</v>
      </c>
      <c r="C17" s="75">
        <v>8.5413929040735873E-2</v>
      </c>
      <c r="D17" s="75">
        <v>4.7775406337218849E-2</v>
      </c>
      <c r="E17" s="75">
        <v>4.3424725004104416E-2</v>
      </c>
    </row>
    <row r="18" spans="2:5" s="76" customFormat="1" ht="19.5" customHeight="1" x14ac:dyDescent="0.25">
      <c r="B18" s="78" t="s">
        <v>47</v>
      </c>
      <c r="C18" s="75">
        <v>6.4905226881102812E-2</v>
      </c>
      <c r="D18" s="75">
        <v>2.7809965237543453E-2</v>
      </c>
      <c r="E18" s="75">
        <v>2.4333719582850522E-2</v>
      </c>
    </row>
    <row r="19" spans="2:5" s="76" customFormat="1" ht="19.5" customHeight="1" x14ac:dyDescent="0.25">
      <c r="B19" s="78" t="s">
        <v>43</v>
      </c>
      <c r="C19" s="75">
        <v>8.4861183865898374E-2</v>
      </c>
      <c r="D19" s="75">
        <v>2.9850746268656716E-2</v>
      </c>
      <c r="E19" s="75">
        <v>2.3536165327210104E-2</v>
      </c>
    </row>
    <row r="20" spans="2:5" s="76" customFormat="1" ht="19.5" customHeight="1" x14ac:dyDescent="0.25">
      <c r="B20" s="78" t="s">
        <v>57</v>
      </c>
      <c r="C20" s="75">
        <v>2.7610441767068273E-2</v>
      </c>
      <c r="D20" s="75">
        <v>1.6212302461751558E-2</v>
      </c>
      <c r="E20" s="75">
        <v>1.341056475476925E-2</v>
      </c>
    </row>
    <row r="21" spans="2:5" s="76" customFormat="1" ht="19.5" customHeight="1" x14ac:dyDescent="0.25">
      <c r="B21" s="78" t="s">
        <v>58</v>
      </c>
      <c r="C21" s="75">
        <v>3.3140016570008285E-2</v>
      </c>
      <c r="D21" s="75">
        <v>1.5830942074801808E-2</v>
      </c>
      <c r="E21" s="75">
        <v>1.3399153737658674E-2</v>
      </c>
    </row>
    <row r="22" spans="2:5" s="76" customFormat="1" ht="19.5" customHeight="1" x14ac:dyDescent="0.25">
      <c r="B22" s="78" t="s">
        <v>52</v>
      </c>
      <c r="C22" s="75">
        <v>2.5612158739093723E-2</v>
      </c>
      <c r="D22" s="75">
        <v>1.4324501451174984E-2</v>
      </c>
      <c r="E22" s="75">
        <v>1.2639265986330868E-2</v>
      </c>
    </row>
    <row r="23" spans="2:5" s="76" customFormat="1" ht="19.5" customHeight="1" x14ac:dyDescent="0.25">
      <c r="B23" s="78" t="s">
        <v>44</v>
      </c>
      <c r="C23" s="75">
        <v>2.9106029106029108E-2</v>
      </c>
      <c r="D23" s="75">
        <v>1.6701461377870562E-2</v>
      </c>
      <c r="E23" s="75">
        <v>1.2526096033402923E-2</v>
      </c>
    </row>
    <row r="24" spans="2:5" s="76" customFormat="1" ht="19.5" customHeight="1" x14ac:dyDescent="0.25">
      <c r="B24" s="78" t="s">
        <v>46</v>
      </c>
      <c r="C24" s="75">
        <v>1.6717325227963525E-2</v>
      </c>
      <c r="D24" s="75">
        <v>6.2305295950155761E-3</v>
      </c>
      <c r="E24" s="75">
        <v>6.2305295950155761E-3</v>
      </c>
    </row>
    <row r="25" spans="2:5" s="76" customFormat="1" ht="19.5" customHeight="1" x14ac:dyDescent="0.25">
      <c r="B25" s="78" t="s">
        <v>135</v>
      </c>
      <c r="C25" s="75">
        <v>4.8390644475401427E-3</v>
      </c>
      <c r="D25" s="75">
        <v>1.3832265579499126E-3</v>
      </c>
      <c r="E25" s="75">
        <v>9.464181712288876E-4</v>
      </c>
    </row>
    <row r="27" spans="2:5" s="1" customFormat="1" x14ac:dyDescent="0.25"/>
    <row r="28" spans="2:5" s="1" customFormat="1" ht="18.75" x14ac:dyDescent="0.25">
      <c r="B28" s="68" t="s">
        <v>162</v>
      </c>
    </row>
    <row r="29" spans="2:5" ht="15.75" x14ac:dyDescent="0.25">
      <c r="B29" s="58" t="s">
        <v>216</v>
      </c>
      <c r="C29" s="1"/>
      <c r="E29" s="1"/>
    </row>
    <row r="31" spans="2:5" ht="29.25" customHeight="1" x14ac:dyDescent="0.25">
      <c r="B31" s="2" t="s">
        <v>85</v>
      </c>
      <c r="C31" s="77">
        <v>44197</v>
      </c>
      <c r="D31" s="77">
        <v>44378</v>
      </c>
      <c r="E31" s="77">
        <v>44409</v>
      </c>
    </row>
    <row r="32" spans="2:5" ht="19.5" customHeight="1" x14ac:dyDescent="0.25">
      <c r="B32" s="78" t="s">
        <v>218</v>
      </c>
      <c r="C32" s="94">
        <v>985100</v>
      </c>
      <c r="D32" s="94">
        <v>224500</v>
      </c>
      <c r="E32" s="94">
        <v>195000</v>
      </c>
    </row>
    <row r="33" spans="2:5" ht="19.5" customHeight="1" x14ac:dyDescent="0.25">
      <c r="B33" s="78" t="s">
        <v>50</v>
      </c>
      <c r="C33" s="94">
        <v>1234400</v>
      </c>
      <c r="D33" s="94">
        <v>259100</v>
      </c>
      <c r="E33" s="94">
        <v>193800</v>
      </c>
    </row>
    <row r="34" spans="2:5" ht="19.5" customHeight="1" x14ac:dyDescent="0.25">
      <c r="B34" s="78" t="s">
        <v>141</v>
      </c>
      <c r="C34" s="94">
        <v>401000</v>
      </c>
      <c r="D34" s="94">
        <v>161500</v>
      </c>
      <c r="E34" s="94">
        <v>138300</v>
      </c>
    </row>
    <row r="35" spans="2:5" ht="19.5" customHeight="1" x14ac:dyDescent="0.25">
      <c r="B35" s="78" t="s">
        <v>45</v>
      </c>
      <c r="C35" s="94">
        <v>317500</v>
      </c>
      <c r="D35" s="94">
        <v>155900</v>
      </c>
      <c r="E35" s="94">
        <v>134700</v>
      </c>
    </row>
    <row r="36" spans="2:5" ht="19.5" customHeight="1" x14ac:dyDescent="0.25">
      <c r="B36" s="78" t="s">
        <v>54</v>
      </c>
      <c r="C36" s="94">
        <v>272300</v>
      </c>
      <c r="D36" s="94">
        <v>139100</v>
      </c>
      <c r="E36" s="94">
        <v>126100</v>
      </c>
    </row>
    <row r="37" spans="2:5" ht="19.5" customHeight="1" x14ac:dyDescent="0.25">
      <c r="B37" s="78" t="s">
        <v>49</v>
      </c>
      <c r="C37" s="94">
        <v>192700</v>
      </c>
      <c r="D37" s="94">
        <v>120400</v>
      </c>
      <c r="E37" s="94">
        <v>104000</v>
      </c>
    </row>
    <row r="38" spans="2:5" ht="19.5" customHeight="1" x14ac:dyDescent="0.25">
      <c r="B38" s="78" t="s">
        <v>48</v>
      </c>
      <c r="C38" s="94">
        <v>245700</v>
      </c>
      <c r="D38" s="94">
        <v>114200</v>
      </c>
      <c r="E38" s="94">
        <v>100700</v>
      </c>
    </row>
    <row r="39" spans="2:5" ht="19.5" customHeight="1" x14ac:dyDescent="0.25">
      <c r="B39" s="78" t="s">
        <v>136</v>
      </c>
      <c r="C39" s="94">
        <v>223800</v>
      </c>
      <c r="D39" s="94">
        <v>73000</v>
      </c>
      <c r="E39" s="94">
        <v>62500</v>
      </c>
    </row>
    <row r="40" spans="2:5" ht="19.5" customHeight="1" x14ac:dyDescent="0.25">
      <c r="B40" s="78" t="s">
        <v>59</v>
      </c>
      <c r="C40" s="94">
        <v>317700</v>
      </c>
      <c r="D40" s="94">
        <v>73900</v>
      </c>
      <c r="E40" s="94">
        <v>59200</v>
      </c>
    </row>
    <row r="41" spans="2:5" ht="19.5" customHeight="1" x14ac:dyDescent="0.25">
      <c r="B41" s="78" t="s">
        <v>58</v>
      </c>
      <c r="C41" s="94">
        <v>185500</v>
      </c>
      <c r="D41" s="94">
        <v>64500</v>
      </c>
      <c r="E41" s="94">
        <v>55100</v>
      </c>
    </row>
    <row r="42" spans="2:5" ht="19.5" customHeight="1" x14ac:dyDescent="0.25">
      <c r="B42" s="78" t="s">
        <v>51</v>
      </c>
      <c r="C42" s="94">
        <v>111500</v>
      </c>
      <c r="D42" s="94">
        <v>57900</v>
      </c>
      <c r="E42" s="94">
        <v>52900</v>
      </c>
    </row>
    <row r="43" spans="2:5" ht="19.5" customHeight="1" x14ac:dyDescent="0.25">
      <c r="B43" s="78" t="s">
        <v>57</v>
      </c>
      <c r="C43" s="94">
        <v>192700</v>
      </c>
      <c r="D43" s="94">
        <v>51200</v>
      </c>
      <c r="E43" s="94">
        <v>42600</v>
      </c>
    </row>
    <row r="44" spans="2:5" ht="19.5" customHeight="1" x14ac:dyDescent="0.25">
      <c r="B44" s="78" t="s">
        <v>53</v>
      </c>
      <c r="C44" s="94">
        <v>65500</v>
      </c>
      <c r="D44" s="94">
        <v>28800</v>
      </c>
      <c r="E44" s="94">
        <v>25900</v>
      </c>
    </row>
    <row r="45" spans="2:5" ht="19.5" customHeight="1" x14ac:dyDescent="0.25">
      <c r="B45" s="78" t="s">
        <v>52</v>
      </c>
      <c r="C45" s="94">
        <v>32100</v>
      </c>
      <c r="D45" s="94">
        <v>15200</v>
      </c>
      <c r="E45" s="94">
        <v>13500</v>
      </c>
    </row>
    <row r="46" spans="2:5" ht="19.5" customHeight="1" x14ac:dyDescent="0.25">
      <c r="B46" s="78" t="s">
        <v>47</v>
      </c>
      <c r="C46" s="94">
        <v>14300</v>
      </c>
      <c r="D46" s="94">
        <v>4700</v>
      </c>
      <c r="E46" s="94">
        <v>4200</v>
      </c>
    </row>
    <row r="47" spans="2:5" ht="19.5" customHeight="1" x14ac:dyDescent="0.25">
      <c r="B47" s="78" t="s">
        <v>43</v>
      </c>
      <c r="C47" s="94">
        <v>21400</v>
      </c>
      <c r="D47" s="94">
        <v>5200</v>
      </c>
      <c r="E47" s="94">
        <v>4100</v>
      </c>
    </row>
    <row r="48" spans="2:5" ht="19.5" customHeight="1" x14ac:dyDescent="0.25">
      <c r="B48" s="78" t="s">
        <v>135</v>
      </c>
      <c r="C48" s="94">
        <v>9800</v>
      </c>
      <c r="D48" s="94">
        <v>1900</v>
      </c>
      <c r="E48" s="94">
        <v>1300</v>
      </c>
    </row>
    <row r="49" spans="2:5" ht="19.5" customHeight="1" x14ac:dyDescent="0.25">
      <c r="B49" s="78" t="s">
        <v>46</v>
      </c>
      <c r="C49" s="94">
        <v>3100</v>
      </c>
      <c r="D49" s="94">
        <v>800</v>
      </c>
      <c r="E49" s="94">
        <v>800</v>
      </c>
    </row>
    <row r="50" spans="2:5" ht="19.5" customHeight="1" x14ac:dyDescent="0.25">
      <c r="B50" s="78" t="s">
        <v>44</v>
      </c>
      <c r="C50" s="94">
        <v>2100</v>
      </c>
      <c r="D50" s="94">
        <v>800</v>
      </c>
      <c r="E50" s="94">
        <v>600</v>
      </c>
    </row>
  </sheetData>
  <hyperlinks>
    <hyperlink ref="G2" location="Index!A1" display="Return to Index" xr:uid="{4BDEA452-D392-4FD6-81FE-52608772AE97}"/>
  </hyperlink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411C5-750B-4D59-A20F-288D85DA81D5}">
  <dimension ref="B1:Q74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2" sqref="I2"/>
    </sheetView>
  </sheetViews>
  <sheetFormatPr defaultRowHeight="15" x14ac:dyDescent="0.25"/>
  <cols>
    <col min="1" max="1" width="5.5703125" customWidth="1"/>
    <col min="2" max="2" width="35.7109375" customWidth="1"/>
    <col min="3" max="4" width="11.140625" customWidth="1"/>
    <col min="5" max="6" width="11.140625" style="1" customWidth="1"/>
    <col min="7" max="7" width="11.140625" customWidth="1"/>
  </cols>
  <sheetData>
    <row r="1" spans="2:9" ht="12.75" customHeight="1" x14ac:dyDescent="0.25"/>
    <row r="2" spans="2:9" ht="18.75" x14ac:dyDescent="0.3">
      <c r="B2" s="57" t="s">
        <v>139</v>
      </c>
      <c r="I2" s="90" t="s">
        <v>158</v>
      </c>
    </row>
    <row r="3" spans="2:9" ht="15.75" x14ac:dyDescent="0.25">
      <c r="B3" s="58" t="s">
        <v>221</v>
      </c>
    </row>
    <row r="4" spans="2:9" ht="11.25" customHeight="1" x14ac:dyDescent="0.25"/>
    <row r="5" spans="2:9" s="1" customFormat="1" ht="18.75" x14ac:dyDescent="0.3">
      <c r="B5" s="57" t="s">
        <v>150</v>
      </c>
    </row>
    <row r="6" spans="2:9" s="1" customFormat="1" ht="11.25" customHeight="1" x14ac:dyDescent="0.25"/>
    <row r="7" spans="2:9" ht="30" customHeight="1" x14ac:dyDescent="0.25">
      <c r="B7" s="2" t="s">
        <v>85</v>
      </c>
      <c r="C7" s="2" t="s">
        <v>146</v>
      </c>
      <c r="D7" s="2" t="s">
        <v>147</v>
      </c>
      <c r="E7" s="2" t="s">
        <v>148</v>
      </c>
      <c r="F7" s="2" t="s">
        <v>163</v>
      </c>
      <c r="G7" s="2" t="s">
        <v>220</v>
      </c>
    </row>
    <row r="8" spans="2:9" ht="19.5" customHeight="1" x14ac:dyDescent="0.25">
      <c r="B8" s="78" t="s">
        <v>48</v>
      </c>
      <c r="C8" s="11">
        <v>884</v>
      </c>
      <c r="D8" s="11">
        <v>800</v>
      </c>
      <c r="E8" s="11">
        <v>747</v>
      </c>
      <c r="F8" s="11">
        <v>647</v>
      </c>
      <c r="G8" s="11">
        <v>378</v>
      </c>
    </row>
    <row r="9" spans="2:9" ht="19.5" customHeight="1" x14ac:dyDescent="0.25">
      <c r="B9" s="78" t="s">
        <v>140</v>
      </c>
      <c r="C9" s="11">
        <v>340</v>
      </c>
      <c r="D9" s="11">
        <v>309</v>
      </c>
      <c r="E9" s="11">
        <v>286</v>
      </c>
      <c r="F9" s="11">
        <v>271</v>
      </c>
      <c r="G9" s="11">
        <v>150</v>
      </c>
    </row>
    <row r="10" spans="2:9" ht="19.5" customHeight="1" x14ac:dyDescent="0.25">
      <c r="B10" s="78" t="s">
        <v>49</v>
      </c>
      <c r="C10" s="11">
        <v>225</v>
      </c>
      <c r="D10" s="11">
        <v>217</v>
      </c>
      <c r="E10" s="11">
        <v>209</v>
      </c>
      <c r="F10" s="11">
        <v>202</v>
      </c>
      <c r="G10" s="11">
        <v>136</v>
      </c>
    </row>
    <row r="11" spans="2:9" ht="19.5" customHeight="1" x14ac:dyDescent="0.25">
      <c r="B11" s="78" t="s">
        <v>60</v>
      </c>
      <c r="C11" s="11">
        <v>188</v>
      </c>
      <c r="D11" s="11">
        <v>173</v>
      </c>
      <c r="E11" s="11">
        <v>176</v>
      </c>
      <c r="F11" s="11">
        <v>170</v>
      </c>
      <c r="G11" s="11">
        <v>92</v>
      </c>
    </row>
    <row r="12" spans="2:9" ht="19.5" customHeight="1" x14ac:dyDescent="0.25">
      <c r="B12" s="78" t="s">
        <v>141</v>
      </c>
      <c r="C12" s="11">
        <v>198</v>
      </c>
      <c r="D12" s="11">
        <v>171</v>
      </c>
      <c r="E12" s="11">
        <v>161</v>
      </c>
      <c r="F12" s="11">
        <v>138</v>
      </c>
      <c r="G12" s="11">
        <v>74</v>
      </c>
    </row>
    <row r="13" spans="2:9" ht="19.5" customHeight="1" x14ac:dyDescent="0.25">
      <c r="B13" s="78" t="s">
        <v>54</v>
      </c>
      <c r="C13" s="11">
        <v>122</v>
      </c>
      <c r="D13" s="11">
        <v>109</v>
      </c>
      <c r="E13" s="11">
        <v>94</v>
      </c>
      <c r="F13" s="11">
        <v>80</v>
      </c>
      <c r="G13" s="11">
        <v>44</v>
      </c>
    </row>
    <row r="14" spans="2:9" ht="19.5" customHeight="1" x14ac:dyDescent="0.25">
      <c r="B14" s="78" t="s">
        <v>142</v>
      </c>
      <c r="C14" s="11">
        <v>140</v>
      </c>
      <c r="D14" s="11">
        <v>120</v>
      </c>
      <c r="E14" s="11">
        <v>113</v>
      </c>
      <c r="F14" s="11">
        <v>96</v>
      </c>
      <c r="G14" s="11">
        <v>42</v>
      </c>
    </row>
    <row r="15" spans="2:9" ht="19.5" customHeight="1" x14ac:dyDescent="0.25">
      <c r="B15" s="78" t="s">
        <v>57</v>
      </c>
      <c r="C15" s="11">
        <v>91</v>
      </c>
      <c r="D15" s="11">
        <v>85</v>
      </c>
      <c r="E15" s="11">
        <v>82</v>
      </c>
      <c r="F15" s="11">
        <v>77</v>
      </c>
      <c r="G15" s="11">
        <v>40</v>
      </c>
    </row>
    <row r="16" spans="2:9" ht="19.5" customHeight="1" x14ac:dyDescent="0.25">
      <c r="B16" s="78" t="s">
        <v>59</v>
      </c>
      <c r="C16" s="11">
        <v>76</v>
      </c>
      <c r="D16" s="11">
        <v>72</v>
      </c>
      <c r="E16" s="11">
        <v>68</v>
      </c>
      <c r="F16" s="11">
        <v>61</v>
      </c>
      <c r="G16" s="11">
        <v>35</v>
      </c>
    </row>
    <row r="17" spans="2:17" ht="19.5" customHeight="1" x14ac:dyDescent="0.25">
      <c r="B17" s="78" t="s">
        <v>143</v>
      </c>
      <c r="C17" s="11">
        <v>102</v>
      </c>
      <c r="D17" s="11">
        <v>93</v>
      </c>
      <c r="E17" s="11">
        <v>79</v>
      </c>
      <c r="F17" s="11">
        <v>64</v>
      </c>
      <c r="G17" s="11">
        <v>33</v>
      </c>
    </row>
    <row r="18" spans="2:17" ht="19.5" customHeight="1" x14ac:dyDescent="0.25">
      <c r="B18" s="78" t="s">
        <v>50</v>
      </c>
      <c r="C18" s="11">
        <v>62</v>
      </c>
      <c r="D18" s="11">
        <v>54</v>
      </c>
      <c r="E18" s="11">
        <v>52</v>
      </c>
      <c r="F18" s="11">
        <v>46</v>
      </c>
      <c r="G18" s="11">
        <v>23</v>
      </c>
    </row>
    <row r="19" spans="2:17" ht="19.5" customHeight="1" x14ac:dyDescent="0.25">
      <c r="B19" s="78" t="s">
        <v>45</v>
      </c>
      <c r="C19" s="11">
        <v>60</v>
      </c>
      <c r="D19" s="11">
        <v>53</v>
      </c>
      <c r="E19" s="11">
        <v>49</v>
      </c>
      <c r="F19" s="11">
        <v>42</v>
      </c>
      <c r="G19" s="11">
        <v>21</v>
      </c>
    </row>
    <row r="20" spans="2:17" ht="19.5" customHeight="1" x14ac:dyDescent="0.25">
      <c r="B20" s="78" t="s">
        <v>51</v>
      </c>
      <c r="C20" s="11">
        <v>24</v>
      </c>
      <c r="D20" s="11">
        <v>22</v>
      </c>
      <c r="E20" s="11">
        <v>19</v>
      </c>
      <c r="F20" s="11">
        <v>16</v>
      </c>
      <c r="G20" s="11">
        <v>9</v>
      </c>
    </row>
    <row r="21" spans="2:17" ht="19.5" customHeight="1" x14ac:dyDescent="0.25">
      <c r="B21" s="78" t="s">
        <v>43</v>
      </c>
      <c r="C21" s="11">
        <v>63</v>
      </c>
      <c r="D21" s="11">
        <v>48</v>
      </c>
      <c r="E21" s="11">
        <v>35</v>
      </c>
      <c r="F21" s="11">
        <v>24</v>
      </c>
      <c r="G21" s="11">
        <v>6</v>
      </c>
    </row>
    <row r="22" spans="2:17" ht="19.5" customHeight="1" x14ac:dyDescent="0.25">
      <c r="B22" s="78" t="s">
        <v>144</v>
      </c>
      <c r="C22" s="11">
        <v>13</v>
      </c>
      <c r="D22" s="11">
        <v>12</v>
      </c>
      <c r="E22" s="11">
        <v>10</v>
      </c>
      <c r="F22" s="11">
        <v>8</v>
      </c>
      <c r="G22" s="11">
        <v>4</v>
      </c>
    </row>
    <row r="23" spans="2:17" ht="19.5" customHeight="1" x14ac:dyDescent="0.25">
      <c r="B23" s="78" t="s">
        <v>145</v>
      </c>
      <c r="C23" s="11">
        <v>9</v>
      </c>
      <c r="D23" s="11">
        <v>8</v>
      </c>
      <c r="E23" s="11">
        <v>8</v>
      </c>
      <c r="F23" s="11">
        <v>6</v>
      </c>
      <c r="G23" s="11">
        <v>3</v>
      </c>
    </row>
    <row r="24" spans="2:17" ht="19.5" customHeight="1" x14ac:dyDescent="0.25">
      <c r="B24" s="78" t="s">
        <v>135</v>
      </c>
      <c r="C24" s="11">
        <v>5</v>
      </c>
      <c r="D24" s="11">
        <v>5</v>
      </c>
      <c r="E24" s="11">
        <v>4</v>
      </c>
      <c r="F24" s="11">
        <v>4</v>
      </c>
      <c r="G24" s="11">
        <v>2</v>
      </c>
    </row>
    <row r="25" spans="2:17" x14ac:dyDescent="0.25">
      <c r="B25" s="80"/>
      <c r="C25" s="11"/>
      <c r="D25" s="11"/>
      <c r="E25" s="11"/>
      <c r="F25" s="11"/>
      <c r="G25" s="11"/>
    </row>
    <row r="26" spans="2:17" ht="22.5" customHeight="1" x14ac:dyDescent="0.25">
      <c r="B26" s="2" t="s">
        <v>149</v>
      </c>
      <c r="C26" s="81">
        <v>2604</v>
      </c>
      <c r="D26" s="81">
        <v>2350</v>
      </c>
      <c r="E26" s="81">
        <v>2191</v>
      </c>
      <c r="F26" s="81">
        <v>1954</v>
      </c>
      <c r="G26" s="81">
        <v>1092</v>
      </c>
    </row>
    <row r="28" spans="2:17" ht="12" customHeight="1" x14ac:dyDescent="0.25"/>
    <row r="29" spans="2:17" ht="18.75" x14ac:dyDescent="0.3">
      <c r="B29" s="57" t="s">
        <v>151</v>
      </c>
      <c r="C29" s="1"/>
      <c r="D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2:17" x14ac:dyDescent="0.25">
      <c r="B30" s="1"/>
      <c r="C30" s="1"/>
      <c r="D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2:17" ht="31.5" customHeight="1" x14ac:dyDescent="0.25">
      <c r="B31" s="2" t="s">
        <v>85</v>
      </c>
      <c r="C31" s="2" t="s">
        <v>146</v>
      </c>
      <c r="D31" s="2" t="s">
        <v>147</v>
      </c>
      <c r="E31" s="2" t="s">
        <v>148</v>
      </c>
      <c r="F31" s="2" t="s">
        <v>163</v>
      </c>
      <c r="G31" s="2" t="s">
        <v>220</v>
      </c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2:17" ht="21" customHeight="1" x14ac:dyDescent="0.25">
      <c r="B32" s="78" t="s">
        <v>49</v>
      </c>
      <c r="C32" s="82">
        <v>0.84</v>
      </c>
      <c r="D32" s="82">
        <v>0.81</v>
      </c>
      <c r="E32" s="82">
        <v>0.79</v>
      </c>
      <c r="F32" s="82">
        <v>0.76</v>
      </c>
      <c r="G32" s="82">
        <v>0.51</v>
      </c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2:17" ht="21" customHeight="1" x14ac:dyDescent="0.25">
      <c r="B33" s="78" t="s">
        <v>60</v>
      </c>
      <c r="C33" s="82">
        <v>0.85</v>
      </c>
      <c r="D33" s="82">
        <v>0.78</v>
      </c>
      <c r="E33" s="82">
        <v>0.8</v>
      </c>
      <c r="F33" s="82">
        <v>0.76</v>
      </c>
      <c r="G33" s="82">
        <v>0.41</v>
      </c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2:17" ht="21" customHeight="1" x14ac:dyDescent="0.25">
      <c r="B34" s="78" t="s">
        <v>48</v>
      </c>
      <c r="C34" s="82">
        <v>0.83</v>
      </c>
      <c r="D34" s="82">
        <v>0.76</v>
      </c>
      <c r="E34" s="82">
        <v>0.71</v>
      </c>
      <c r="F34" s="82">
        <v>0.62</v>
      </c>
      <c r="G34" s="82">
        <v>0.37</v>
      </c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2:17" ht="21" customHeight="1" x14ac:dyDescent="0.25">
      <c r="B35" s="78" t="s">
        <v>135</v>
      </c>
      <c r="C35" s="82">
        <v>0.72</v>
      </c>
      <c r="D35" s="82">
        <v>0.68</v>
      </c>
      <c r="E35" s="82">
        <v>0.64</v>
      </c>
      <c r="F35" s="82">
        <v>0.56999999999999995</v>
      </c>
      <c r="G35" s="82">
        <v>0.37</v>
      </c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2:17" ht="21" customHeight="1" x14ac:dyDescent="0.25">
      <c r="B36" s="78" t="s">
        <v>59</v>
      </c>
      <c r="C36" s="82">
        <v>0.77</v>
      </c>
      <c r="D36" s="82">
        <v>0.73</v>
      </c>
      <c r="E36" s="82">
        <v>0.68</v>
      </c>
      <c r="F36" s="82">
        <v>0.62</v>
      </c>
      <c r="G36" s="82">
        <v>0.36</v>
      </c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2:17" ht="21" customHeight="1" x14ac:dyDescent="0.25">
      <c r="B37" s="78" t="s">
        <v>57</v>
      </c>
      <c r="C37" s="82">
        <v>0.8</v>
      </c>
      <c r="D37" s="82">
        <v>0.74</v>
      </c>
      <c r="E37" s="82">
        <v>0.72</v>
      </c>
      <c r="F37" s="82">
        <v>0.67</v>
      </c>
      <c r="G37" s="82">
        <v>0.35</v>
      </c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2:17" ht="21" customHeight="1" x14ac:dyDescent="0.25">
      <c r="B38" s="78" t="s">
        <v>140</v>
      </c>
      <c r="C38" s="82">
        <v>0.72</v>
      </c>
      <c r="D38" s="82">
        <v>0.65</v>
      </c>
      <c r="E38" s="82">
        <v>0.61</v>
      </c>
      <c r="F38" s="82">
        <v>0.55000000000000004</v>
      </c>
      <c r="G38" s="82">
        <v>0.3</v>
      </c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2:17" ht="21" customHeight="1" x14ac:dyDescent="0.25">
      <c r="B39" s="78" t="s">
        <v>50</v>
      </c>
      <c r="C39" s="82">
        <v>0.75</v>
      </c>
      <c r="D39" s="82">
        <v>0.65</v>
      </c>
      <c r="E39" s="82">
        <v>0.63</v>
      </c>
      <c r="F39" s="82">
        <v>0.59</v>
      </c>
      <c r="G39" s="82">
        <v>0.28999999999999998</v>
      </c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2:17" ht="21" customHeight="1" x14ac:dyDescent="0.25">
      <c r="B40" s="78" t="s">
        <v>45</v>
      </c>
      <c r="C40" s="82">
        <v>0.76</v>
      </c>
      <c r="D40" s="82">
        <v>0.68</v>
      </c>
      <c r="E40" s="82">
        <v>0.63</v>
      </c>
      <c r="F40" s="82">
        <v>0.55000000000000004</v>
      </c>
      <c r="G40" s="82">
        <v>0.28000000000000003</v>
      </c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2:17" ht="21" customHeight="1" x14ac:dyDescent="0.25">
      <c r="B41" s="78" t="s">
        <v>141</v>
      </c>
      <c r="C41" s="82">
        <v>0.69</v>
      </c>
      <c r="D41" s="82">
        <v>0.6</v>
      </c>
      <c r="E41" s="82">
        <v>0.56999999999999995</v>
      </c>
      <c r="F41" s="82">
        <v>0.5</v>
      </c>
      <c r="G41" s="82">
        <v>0.27</v>
      </c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2:17" ht="21" customHeight="1" x14ac:dyDescent="0.25">
      <c r="B42" s="78" t="s">
        <v>54</v>
      </c>
      <c r="C42" s="82">
        <v>0.67</v>
      </c>
      <c r="D42" s="82">
        <v>0.6</v>
      </c>
      <c r="E42" s="82">
        <v>0.52</v>
      </c>
      <c r="F42" s="82">
        <v>0.45</v>
      </c>
      <c r="G42" s="82">
        <v>0.25</v>
      </c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2:17" ht="21" customHeight="1" x14ac:dyDescent="0.25">
      <c r="B43" s="78" t="s">
        <v>51</v>
      </c>
      <c r="C43" s="82">
        <v>0.64</v>
      </c>
      <c r="D43" s="82">
        <v>0.59</v>
      </c>
      <c r="E43" s="82">
        <v>0.51</v>
      </c>
      <c r="F43" s="82">
        <v>0.45</v>
      </c>
      <c r="G43" s="82">
        <v>0.25</v>
      </c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2:17" ht="21" customHeight="1" x14ac:dyDescent="0.25">
      <c r="B44" s="78" t="s">
        <v>142</v>
      </c>
      <c r="C44" s="82">
        <v>0.74</v>
      </c>
      <c r="D44" s="82">
        <v>0.63</v>
      </c>
      <c r="E44" s="82">
        <v>0.6</v>
      </c>
      <c r="F44" s="82">
        <v>0.53</v>
      </c>
      <c r="G44" s="82">
        <v>0.23</v>
      </c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2:17" ht="21" customHeight="1" x14ac:dyDescent="0.25">
      <c r="B45" s="78" t="s">
        <v>144</v>
      </c>
      <c r="C45" s="82">
        <v>0.7</v>
      </c>
      <c r="D45" s="82">
        <v>0.64</v>
      </c>
      <c r="E45" s="82">
        <v>0.54</v>
      </c>
      <c r="F45" s="82">
        <v>0.45</v>
      </c>
      <c r="G45" s="82">
        <v>0.22</v>
      </c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2:17" ht="21" customHeight="1" x14ac:dyDescent="0.25">
      <c r="B46" s="78" t="s">
        <v>143</v>
      </c>
      <c r="C46" s="82">
        <v>0.65</v>
      </c>
      <c r="D46" s="82">
        <v>0.59</v>
      </c>
      <c r="E46" s="82">
        <v>0.5</v>
      </c>
      <c r="F46" s="82">
        <v>0.41</v>
      </c>
      <c r="G46" s="82">
        <v>0.21</v>
      </c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2:17" ht="21" customHeight="1" x14ac:dyDescent="0.25">
      <c r="B47" s="78" t="s">
        <v>145</v>
      </c>
      <c r="C47" s="82">
        <v>0.62</v>
      </c>
      <c r="D47" s="82">
        <v>0.54</v>
      </c>
      <c r="E47" s="82">
        <v>0.5</v>
      </c>
      <c r="F47" s="82">
        <v>0.4</v>
      </c>
      <c r="G47" s="82">
        <v>0.19</v>
      </c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2:17" ht="21" customHeight="1" x14ac:dyDescent="0.25">
      <c r="B48" s="78" t="s">
        <v>43</v>
      </c>
      <c r="C48" s="82">
        <v>0.59</v>
      </c>
      <c r="D48" s="82">
        <v>0.44</v>
      </c>
      <c r="E48" s="82">
        <v>0.33</v>
      </c>
      <c r="F48" s="82">
        <v>0.23</v>
      </c>
      <c r="G48" s="82">
        <v>0.06</v>
      </c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2:17" ht="21" customHeight="1" x14ac:dyDescent="0.25">
      <c r="B49" s="80"/>
      <c r="C49" s="82"/>
      <c r="D49" s="82"/>
      <c r="E49" s="82"/>
      <c r="F49" s="82"/>
      <c r="G49" s="82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2:17" ht="21" customHeight="1" x14ac:dyDescent="0.25">
      <c r="B50" s="2" t="s">
        <v>149</v>
      </c>
      <c r="C50" s="83">
        <v>0.77</v>
      </c>
      <c r="D50" s="83">
        <v>0.69</v>
      </c>
      <c r="E50" s="83">
        <v>0.65</v>
      </c>
      <c r="F50" s="83">
        <v>0.57999999999999996</v>
      </c>
      <c r="G50" s="83">
        <v>0.33</v>
      </c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2:17" x14ac:dyDescent="0.25">
      <c r="B51" s="1"/>
      <c r="C51" s="1"/>
      <c r="D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3" spans="2:17" ht="18.75" x14ac:dyDescent="0.3">
      <c r="B53" s="57" t="s">
        <v>152</v>
      </c>
      <c r="C53" s="1"/>
      <c r="D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2:17" x14ac:dyDescent="0.25">
      <c r="B54" s="1"/>
      <c r="C54" s="1"/>
      <c r="D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2:17" ht="30" customHeight="1" x14ac:dyDescent="0.25">
      <c r="B55" s="2" t="s">
        <v>85</v>
      </c>
      <c r="C55" s="2" t="s">
        <v>146</v>
      </c>
      <c r="D55" s="2" t="s">
        <v>147</v>
      </c>
      <c r="E55" s="2" t="s">
        <v>148</v>
      </c>
      <c r="F55" s="2" t="s">
        <v>163</v>
      </c>
      <c r="G55" s="2" t="s">
        <v>220</v>
      </c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2:17" ht="20.25" customHeight="1" x14ac:dyDescent="0.25">
      <c r="B56" s="78" t="s">
        <v>48</v>
      </c>
      <c r="C56" s="11">
        <v>3120</v>
      </c>
      <c r="D56" s="11">
        <v>2450</v>
      </c>
      <c r="E56" s="11">
        <v>2580</v>
      </c>
      <c r="F56" s="11">
        <v>2237</v>
      </c>
      <c r="G56" s="11">
        <v>966</v>
      </c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2:17" ht="20.25" customHeight="1" x14ac:dyDescent="0.25">
      <c r="B57" s="78" t="s">
        <v>140</v>
      </c>
      <c r="C57" s="11">
        <v>859</v>
      </c>
      <c r="D57" s="11">
        <v>680</v>
      </c>
      <c r="E57" s="11">
        <v>710</v>
      </c>
      <c r="F57" s="11">
        <v>674</v>
      </c>
      <c r="G57" s="11">
        <v>312</v>
      </c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2:17" ht="20.25" customHeight="1" x14ac:dyDescent="0.25">
      <c r="B58" s="78" t="s">
        <v>49</v>
      </c>
      <c r="C58" s="11">
        <v>490</v>
      </c>
      <c r="D58" s="11">
        <v>410</v>
      </c>
      <c r="E58" s="11">
        <v>450</v>
      </c>
      <c r="F58" s="11">
        <v>436</v>
      </c>
      <c r="G58" s="11">
        <v>259</v>
      </c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2:17" ht="20.25" customHeight="1" x14ac:dyDescent="0.25">
      <c r="B59" s="78" t="s">
        <v>60</v>
      </c>
      <c r="C59" s="11">
        <v>418</v>
      </c>
      <c r="D59" s="11">
        <v>337</v>
      </c>
      <c r="E59" s="11">
        <v>391</v>
      </c>
      <c r="F59" s="11">
        <v>386</v>
      </c>
      <c r="G59" s="11">
        <v>194</v>
      </c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2:17" ht="20.25" customHeight="1" x14ac:dyDescent="0.25">
      <c r="B60" s="78" t="s">
        <v>54</v>
      </c>
      <c r="C60" s="11">
        <v>421</v>
      </c>
      <c r="D60" s="11">
        <v>326</v>
      </c>
      <c r="E60" s="11">
        <v>313</v>
      </c>
      <c r="F60" s="11">
        <v>261</v>
      </c>
      <c r="G60" s="11">
        <v>123</v>
      </c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2:17" ht="20.25" customHeight="1" x14ac:dyDescent="0.25">
      <c r="B61" s="78" t="s">
        <v>141</v>
      </c>
      <c r="C61" s="11">
        <v>409</v>
      </c>
      <c r="D61" s="11">
        <v>304</v>
      </c>
      <c r="E61" s="11">
        <v>322</v>
      </c>
      <c r="F61" s="11">
        <v>276</v>
      </c>
      <c r="G61" s="11">
        <v>118</v>
      </c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2:17" ht="20.25" customHeight="1" x14ac:dyDescent="0.25">
      <c r="B62" s="78" t="s">
        <v>57</v>
      </c>
      <c r="C62" s="11">
        <v>222</v>
      </c>
      <c r="D62" s="11">
        <v>181</v>
      </c>
      <c r="E62" s="11">
        <v>199</v>
      </c>
      <c r="F62" s="11">
        <v>191</v>
      </c>
      <c r="G62" s="11">
        <v>89</v>
      </c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2:17" ht="20.25" customHeight="1" x14ac:dyDescent="0.25">
      <c r="B63" s="78" t="s">
        <v>59</v>
      </c>
      <c r="C63" s="11">
        <v>207</v>
      </c>
      <c r="D63" s="11">
        <v>171</v>
      </c>
      <c r="E63" s="11">
        <v>181</v>
      </c>
      <c r="F63" s="11">
        <v>166</v>
      </c>
      <c r="G63" s="11">
        <v>88</v>
      </c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2:17" ht="20.25" customHeight="1" x14ac:dyDescent="0.25">
      <c r="B64" s="78" t="s">
        <v>142</v>
      </c>
      <c r="C64" s="11">
        <v>401</v>
      </c>
      <c r="D64" s="11">
        <v>295</v>
      </c>
      <c r="E64" s="11">
        <v>313</v>
      </c>
      <c r="F64" s="11">
        <v>263</v>
      </c>
      <c r="G64" s="11">
        <v>88</v>
      </c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2:17" ht="20.25" customHeight="1" x14ac:dyDescent="0.25">
      <c r="B65" s="78" t="s">
        <v>143</v>
      </c>
      <c r="C65" s="11">
        <v>296</v>
      </c>
      <c r="D65" s="11">
        <v>234</v>
      </c>
      <c r="E65" s="11">
        <v>221</v>
      </c>
      <c r="F65" s="11">
        <v>177</v>
      </c>
      <c r="G65" s="11">
        <v>73</v>
      </c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2:17" ht="20.25" customHeight="1" x14ac:dyDescent="0.25">
      <c r="B66" s="78" t="s">
        <v>50</v>
      </c>
      <c r="C66" s="11">
        <v>168</v>
      </c>
      <c r="D66" s="11">
        <v>128</v>
      </c>
      <c r="E66" s="11">
        <v>140</v>
      </c>
      <c r="F66" s="11">
        <v>126</v>
      </c>
      <c r="G66" s="11">
        <v>57</v>
      </c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2:17" ht="20.25" customHeight="1" x14ac:dyDescent="0.25">
      <c r="B67" s="78" t="s">
        <v>45</v>
      </c>
      <c r="C67" s="11">
        <v>181</v>
      </c>
      <c r="D67" s="11">
        <v>139</v>
      </c>
      <c r="E67" s="11">
        <v>145</v>
      </c>
      <c r="F67" s="11">
        <v>123</v>
      </c>
      <c r="G67" s="11">
        <v>50</v>
      </c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2:17" ht="20.25" customHeight="1" x14ac:dyDescent="0.25">
      <c r="B68" s="78" t="s">
        <v>51</v>
      </c>
      <c r="C68" s="11">
        <v>81</v>
      </c>
      <c r="D68" s="11">
        <v>64</v>
      </c>
      <c r="E68" s="11">
        <v>61</v>
      </c>
      <c r="F68" s="11">
        <v>54</v>
      </c>
      <c r="G68" s="11">
        <v>25</v>
      </c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2:17" ht="20.25" customHeight="1" x14ac:dyDescent="0.25">
      <c r="B69" s="78" t="s">
        <v>144</v>
      </c>
      <c r="C69" s="11">
        <v>56</v>
      </c>
      <c r="D69" s="11">
        <v>44</v>
      </c>
      <c r="E69" s="11">
        <v>41</v>
      </c>
      <c r="F69" s="11">
        <v>33</v>
      </c>
      <c r="G69" s="11">
        <v>12</v>
      </c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2:17" ht="20.25" customHeight="1" x14ac:dyDescent="0.25">
      <c r="B70" s="78" t="s">
        <v>43</v>
      </c>
      <c r="C70" s="11">
        <v>201</v>
      </c>
      <c r="D70" s="11">
        <v>132</v>
      </c>
      <c r="E70" s="11">
        <v>108</v>
      </c>
      <c r="F70" s="11">
        <v>72</v>
      </c>
      <c r="G70" s="11">
        <v>12</v>
      </c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2:17" ht="20.25" customHeight="1" x14ac:dyDescent="0.25">
      <c r="B71" s="78" t="s">
        <v>145</v>
      </c>
      <c r="C71" s="11">
        <v>31</v>
      </c>
      <c r="D71" s="11">
        <v>23</v>
      </c>
      <c r="E71" s="11">
        <v>24</v>
      </c>
      <c r="F71" s="11">
        <v>19</v>
      </c>
      <c r="G71" s="11">
        <v>7</v>
      </c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2:17" ht="20.25" customHeight="1" x14ac:dyDescent="0.25">
      <c r="B72" s="78" t="s">
        <v>135</v>
      </c>
      <c r="C72" s="11">
        <v>12</v>
      </c>
      <c r="D72" s="11">
        <v>10</v>
      </c>
      <c r="E72" s="11">
        <v>11</v>
      </c>
      <c r="F72" s="11">
        <v>10</v>
      </c>
      <c r="G72" s="11">
        <v>5</v>
      </c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2:17" ht="20.25" customHeight="1" x14ac:dyDescent="0.25">
      <c r="B73" s="80"/>
      <c r="C73" s="82"/>
      <c r="D73" s="82"/>
      <c r="E73" s="82"/>
      <c r="F73" s="82"/>
      <c r="G73" s="82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2:17" ht="20.25" customHeight="1" x14ac:dyDescent="0.25">
      <c r="B74" s="2" t="s">
        <v>149</v>
      </c>
      <c r="C74" s="81">
        <v>7576</v>
      </c>
      <c r="D74" s="81">
        <v>5927</v>
      </c>
      <c r="E74" s="81">
        <v>6210</v>
      </c>
      <c r="F74" s="81">
        <v>5507</v>
      </c>
      <c r="G74" s="81">
        <v>2477</v>
      </c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hyperlinks>
    <hyperlink ref="I2" location="Index!A1" display="Return to Index" xr:uid="{C66F0E1E-1FD2-4A4D-BEFF-273D33CE80BE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E33BA-C179-42AB-B931-BD36E8205508}">
  <sheetPr codeName="Sheet2"/>
  <dimension ref="B2:J20"/>
  <sheetViews>
    <sheetView showGridLines="0" workbookViewId="0">
      <pane xSplit="1" ySplit="4" topLeftCell="B5" activePane="bottomRight" state="frozen"/>
      <selection pane="topRight" activeCell="B1" sqref="B1"/>
      <selection pane="bottomLeft" activeCell="A4" sqref="A4"/>
      <selection pane="bottomRight" activeCell="J2" sqref="J2"/>
    </sheetView>
  </sheetViews>
  <sheetFormatPr defaultRowHeight="15" x14ac:dyDescent="0.25"/>
  <cols>
    <col min="1" max="1" width="5.5703125" style="1" customWidth="1"/>
    <col min="2" max="2" width="19.85546875" style="1" customWidth="1"/>
    <col min="3" max="3" width="14.140625" style="1" customWidth="1"/>
    <col min="4" max="16384" width="9.140625" style="1"/>
  </cols>
  <sheetData>
    <row r="2" spans="2:10" ht="18.75" x14ac:dyDescent="0.3">
      <c r="B2" s="57" t="s">
        <v>126</v>
      </c>
      <c r="J2" s="90" t="s">
        <v>158</v>
      </c>
    </row>
    <row r="3" spans="2:10" ht="15.75" x14ac:dyDescent="0.25">
      <c r="B3" s="58" t="s">
        <v>214</v>
      </c>
      <c r="J3" s="90"/>
    </row>
    <row r="4" spans="2:10" ht="15.75" x14ac:dyDescent="0.25">
      <c r="B4" s="58"/>
    </row>
    <row r="6" spans="2:10" ht="36" customHeight="1" x14ac:dyDescent="0.25">
      <c r="B6" s="2" t="s">
        <v>28</v>
      </c>
      <c r="C6" s="3" t="s">
        <v>29</v>
      </c>
    </row>
    <row r="7" spans="2:10" ht="21.75" customHeight="1" x14ac:dyDescent="0.25">
      <c r="B7" s="10" t="s">
        <v>14</v>
      </c>
      <c r="C7" s="4">
        <v>2.2999999999999998</v>
      </c>
    </row>
    <row r="8" spans="2:10" ht="21.75" customHeight="1" x14ac:dyDescent="0.25">
      <c r="B8" s="10" t="s">
        <v>15</v>
      </c>
      <c r="C8" s="4">
        <v>-0.2</v>
      </c>
    </row>
    <row r="9" spans="2:10" ht="21.75" customHeight="1" x14ac:dyDescent="0.25">
      <c r="B9" s="10" t="s">
        <v>16</v>
      </c>
      <c r="C9" s="4">
        <v>-4.2</v>
      </c>
    </row>
    <row r="10" spans="2:10" ht="21.75" customHeight="1" x14ac:dyDescent="0.25">
      <c r="B10" s="10" t="s">
        <v>17</v>
      </c>
      <c r="C10" s="4">
        <v>2.1</v>
      </c>
    </row>
    <row r="11" spans="2:10" ht="21.75" customHeight="1" x14ac:dyDescent="0.25">
      <c r="B11" s="10" t="s">
        <v>18</v>
      </c>
      <c r="C11" s="4">
        <v>1.5</v>
      </c>
    </row>
    <row r="12" spans="2:10" ht="21.75" customHeight="1" x14ac:dyDescent="0.25">
      <c r="B12" s="10" t="s">
        <v>19</v>
      </c>
      <c r="C12" s="4">
        <v>1.5</v>
      </c>
    </row>
    <row r="13" spans="2:10" ht="21.75" customHeight="1" x14ac:dyDescent="0.25">
      <c r="B13" s="10" t="s">
        <v>20</v>
      </c>
      <c r="C13" s="4">
        <v>1.9</v>
      </c>
    </row>
    <row r="14" spans="2:10" ht="21.75" customHeight="1" x14ac:dyDescent="0.25">
      <c r="B14" s="10" t="s">
        <v>21</v>
      </c>
      <c r="C14" s="4">
        <v>3</v>
      </c>
    </row>
    <row r="15" spans="2:10" ht="21.75" customHeight="1" x14ac:dyDescent="0.25">
      <c r="B15" s="10" t="s">
        <v>22</v>
      </c>
      <c r="C15" s="4">
        <v>2.6</v>
      </c>
    </row>
    <row r="16" spans="2:10" ht="21.75" customHeight="1" x14ac:dyDescent="0.25">
      <c r="B16" s="10" t="s">
        <v>23</v>
      </c>
      <c r="C16" s="4">
        <v>2.2999999999999998</v>
      </c>
    </row>
    <row r="17" spans="2:3" ht="21.75" customHeight="1" x14ac:dyDescent="0.25">
      <c r="B17" s="10" t="s">
        <v>24</v>
      </c>
      <c r="C17" s="4">
        <v>2.1</v>
      </c>
    </row>
    <row r="18" spans="2:3" ht="21.75" customHeight="1" x14ac:dyDescent="0.25">
      <c r="B18" s="10" t="s">
        <v>25</v>
      </c>
      <c r="C18" s="4">
        <v>1.7</v>
      </c>
    </row>
    <row r="19" spans="2:3" ht="21.75" customHeight="1" x14ac:dyDescent="0.25">
      <c r="B19" s="10" t="s">
        <v>26</v>
      </c>
      <c r="C19" s="4">
        <v>1.7</v>
      </c>
    </row>
    <row r="20" spans="2:3" ht="21.75" customHeight="1" x14ac:dyDescent="0.25">
      <c r="B20" s="10" t="s">
        <v>27</v>
      </c>
      <c r="C20" s="4">
        <v>-9.6999999999999993</v>
      </c>
    </row>
  </sheetData>
  <hyperlinks>
    <hyperlink ref="J2" location="Index!A1" display="Return to Index" xr:uid="{6ECAEED2-7805-46C5-8798-BC9434265670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60782-60FE-4C81-BF8E-1AC3438B87DD}">
  <sheetPr codeName="Sheet3"/>
  <dimension ref="B2:J38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J2" sqref="J2"/>
    </sheetView>
  </sheetViews>
  <sheetFormatPr defaultRowHeight="15" x14ac:dyDescent="0.25"/>
  <cols>
    <col min="1" max="1" width="5.7109375" customWidth="1"/>
    <col min="2" max="2" width="19.85546875" customWidth="1"/>
    <col min="3" max="3" width="15.28515625" customWidth="1"/>
  </cols>
  <sheetData>
    <row r="2" spans="2:10" s="1" customFormat="1" ht="18.75" x14ac:dyDescent="0.3">
      <c r="B2" s="57" t="s">
        <v>127</v>
      </c>
      <c r="J2" s="90" t="s">
        <v>158</v>
      </c>
    </row>
    <row r="3" spans="2:10" s="1" customFormat="1" ht="15.75" x14ac:dyDescent="0.25">
      <c r="B3" s="58" t="s">
        <v>238</v>
      </c>
    </row>
    <row r="4" spans="2:10" s="1" customFormat="1" ht="15.75" x14ac:dyDescent="0.25">
      <c r="B4" s="58"/>
    </row>
    <row r="6" spans="2:10" ht="36" customHeight="1" x14ac:dyDescent="0.25">
      <c r="B6" s="2" t="s">
        <v>12</v>
      </c>
      <c r="C6" s="3" t="s">
        <v>13</v>
      </c>
    </row>
    <row r="7" spans="2:10" ht="19.5" customHeight="1" x14ac:dyDescent="0.25">
      <c r="B7" s="10" t="s">
        <v>0</v>
      </c>
      <c r="C7" s="4">
        <v>0.2</v>
      </c>
    </row>
    <row r="8" spans="2:10" ht="19.5" customHeight="1" x14ac:dyDescent="0.25">
      <c r="B8" s="10" t="s">
        <v>1</v>
      </c>
      <c r="C8" s="4">
        <v>0.5</v>
      </c>
    </row>
    <row r="9" spans="2:10" ht="19.5" customHeight="1" x14ac:dyDescent="0.25">
      <c r="B9" s="10" t="s">
        <v>2</v>
      </c>
      <c r="C9" s="4">
        <v>0.6</v>
      </c>
    </row>
    <row r="10" spans="2:10" ht="19.5" customHeight="1" x14ac:dyDescent="0.25">
      <c r="B10" s="10" t="s">
        <v>3</v>
      </c>
      <c r="C10" s="4">
        <v>0.3</v>
      </c>
    </row>
    <row r="11" spans="2:10" ht="19.5" customHeight="1" x14ac:dyDescent="0.25">
      <c r="B11" s="10" t="s">
        <v>4</v>
      </c>
      <c r="C11" s="4">
        <v>0.6</v>
      </c>
    </row>
    <row r="12" spans="2:10" ht="19.5" customHeight="1" x14ac:dyDescent="0.25">
      <c r="B12" s="10" t="s">
        <v>5</v>
      </c>
      <c r="C12" s="4">
        <v>0.1</v>
      </c>
    </row>
    <row r="13" spans="2:10" ht="19.5" customHeight="1" x14ac:dyDescent="0.25">
      <c r="B13" s="10" t="s">
        <v>6</v>
      </c>
      <c r="C13" s="4">
        <v>0.5</v>
      </c>
    </row>
    <row r="14" spans="2:10" ht="19.5" customHeight="1" x14ac:dyDescent="0.25">
      <c r="B14" s="10" t="s">
        <v>7</v>
      </c>
      <c r="C14" s="4">
        <v>0</v>
      </c>
    </row>
    <row r="15" spans="2:10" ht="19.5" customHeight="1" x14ac:dyDescent="0.25">
      <c r="B15" s="10" t="s">
        <v>8</v>
      </c>
      <c r="C15" s="4">
        <v>-2.7</v>
      </c>
    </row>
    <row r="16" spans="2:10" ht="19.5" customHeight="1" x14ac:dyDescent="0.25">
      <c r="B16" s="10" t="s">
        <v>9</v>
      </c>
      <c r="C16" s="4">
        <v>-19.600000000000001</v>
      </c>
    </row>
    <row r="17" spans="2:3" ht="19.5" customHeight="1" x14ac:dyDescent="0.25">
      <c r="B17" s="10" t="s">
        <v>10</v>
      </c>
      <c r="C17" s="4">
        <v>17.399999999999999</v>
      </c>
    </row>
    <row r="18" spans="2:3" s="1" customFormat="1" ht="19.5" customHeight="1" x14ac:dyDescent="0.25">
      <c r="B18" s="10" t="s">
        <v>11</v>
      </c>
      <c r="C18" s="4">
        <v>1.1000000000000001</v>
      </c>
    </row>
    <row r="19" spans="2:3" s="1" customFormat="1" ht="19.5" customHeight="1" x14ac:dyDescent="0.25">
      <c r="B19" s="10" t="s">
        <v>157</v>
      </c>
      <c r="C19" s="4">
        <v>-1.4</v>
      </c>
    </row>
    <row r="20" spans="2:3" ht="19.5" customHeight="1" x14ac:dyDescent="0.25">
      <c r="B20" s="10" t="s">
        <v>164</v>
      </c>
      <c r="C20" s="4">
        <v>5.5</v>
      </c>
    </row>
    <row r="24" spans="2:3" ht="35.25" customHeight="1" x14ac:dyDescent="0.25">
      <c r="B24" s="2" t="s">
        <v>12</v>
      </c>
      <c r="C24" s="3" t="s">
        <v>239</v>
      </c>
    </row>
    <row r="25" spans="2:3" ht="19.5" customHeight="1" x14ac:dyDescent="0.25">
      <c r="B25" s="10" t="s">
        <v>0</v>
      </c>
      <c r="C25" s="4">
        <v>97.4</v>
      </c>
    </row>
    <row r="26" spans="2:3" ht="19.5" customHeight="1" x14ac:dyDescent="0.25">
      <c r="B26" s="10" t="s">
        <v>1</v>
      </c>
      <c r="C26" s="4">
        <v>97.9</v>
      </c>
    </row>
    <row r="27" spans="2:3" ht="19.5" customHeight="1" x14ac:dyDescent="0.25">
      <c r="B27" s="10" t="s">
        <v>2</v>
      </c>
      <c r="C27" s="4">
        <v>98.5</v>
      </c>
    </row>
    <row r="28" spans="2:3" ht="19.5" customHeight="1" x14ac:dyDescent="0.25">
      <c r="B28" s="10" t="s">
        <v>3</v>
      </c>
      <c r="C28" s="4">
        <v>98.8</v>
      </c>
    </row>
    <row r="29" spans="2:3" ht="19.5" customHeight="1" x14ac:dyDescent="0.25">
      <c r="B29" s="10" t="s">
        <v>4</v>
      </c>
      <c r="C29" s="4">
        <v>99.5</v>
      </c>
    </row>
    <row r="30" spans="2:3" ht="19.5" customHeight="1" x14ac:dyDescent="0.25">
      <c r="B30" s="10" t="s">
        <v>5</v>
      </c>
      <c r="C30" s="4">
        <v>99.6</v>
      </c>
    </row>
    <row r="31" spans="2:3" ht="19.5" customHeight="1" x14ac:dyDescent="0.25">
      <c r="B31" s="10" t="s">
        <v>6</v>
      </c>
      <c r="C31" s="4">
        <v>100.1</v>
      </c>
    </row>
    <row r="32" spans="2:3" ht="19.5" customHeight="1" x14ac:dyDescent="0.25">
      <c r="B32" s="10" t="s">
        <v>7</v>
      </c>
      <c r="C32" s="4">
        <v>100</v>
      </c>
    </row>
    <row r="33" spans="2:3" ht="19.5" customHeight="1" x14ac:dyDescent="0.25">
      <c r="B33" s="10" t="s">
        <v>8</v>
      </c>
      <c r="C33" s="4">
        <v>97.3</v>
      </c>
    </row>
    <row r="34" spans="2:3" ht="19.5" customHeight="1" x14ac:dyDescent="0.25">
      <c r="B34" s="10" t="s">
        <v>9</v>
      </c>
      <c r="C34" s="4">
        <v>78.2</v>
      </c>
    </row>
    <row r="35" spans="2:3" ht="19.5" customHeight="1" x14ac:dyDescent="0.25">
      <c r="B35" s="10" t="s">
        <v>10</v>
      </c>
      <c r="C35" s="4">
        <v>91.9</v>
      </c>
    </row>
    <row r="36" spans="2:3" ht="19.5" customHeight="1" x14ac:dyDescent="0.25">
      <c r="B36" s="10" t="s">
        <v>11</v>
      </c>
      <c r="C36" s="4">
        <v>92.9</v>
      </c>
    </row>
    <row r="37" spans="2:3" ht="19.5" customHeight="1" x14ac:dyDescent="0.25">
      <c r="B37" s="10" t="s">
        <v>157</v>
      </c>
      <c r="C37" s="4">
        <v>91.7</v>
      </c>
    </row>
    <row r="38" spans="2:3" ht="19.5" customHeight="1" x14ac:dyDescent="0.25">
      <c r="B38" s="10" t="s">
        <v>164</v>
      </c>
      <c r="C38" s="4">
        <v>96.7</v>
      </c>
    </row>
  </sheetData>
  <hyperlinks>
    <hyperlink ref="J2" location="Index!A1" display="Return to Index" xr:uid="{7044F5D8-C139-40B3-9188-BCEEE4F69376}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808E7-4CA7-44FB-9C91-5B448B6CC950}">
  <sheetPr codeName="Sheet4"/>
  <dimension ref="B2:J28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J2" sqref="J2"/>
    </sheetView>
  </sheetViews>
  <sheetFormatPr defaultRowHeight="15" x14ac:dyDescent="0.25"/>
  <cols>
    <col min="1" max="1" width="5.42578125" style="5" customWidth="1"/>
    <col min="2" max="2" width="17.42578125" style="5" customWidth="1"/>
    <col min="3" max="3" width="16.85546875" style="5" customWidth="1"/>
    <col min="4" max="16384" width="9.140625" style="5"/>
  </cols>
  <sheetData>
    <row r="2" spans="2:10" ht="18.75" x14ac:dyDescent="0.3">
      <c r="B2" s="57" t="s">
        <v>128</v>
      </c>
      <c r="J2" s="90" t="s">
        <v>158</v>
      </c>
    </row>
    <row r="3" spans="2:10" ht="15.75" x14ac:dyDescent="0.25">
      <c r="B3" s="58" t="s">
        <v>237</v>
      </c>
    </row>
    <row r="4" spans="2:10" ht="15.75" x14ac:dyDescent="0.25">
      <c r="B4" s="66" t="s">
        <v>30</v>
      </c>
    </row>
    <row r="6" spans="2:10" ht="21" customHeight="1" x14ac:dyDescent="0.25">
      <c r="B6" s="22" t="s">
        <v>32</v>
      </c>
      <c r="C6" s="22" t="s">
        <v>31</v>
      </c>
    </row>
    <row r="7" spans="2:10" ht="21" customHeight="1" x14ac:dyDescent="0.25">
      <c r="B7" s="52">
        <v>43862</v>
      </c>
      <c r="C7" s="53">
        <v>100</v>
      </c>
    </row>
    <row r="8" spans="2:10" ht="21" customHeight="1" x14ac:dyDescent="0.25">
      <c r="B8" s="52">
        <v>43891</v>
      </c>
      <c r="C8" s="53">
        <v>91.661307652473482</v>
      </c>
    </row>
    <row r="9" spans="2:10" ht="21" customHeight="1" x14ac:dyDescent="0.25">
      <c r="B9" s="52">
        <v>43922</v>
      </c>
      <c r="C9" s="53">
        <v>76.32316296803576</v>
      </c>
    </row>
    <row r="10" spans="2:10" ht="21" customHeight="1" x14ac:dyDescent="0.25">
      <c r="B10" s="52">
        <v>43952</v>
      </c>
      <c r="C10" s="53">
        <v>77.772631357140938</v>
      </c>
    </row>
    <row r="11" spans="2:10" ht="21" customHeight="1" x14ac:dyDescent="0.25">
      <c r="B11" s="52">
        <v>43983</v>
      </c>
      <c r="C11" s="53">
        <v>84.253443767126896</v>
      </c>
    </row>
    <row r="12" spans="2:10" ht="21" customHeight="1" x14ac:dyDescent="0.25">
      <c r="B12" s="52">
        <v>44013</v>
      </c>
      <c r="C12" s="53">
        <v>90.616374430594377</v>
      </c>
    </row>
    <row r="13" spans="2:10" ht="21" customHeight="1" x14ac:dyDescent="0.25">
      <c r="B13" s="52">
        <v>44044</v>
      </c>
      <c r="C13" s="53">
        <v>92.649586072062917</v>
      </c>
    </row>
    <row r="14" spans="2:10" ht="21" customHeight="1" x14ac:dyDescent="0.25">
      <c r="B14" s="52">
        <v>44075</v>
      </c>
      <c r="C14" s="53">
        <v>94.329649445925952</v>
      </c>
    </row>
    <row r="15" spans="2:10" ht="21" customHeight="1" x14ac:dyDescent="0.25">
      <c r="B15" s="52">
        <v>44105</v>
      </c>
      <c r="C15" s="53">
        <v>94.938638873344701</v>
      </c>
    </row>
    <row r="16" spans="2:10" ht="21" customHeight="1" x14ac:dyDescent="0.25">
      <c r="B16" s="52">
        <v>44136</v>
      </c>
      <c r="C16" s="53">
        <v>91.967342979227567</v>
      </c>
    </row>
    <row r="17" spans="2:3" ht="21" customHeight="1" x14ac:dyDescent="0.25">
      <c r="B17" s="52">
        <v>44166</v>
      </c>
      <c r="C17" s="53">
        <v>93.266825233850156</v>
      </c>
    </row>
    <row r="18" spans="2:3" ht="21" customHeight="1" x14ac:dyDescent="0.25">
      <c r="B18" s="52">
        <v>44197</v>
      </c>
      <c r="C18" s="53">
        <v>90.726900992254201</v>
      </c>
    </row>
    <row r="19" spans="2:3" ht="21" customHeight="1" x14ac:dyDescent="0.25">
      <c r="B19" s="52">
        <v>44228</v>
      </c>
      <c r="C19" s="53">
        <v>91.281422293962876</v>
      </c>
    </row>
    <row r="20" spans="2:3" ht="21" customHeight="1" x14ac:dyDescent="0.25">
      <c r="B20" s="52">
        <v>44256</v>
      </c>
      <c r="C20" s="53">
        <v>93.163753251438976</v>
      </c>
    </row>
    <row r="21" spans="2:3" ht="21" customHeight="1" x14ac:dyDescent="0.25">
      <c r="B21" s="52">
        <v>44287</v>
      </c>
      <c r="C21" s="53">
        <v>96.557574697368935</v>
      </c>
    </row>
    <row r="22" spans="2:3" ht="21" customHeight="1" x14ac:dyDescent="0.25">
      <c r="B22" s="52">
        <v>44317</v>
      </c>
      <c r="C22" s="53">
        <v>97.309990229531465</v>
      </c>
    </row>
    <row r="23" spans="2:3" ht="21" customHeight="1" x14ac:dyDescent="0.25">
      <c r="B23" s="52">
        <v>44348</v>
      </c>
      <c r="C23" s="53">
        <v>99.117676000131198</v>
      </c>
    </row>
    <row r="24" spans="2:3" ht="21" customHeight="1" x14ac:dyDescent="0.25">
      <c r="B24" s="52">
        <v>44378</v>
      </c>
      <c r="C24" s="53">
        <v>99.051976308353204</v>
      </c>
    </row>
    <row r="25" spans="2:3" ht="21" customHeight="1" x14ac:dyDescent="0.25">
      <c r="B25" s="52">
        <v>44409</v>
      </c>
      <c r="C25" s="53">
        <v>99.389420262341545</v>
      </c>
    </row>
    <row r="27" spans="2:3" x14ac:dyDescent="0.25">
      <c r="C27" s="6"/>
    </row>
    <row r="28" spans="2:3" x14ac:dyDescent="0.25">
      <c r="C28" s="6"/>
    </row>
  </sheetData>
  <hyperlinks>
    <hyperlink ref="J2" location="Index!A1" display="Return to Index" xr:uid="{71202146-1E74-4B38-A00C-574B7999C574}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2C491-4FB1-467B-B52B-240C8EC4E13F}">
  <sheetPr codeName="Sheet5"/>
  <dimension ref="B2:J40"/>
  <sheetViews>
    <sheetView showGridLines="0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G2" sqref="G2"/>
    </sheetView>
  </sheetViews>
  <sheetFormatPr defaultRowHeight="15" x14ac:dyDescent="0.25"/>
  <cols>
    <col min="1" max="1" width="5.7109375" style="1" customWidth="1"/>
    <col min="2" max="2" width="17.28515625" style="1" customWidth="1"/>
    <col min="3" max="10" width="16.5703125" style="1" customWidth="1"/>
    <col min="11" max="16384" width="9.140625" style="1"/>
  </cols>
  <sheetData>
    <row r="2" spans="2:10" ht="18.75" x14ac:dyDescent="0.25">
      <c r="B2" s="69" t="s">
        <v>130</v>
      </c>
      <c r="G2" s="90" t="s">
        <v>158</v>
      </c>
    </row>
    <row r="3" spans="2:10" ht="15.75" x14ac:dyDescent="0.25">
      <c r="B3" s="70" t="s">
        <v>165</v>
      </c>
    </row>
    <row r="4" spans="2:10" ht="15.75" x14ac:dyDescent="0.25">
      <c r="B4" s="70" t="s">
        <v>129</v>
      </c>
    </row>
    <row r="5" spans="2:10" x14ac:dyDescent="0.25">
      <c r="B5" s="1" t="s">
        <v>33</v>
      </c>
    </row>
    <row r="7" spans="2:10" ht="66" customHeight="1" x14ac:dyDescent="0.25">
      <c r="B7" s="8"/>
      <c r="C7" s="3" t="s">
        <v>34</v>
      </c>
      <c r="D7" s="3" t="s">
        <v>35</v>
      </c>
      <c r="E7" s="9"/>
      <c r="F7" s="9"/>
      <c r="G7" s="9"/>
      <c r="H7" s="9"/>
      <c r="I7" s="9"/>
      <c r="J7" s="9"/>
    </row>
    <row r="8" spans="2:10" ht="19.5" customHeight="1" x14ac:dyDescent="0.25">
      <c r="B8" s="10" t="s">
        <v>0</v>
      </c>
      <c r="C8" s="11">
        <v>167717</v>
      </c>
      <c r="D8" s="11">
        <v>129688</v>
      </c>
      <c r="E8" s="12"/>
      <c r="F8" s="12"/>
      <c r="G8" s="12"/>
      <c r="H8" s="12"/>
      <c r="I8" s="12"/>
      <c r="J8" s="12"/>
    </row>
    <row r="9" spans="2:10" ht="19.5" customHeight="1" x14ac:dyDescent="0.25">
      <c r="B9" s="10" t="s">
        <v>1</v>
      </c>
      <c r="C9" s="11">
        <v>166886</v>
      </c>
      <c r="D9" s="11">
        <v>126554</v>
      </c>
      <c r="E9" s="12"/>
      <c r="F9" s="12"/>
      <c r="G9" s="12"/>
      <c r="H9" s="12"/>
      <c r="I9" s="12"/>
      <c r="J9" s="12"/>
    </row>
    <row r="10" spans="2:10" ht="19.5" customHeight="1" x14ac:dyDescent="0.25">
      <c r="B10" s="10" t="s">
        <v>2</v>
      </c>
      <c r="C10" s="11">
        <v>164424</v>
      </c>
      <c r="D10" s="11">
        <v>131407</v>
      </c>
      <c r="E10" s="12"/>
      <c r="F10" s="12"/>
      <c r="G10" s="12"/>
      <c r="H10" s="12"/>
      <c r="I10" s="12"/>
      <c r="J10" s="12"/>
    </row>
    <row r="11" spans="2:10" ht="19.5" customHeight="1" x14ac:dyDescent="0.25">
      <c r="B11" s="10" t="s">
        <v>3</v>
      </c>
      <c r="C11" s="11">
        <v>158841</v>
      </c>
      <c r="D11" s="11">
        <v>112121</v>
      </c>
      <c r="E11" s="12"/>
      <c r="F11" s="12"/>
      <c r="G11" s="12"/>
      <c r="H11" s="12"/>
      <c r="I11" s="12"/>
      <c r="J11" s="12"/>
    </row>
    <row r="12" spans="2:10" ht="19.5" customHeight="1" x14ac:dyDescent="0.25">
      <c r="B12" s="10" t="s">
        <v>4</v>
      </c>
      <c r="C12" s="11">
        <v>182742</v>
      </c>
      <c r="D12" s="11">
        <v>142390</v>
      </c>
      <c r="E12" s="12"/>
      <c r="F12" s="12"/>
      <c r="G12" s="12"/>
      <c r="H12" s="12"/>
      <c r="I12" s="12"/>
      <c r="J12" s="12"/>
    </row>
    <row r="13" spans="2:10" ht="19.5" customHeight="1" x14ac:dyDescent="0.25">
      <c r="B13" s="10" t="s">
        <v>5</v>
      </c>
      <c r="C13" s="11">
        <v>169976</v>
      </c>
      <c r="D13" s="11">
        <v>135870</v>
      </c>
      <c r="E13" s="12"/>
      <c r="F13" s="12"/>
      <c r="G13" s="12"/>
      <c r="H13" s="12"/>
      <c r="I13" s="12"/>
      <c r="J13" s="12"/>
    </row>
    <row r="14" spans="2:10" ht="19.5" customHeight="1" x14ac:dyDescent="0.25">
      <c r="B14" s="10" t="s">
        <v>6</v>
      </c>
      <c r="C14" s="11">
        <v>169751</v>
      </c>
      <c r="D14" s="11">
        <v>129795</v>
      </c>
      <c r="E14" s="12"/>
      <c r="F14" s="12"/>
      <c r="G14" s="12"/>
      <c r="H14" s="12"/>
      <c r="I14" s="12"/>
      <c r="J14" s="12"/>
    </row>
    <row r="15" spans="2:10" ht="19.5" customHeight="1" x14ac:dyDescent="0.25">
      <c r="B15" s="10" t="s">
        <v>7</v>
      </c>
      <c r="C15" s="11">
        <v>155950</v>
      </c>
      <c r="D15" s="11">
        <v>121625</v>
      </c>
      <c r="E15" s="12"/>
      <c r="F15" s="12"/>
      <c r="G15" s="12"/>
      <c r="H15" s="12"/>
      <c r="I15" s="12"/>
      <c r="J15" s="12"/>
    </row>
    <row r="16" spans="2:10" ht="19.5" customHeight="1" x14ac:dyDescent="0.25">
      <c r="B16" s="10" t="s">
        <v>8</v>
      </c>
      <c r="C16" s="11">
        <v>169822</v>
      </c>
      <c r="D16" s="11">
        <v>136978</v>
      </c>
      <c r="E16" s="12"/>
      <c r="F16" s="12"/>
      <c r="G16" s="12"/>
      <c r="H16" s="12"/>
      <c r="I16" s="12"/>
      <c r="J16" s="12"/>
    </row>
    <row r="17" spans="2:10" ht="19.5" customHeight="1" x14ac:dyDescent="0.25">
      <c r="B17" s="10" t="s">
        <v>9</v>
      </c>
      <c r="C17" s="11">
        <v>176115</v>
      </c>
      <c r="D17" s="11">
        <v>14606</v>
      </c>
      <c r="E17" s="12"/>
      <c r="F17" s="12"/>
      <c r="G17" s="12"/>
      <c r="H17" s="12"/>
      <c r="I17" s="12"/>
      <c r="J17" s="12"/>
    </row>
    <row r="18" spans="2:10" ht="19.5" customHeight="1" x14ac:dyDescent="0.25">
      <c r="B18" s="10" t="s">
        <v>10</v>
      </c>
      <c r="C18" s="11">
        <v>221020</v>
      </c>
      <c r="D18" s="11">
        <v>102269</v>
      </c>
      <c r="E18" s="12"/>
      <c r="F18" s="12"/>
      <c r="G18" s="12"/>
      <c r="H18" s="12"/>
      <c r="I18" s="12"/>
      <c r="J18" s="12"/>
    </row>
    <row r="19" spans="2:10" ht="19.5" customHeight="1" x14ac:dyDescent="0.25">
      <c r="B19" s="10" t="s">
        <v>11</v>
      </c>
      <c r="C19" s="11">
        <v>201820</v>
      </c>
      <c r="D19" s="11">
        <v>161837</v>
      </c>
      <c r="E19" s="12"/>
      <c r="F19" s="12"/>
      <c r="G19" s="12"/>
      <c r="H19" s="12"/>
      <c r="I19" s="12"/>
      <c r="J19" s="12"/>
    </row>
    <row r="20" spans="2:10" ht="19.5" customHeight="1" x14ac:dyDescent="0.25">
      <c r="B20" s="10" t="s">
        <v>157</v>
      </c>
      <c r="C20" s="11">
        <v>211368</v>
      </c>
      <c r="D20" s="11">
        <v>171169</v>
      </c>
      <c r="E20" s="12"/>
      <c r="F20" s="12"/>
      <c r="G20" s="12"/>
      <c r="H20" s="12"/>
      <c r="I20" s="12"/>
      <c r="J20" s="12"/>
    </row>
    <row r="21" spans="2:10" ht="19.5" customHeight="1" x14ac:dyDescent="0.25">
      <c r="B21" s="10" t="s">
        <v>164</v>
      </c>
      <c r="C21" s="11">
        <v>190639</v>
      </c>
      <c r="D21" s="11">
        <v>115554</v>
      </c>
      <c r="E21" s="12"/>
      <c r="F21" s="12"/>
      <c r="G21" s="12"/>
      <c r="H21" s="12"/>
      <c r="I21" s="12"/>
      <c r="J21" s="12"/>
    </row>
    <row r="24" spans="2:10" ht="15.75" x14ac:dyDescent="0.25">
      <c r="B24" s="7" t="s">
        <v>36</v>
      </c>
    </row>
    <row r="25" spans="2:10" x14ac:dyDescent="0.25">
      <c r="D25" s="13"/>
    </row>
    <row r="26" spans="2:10" ht="60" x14ac:dyDescent="0.25">
      <c r="B26" s="8"/>
      <c r="C26" s="3" t="s">
        <v>37</v>
      </c>
      <c r="D26" s="3" t="s">
        <v>34</v>
      </c>
      <c r="E26" s="3" t="s">
        <v>35</v>
      </c>
      <c r="F26" s="3" t="s">
        <v>38</v>
      </c>
      <c r="G26" s="3" t="s">
        <v>39</v>
      </c>
      <c r="H26" s="3" t="s">
        <v>40</v>
      </c>
      <c r="I26" s="3" t="s">
        <v>41</v>
      </c>
      <c r="J26" s="3" t="s">
        <v>42</v>
      </c>
    </row>
    <row r="27" spans="2:10" ht="18.75" customHeight="1" x14ac:dyDescent="0.25">
      <c r="B27" s="10" t="s">
        <v>0</v>
      </c>
      <c r="C27" s="11">
        <v>3993232</v>
      </c>
      <c r="D27" s="11">
        <v>167717</v>
      </c>
      <c r="E27" s="11">
        <v>129688</v>
      </c>
      <c r="F27" s="11">
        <v>1976</v>
      </c>
      <c r="G27" s="11">
        <v>4033355</v>
      </c>
      <c r="H27" s="11">
        <v>90878</v>
      </c>
      <c r="I27" s="11">
        <v>172455</v>
      </c>
      <c r="J27" s="11">
        <v>3770022</v>
      </c>
    </row>
    <row r="28" spans="2:10" ht="18.75" customHeight="1" x14ac:dyDescent="0.25">
      <c r="B28" s="10" t="s">
        <v>1</v>
      </c>
      <c r="C28" s="11">
        <v>4033355</v>
      </c>
      <c r="D28" s="11">
        <v>166886</v>
      </c>
      <c r="E28" s="11">
        <v>126554</v>
      </c>
      <c r="F28" s="11">
        <v>1979</v>
      </c>
      <c r="G28" s="11">
        <v>4075891</v>
      </c>
      <c r="H28" s="11">
        <v>90524</v>
      </c>
      <c r="I28" s="11">
        <v>187272</v>
      </c>
      <c r="J28" s="11">
        <v>3798095</v>
      </c>
    </row>
    <row r="29" spans="2:10" ht="18.75" customHeight="1" x14ac:dyDescent="0.25">
      <c r="B29" s="10" t="s">
        <v>2</v>
      </c>
      <c r="C29" s="11">
        <v>4075891</v>
      </c>
      <c r="D29" s="11">
        <v>164424</v>
      </c>
      <c r="E29" s="11">
        <v>131407</v>
      </c>
      <c r="F29" s="11">
        <v>1883</v>
      </c>
      <c r="G29" s="11">
        <v>4111057</v>
      </c>
      <c r="H29" s="11">
        <v>89963</v>
      </c>
      <c r="I29" s="11">
        <v>177580</v>
      </c>
      <c r="J29" s="11">
        <v>3843514</v>
      </c>
    </row>
    <row r="30" spans="2:10" ht="18.75" customHeight="1" x14ac:dyDescent="0.25">
      <c r="B30" s="10" t="s">
        <v>3</v>
      </c>
      <c r="C30" s="11">
        <v>4111057</v>
      </c>
      <c r="D30" s="11">
        <v>158841</v>
      </c>
      <c r="E30" s="11">
        <v>112121</v>
      </c>
      <c r="F30" s="11">
        <v>1819</v>
      </c>
      <c r="G30" s="11">
        <v>4159466</v>
      </c>
      <c r="H30" s="11">
        <v>89186</v>
      </c>
      <c r="I30" s="11">
        <v>190436</v>
      </c>
      <c r="J30" s="11">
        <v>3879844</v>
      </c>
    </row>
    <row r="31" spans="2:10" ht="18.75" customHeight="1" x14ac:dyDescent="0.25">
      <c r="B31" s="10" t="s">
        <v>4</v>
      </c>
      <c r="C31" s="11">
        <v>4159466</v>
      </c>
      <c r="D31" s="11">
        <v>182742</v>
      </c>
      <c r="E31" s="11">
        <v>142390</v>
      </c>
      <c r="F31" s="11">
        <v>1987</v>
      </c>
      <c r="G31" s="11">
        <v>4202044</v>
      </c>
      <c r="H31" s="11">
        <v>90605</v>
      </c>
      <c r="I31" s="11">
        <v>185065</v>
      </c>
      <c r="J31" s="11">
        <v>3926374</v>
      </c>
    </row>
    <row r="32" spans="2:10" ht="18.75" customHeight="1" x14ac:dyDescent="0.25">
      <c r="B32" s="10" t="s">
        <v>5</v>
      </c>
      <c r="C32" s="11">
        <v>4202044</v>
      </c>
      <c r="D32" s="11">
        <v>169976</v>
      </c>
      <c r="E32" s="11">
        <v>135870</v>
      </c>
      <c r="F32" s="11">
        <v>1949</v>
      </c>
      <c r="G32" s="11">
        <v>4237994</v>
      </c>
      <c r="H32" s="11">
        <v>90321</v>
      </c>
      <c r="I32" s="11">
        <v>183049</v>
      </c>
      <c r="J32" s="11">
        <v>3964624</v>
      </c>
    </row>
    <row r="33" spans="2:10" ht="18.75" customHeight="1" x14ac:dyDescent="0.25">
      <c r="B33" s="10" t="s">
        <v>6</v>
      </c>
      <c r="C33" s="11">
        <v>4237994</v>
      </c>
      <c r="D33" s="11">
        <v>169751</v>
      </c>
      <c r="E33" s="11">
        <v>129795</v>
      </c>
      <c r="F33" s="11">
        <v>2146</v>
      </c>
      <c r="G33" s="11">
        <v>4279972</v>
      </c>
      <c r="H33" s="11">
        <v>90663</v>
      </c>
      <c r="I33" s="11">
        <v>180974</v>
      </c>
      <c r="J33" s="11">
        <v>4008335</v>
      </c>
    </row>
    <row r="34" spans="2:10" ht="18.75" customHeight="1" x14ac:dyDescent="0.25">
      <c r="B34" s="10" t="s">
        <v>7</v>
      </c>
      <c r="C34" s="11">
        <v>4279972</v>
      </c>
      <c r="D34" s="11">
        <v>155950</v>
      </c>
      <c r="E34" s="11">
        <v>121625</v>
      </c>
      <c r="F34" s="11">
        <v>2072</v>
      </c>
      <c r="G34" s="11">
        <v>4316395</v>
      </c>
      <c r="H34" s="11">
        <v>91485</v>
      </c>
      <c r="I34" s="11">
        <v>200651</v>
      </c>
      <c r="J34" s="11">
        <v>4024259</v>
      </c>
    </row>
    <row r="35" spans="2:10" ht="18.75" customHeight="1" x14ac:dyDescent="0.25">
      <c r="B35" s="10" t="s">
        <v>8</v>
      </c>
      <c r="C35" s="11">
        <v>4316395</v>
      </c>
      <c r="D35" s="11">
        <v>169822</v>
      </c>
      <c r="E35" s="11">
        <v>136978</v>
      </c>
      <c r="F35" s="11">
        <v>1807</v>
      </c>
      <c r="G35" s="11">
        <v>4350913</v>
      </c>
      <c r="H35" s="11">
        <v>92801</v>
      </c>
      <c r="I35" s="11">
        <v>194049</v>
      </c>
      <c r="J35" s="11">
        <v>4064063</v>
      </c>
    </row>
    <row r="36" spans="2:10" ht="18.75" customHeight="1" x14ac:dyDescent="0.25">
      <c r="B36" s="10" t="s">
        <v>9</v>
      </c>
      <c r="C36" s="11">
        <v>4350913</v>
      </c>
      <c r="D36" s="11">
        <v>176115</v>
      </c>
      <c r="E36" s="11">
        <v>14606</v>
      </c>
      <c r="F36" s="11">
        <v>1027</v>
      </c>
      <c r="G36" s="11">
        <v>4513392</v>
      </c>
      <c r="H36" s="11">
        <v>92840</v>
      </c>
      <c r="I36" s="11">
        <v>320229</v>
      </c>
      <c r="J36" s="11">
        <v>4100323</v>
      </c>
    </row>
    <row r="37" spans="2:10" ht="18.75" customHeight="1" x14ac:dyDescent="0.25">
      <c r="B37" s="10" t="s">
        <v>10</v>
      </c>
      <c r="C37" s="11">
        <v>4513392</v>
      </c>
      <c r="D37" s="11">
        <v>221020</v>
      </c>
      <c r="E37" s="11">
        <v>102269</v>
      </c>
      <c r="F37" s="11">
        <v>1544</v>
      </c>
      <c r="G37" s="11">
        <v>4633649</v>
      </c>
      <c r="H37" s="11">
        <v>93439</v>
      </c>
      <c r="I37" s="11">
        <v>302255</v>
      </c>
      <c r="J37" s="11">
        <v>4237955</v>
      </c>
    </row>
    <row r="38" spans="2:10" ht="18.75" customHeight="1" x14ac:dyDescent="0.25">
      <c r="B38" s="10" t="s">
        <v>11</v>
      </c>
      <c r="C38" s="11">
        <v>4633649</v>
      </c>
      <c r="D38" s="11">
        <v>201820</v>
      </c>
      <c r="E38" s="11">
        <v>161837</v>
      </c>
      <c r="F38" s="11">
        <v>1136</v>
      </c>
      <c r="G38" s="11">
        <v>4674672</v>
      </c>
      <c r="H38" s="11">
        <v>95597</v>
      </c>
      <c r="I38" s="11">
        <v>258213</v>
      </c>
      <c r="J38" s="11">
        <v>4320862</v>
      </c>
    </row>
    <row r="39" spans="2:10" ht="18.75" customHeight="1" x14ac:dyDescent="0.25">
      <c r="B39" s="10" t="s">
        <v>157</v>
      </c>
      <c r="C39" s="11">
        <v>4674672</v>
      </c>
      <c r="D39" s="11">
        <v>211368</v>
      </c>
      <c r="E39" s="11">
        <v>171169</v>
      </c>
      <c r="F39" s="11">
        <v>1278</v>
      </c>
      <c r="G39" s="11">
        <v>4716126</v>
      </c>
      <c r="H39" s="11">
        <v>95158</v>
      </c>
      <c r="I39" s="11">
        <v>210732</v>
      </c>
      <c r="J39" s="11">
        <v>4410236</v>
      </c>
    </row>
    <row r="40" spans="2:10" ht="18.75" customHeight="1" x14ac:dyDescent="0.25">
      <c r="B40" s="10" t="s">
        <v>164</v>
      </c>
      <c r="C40" s="11">
        <v>4716126</v>
      </c>
      <c r="D40" s="11">
        <v>190639</v>
      </c>
      <c r="E40" s="11">
        <v>115554</v>
      </c>
      <c r="F40" s="11">
        <v>1422</v>
      </c>
      <c r="G40" s="11">
        <v>4792548</v>
      </c>
      <c r="H40" s="11">
        <v>96794</v>
      </c>
      <c r="I40" s="11">
        <v>274911</v>
      </c>
      <c r="J40" s="11">
        <v>4420843</v>
      </c>
    </row>
  </sheetData>
  <hyperlinks>
    <hyperlink ref="G2" location="Index!A1" display="Return to Index" xr:uid="{987FF4E7-00D4-4970-8202-6DA2F9980A62}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833E0-BA80-4CFC-9822-DA18EC77D69A}">
  <dimension ref="B2:R47"/>
  <sheetViews>
    <sheetView showGridLines="0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2" sqref="H2"/>
    </sheetView>
  </sheetViews>
  <sheetFormatPr defaultRowHeight="15" x14ac:dyDescent="0.25"/>
  <cols>
    <col min="1" max="1" width="5.7109375" style="1" customWidth="1"/>
    <col min="2" max="2" width="17.28515625" style="1" customWidth="1"/>
    <col min="3" max="18" width="14" style="1" customWidth="1"/>
    <col min="19" max="16384" width="9.140625" style="1"/>
  </cols>
  <sheetData>
    <row r="2" spans="2:11" ht="18.75" x14ac:dyDescent="0.25">
      <c r="B2" s="69" t="s">
        <v>190</v>
      </c>
      <c r="H2" s="90" t="s">
        <v>158</v>
      </c>
    </row>
    <row r="3" spans="2:11" ht="16.5" customHeight="1" x14ac:dyDescent="0.25">
      <c r="B3" s="70" t="s">
        <v>191</v>
      </c>
    </row>
    <row r="4" spans="2:11" ht="16.5" customHeight="1" x14ac:dyDescent="0.25">
      <c r="B4" s="70" t="s">
        <v>193</v>
      </c>
    </row>
    <row r="5" spans="2:11" ht="16.5" customHeight="1" x14ac:dyDescent="0.25">
      <c r="B5" s="1" t="s">
        <v>192</v>
      </c>
    </row>
    <row r="7" spans="2:11" ht="66" customHeight="1" x14ac:dyDescent="0.25">
      <c r="B7" s="8"/>
      <c r="C7" s="3" t="s">
        <v>188</v>
      </c>
      <c r="D7" s="3" t="s">
        <v>184</v>
      </c>
      <c r="E7" s="3" t="s">
        <v>189</v>
      </c>
      <c r="F7" s="3" t="s">
        <v>187</v>
      </c>
      <c r="G7" s="9"/>
      <c r="H7" s="9"/>
      <c r="I7" s="9"/>
      <c r="J7" s="9"/>
      <c r="K7" s="9"/>
    </row>
    <row r="8" spans="2:11" ht="19.5" customHeight="1" x14ac:dyDescent="0.25">
      <c r="B8" s="10" t="s">
        <v>0</v>
      </c>
      <c r="C8" s="11">
        <v>108250</v>
      </c>
      <c r="D8" s="11">
        <v>91505</v>
      </c>
      <c r="E8" s="11">
        <f>+C8-D8</f>
        <v>16745</v>
      </c>
      <c r="F8" s="11">
        <v>11845</v>
      </c>
      <c r="G8" s="12"/>
      <c r="H8" s="12"/>
      <c r="I8" s="12"/>
      <c r="J8" s="12"/>
      <c r="K8" s="12"/>
    </row>
    <row r="9" spans="2:11" ht="19.5" customHeight="1" x14ac:dyDescent="0.25">
      <c r="B9" s="10" t="s">
        <v>1</v>
      </c>
      <c r="C9" s="11">
        <v>97750</v>
      </c>
      <c r="D9" s="11">
        <v>83465</v>
      </c>
      <c r="E9" s="11">
        <f t="shared" ref="E9:E21" si="0">+C9-D9</f>
        <v>14285</v>
      </c>
      <c r="F9" s="11">
        <v>40215</v>
      </c>
      <c r="G9" s="12"/>
      <c r="H9" s="12"/>
      <c r="I9" s="12"/>
      <c r="J9" s="12"/>
      <c r="K9" s="12"/>
    </row>
    <row r="10" spans="2:11" ht="19.5" customHeight="1" x14ac:dyDescent="0.25">
      <c r="B10" s="10" t="s">
        <v>2</v>
      </c>
      <c r="C10" s="11">
        <v>81005</v>
      </c>
      <c r="D10" s="11">
        <v>68495</v>
      </c>
      <c r="E10" s="11">
        <f t="shared" si="0"/>
        <v>12510</v>
      </c>
      <c r="F10" s="11">
        <v>48915</v>
      </c>
      <c r="G10" s="12"/>
      <c r="H10" s="12"/>
      <c r="I10" s="12"/>
      <c r="J10" s="12"/>
      <c r="K10" s="12"/>
    </row>
    <row r="11" spans="2:11" ht="19.5" customHeight="1" x14ac:dyDescent="0.25">
      <c r="B11" s="10" t="s">
        <v>3</v>
      </c>
      <c r="C11" s="11">
        <v>78060</v>
      </c>
      <c r="D11" s="11">
        <v>75160</v>
      </c>
      <c r="E11" s="11">
        <f t="shared" si="0"/>
        <v>2900</v>
      </c>
      <c r="F11" s="11">
        <v>46440</v>
      </c>
      <c r="G11" s="12"/>
      <c r="H11" s="12"/>
      <c r="I11" s="12"/>
      <c r="J11" s="12"/>
      <c r="K11" s="12"/>
    </row>
    <row r="12" spans="2:11" ht="19.5" customHeight="1" x14ac:dyDescent="0.25">
      <c r="B12" s="10" t="s">
        <v>4</v>
      </c>
      <c r="C12" s="11">
        <v>122625</v>
      </c>
      <c r="D12" s="11">
        <v>82885</v>
      </c>
      <c r="E12" s="11">
        <f t="shared" si="0"/>
        <v>39740</v>
      </c>
      <c r="F12" s="11">
        <v>69430</v>
      </c>
      <c r="G12" s="12"/>
      <c r="H12" s="12"/>
      <c r="I12" s="12"/>
      <c r="J12" s="12"/>
      <c r="K12" s="12"/>
    </row>
    <row r="13" spans="2:11" ht="19.5" customHeight="1" x14ac:dyDescent="0.25">
      <c r="B13" s="10" t="s">
        <v>5</v>
      </c>
      <c r="C13" s="11">
        <v>97590</v>
      </c>
      <c r="D13" s="11">
        <v>95285</v>
      </c>
      <c r="E13" s="11">
        <f t="shared" si="0"/>
        <v>2305</v>
      </c>
      <c r="F13" s="11">
        <v>57450</v>
      </c>
      <c r="G13" s="12"/>
      <c r="H13" s="12"/>
      <c r="I13" s="12"/>
      <c r="J13" s="12"/>
      <c r="K13" s="12"/>
    </row>
    <row r="14" spans="2:11" ht="19.5" customHeight="1" x14ac:dyDescent="0.25">
      <c r="B14" s="10" t="s">
        <v>6</v>
      </c>
      <c r="C14" s="11">
        <v>86410</v>
      </c>
      <c r="D14" s="11">
        <v>78245</v>
      </c>
      <c r="E14" s="11">
        <f t="shared" si="0"/>
        <v>8165</v>
      </c>
      <c r="F14" s="11">
        <v>53110</v>
      </c>
      <c r="G14" s="12"/>
      <c r="H14" s="12"/>
      <c r="I14" s="12"/>
      <c r="J14" s="12"/>
      <c r="K14" s="12"/>
    </row>
    <row r="15" spans="2:11" ht="19.5" customHeight="1" x14ac:dyDescent="0.25">
      <c r="B15" s="10" t="s">
        <v>7</v>
      </c>
      <c r="C15" s="11">
        <v>79575</v>
      </c>
      <c r="D15" s="11">
        <v>71555</v>
      </c>
      <c r="E15" s="11">
        <f t="shared" si="0"/>
        <v>8020</v>
      </c>
      <c r="F15" s="11">
        <v>58225</v>
      </c>
      <c r="G15" s="12"/>
      <c r="H15" s="12"/>
      <c r="I15" s="12"/>
      <c r="J15" s="12"/>
      <c r="K15" s="12"/>
    </row>
    <row r="16" spans="2:11" ht="19.5" customHeight="1" x14ac:dyDescent="0.25">
      <c r="B16" s="10" t="s">
        <v>8</v>
      </c>
      <c r="C16" s="11">
        <v>116200</v>
      </c>
      <c r="D16" s="11">
        <v>102275</v>
      </c>
      <c r="E16" s="11">
        <f t="shared" si="0"/>
        <v>13925</v>
      </c>
      <c r="F16" s="11">
        <v>32415</v>
      </c>
      <c r="G16" s="12"/>
      <c r="H16" s="12"/>
      <c r="I16" s="12"/>
      <c r="J16" s="12"/>
      <c r="K16" s="12"/>
    </row>
    <row r="17" spans="2:18" ht="19.5" customHeight="1" x14ac:dyDescent="0.25">
      <c r="B17" s="10" t="s">
        <v>9</v>
      </c>
      <c r="C17" s="11">
        <v>75585</v>
      </c>
      <c r="D17" s="11">
        <v>73580</v>
      </c>
      <c r="E17" s="11">
        <f t="shared" si="0"/>
        <v>2005</v>
      </c>
      <c r="F17" s="11">
        <v>32120</v>
      </c>
      <c r="G17" s="12"/>
      <c r="H17" s="12"/>
      <c r="I17" s="12"/>
      <c r="J17" s="12"/>
      <c r="K17" s="12"/>
    </row>
    <row r="18" spans="2:18" ht="19.5" customHeight="1" x14ac:dyDescent="0.25">
      <c r="B18" s="10" t="s">
        <v>10</v>
      </c>
      <c r="C18" s="11">
        <v>81210</v>
      </c>
      <c r="D18" s="11">
        <v>67040</v>
      </c>
      <c r="E18" s="11">
        <f t="shared" si="0"/>
        <v>14170</v>
      </c>
      <c r="F18" s="11">
        <v>38125</v>
      </c>
      <c r="G18" s="12"/>
      <c r="H18" s="12"/>
      <c r="I18" s="12"/>
      <c r="J18" s="12"/>
      <c r="K18" s="12"/>
    </row>
    <row r="19" spans="2:18" ht="19.5" customHeight="1" x14ac:dyDescent="0.25">
      <c r="B19" s="10" t="s">
        <v>11</v>
      </c>
      <c r="C19" s="11">
        <v>87460</v>
      </c>
      <c r="D19" s="11">
        <v>89725</v>
      </c>
      <c r="E19" s="11">
        <f t="shared" si="0"/>
        <v>-2265</v>
      </c>
      <c r="F19" s="11">
        <v>27840</v>
      </c>
      <c r="G19" s="12"/>
      <c r="H19" s="12"/>
      <c r="I19" s="12"/>
      <c r="J19" s="12"/>
      <c r="K19" s="12"/>
    </row>
    <row r="20" spans="2:18" ht="19.5" customHeight="1" x14ac:dyDescent="0.25">
      <c r="B20" s="10" t="s">
        <v>157</v>
      </c>
      <c r="C20" s="11">
        <v>136765</v>
      </c>
      <c r="D20" s="11">
        <v>111145</v>
      </c>
      <c r="E20" s="11">
        <f t="shared" si="0"/>
        <v>25620</v>
      </c>
      <c r="F20" s="11">
        <v>39530</v>
      </c>
      <c r="G20" s="12"/>
      <c r="H20" s="12"/>
      <c r="I20" s="12"/>
      <c r="J20" s="12"/>
      <c r="K20" s="12"/>
    </row>
    <row r="21" spans="2:18" ht="19.5" customHeight="1" x14ac:dyDescent="0.25">
      <c r="B21" s="10" t="s">
        <v>164</v>
      </c>
      <c r="C21" s="11">
        <v>96895</v>
      </c>
      <c r="D21" s="11">
        <v>105450</v>
      </c>
      <c r="E21" s="11">
        <f t="shared" si="0"/>
        <v>-8555</v>
      </c>
      <c r="F21" s="11">
        <v>28965</v>
      </c>
      <c r="G21" s="12"/>
      <c r="H21" s="12"/>
      <c r="I21" s="12"/>
      <c r="J21" s="12"/>
      <c r="K21" s="12"/>
    </row>
    <row r="24" spans="2:18" ht="15.75" x14ac:dyDescent="0.25">
      <c r="B24" s="7" t="s">
        <v>185</v>
      </c>
    </row>
    <row r="25" spans="2:18" x14ac:dyDescent="0.25">
      <c r="D25" s="13"/>
      <c r="E25" s="13"/>
    </row>
    <row r="26" spans="2:18" ht="51" x14ac:dyDescent="0.25">
      <c r="B26" s="8"/>
      <c r="C26" s="99" t="s">
        <v>43</v>
      </c>
      <c r="D26" s="99" t="s">
        <v>178</v>
      </c>
      <c r="E26" s="99" t="s">
        <v>48</v>
      </c>
      <c r="F26" s="99" t="s">
        <v>179</v>
      </c>
      <c r="G26" s="99" t="s">
        <v>87</v>
      </c>
      <c r="H26" s="99" t="s">
        <v>88</v>
      </c>
      <c r="I26" s="99" t="s">
        <v>49</v>
      </c>
      <c r="J26" s="99" t="s">
        <v>50</v>
      </c>
      <c r="K26" s="99" t="s">
        <v>51</v>
      </c>
      <c r="L26" s="99" t="s">
        <v>52</v>
      </c>
      <c r="M26" s="99" t="s">
        <v>53</v>
      </c>
      <c r="N26" s="99" t="s">
        <v>180</v>
      </c>
      <c r="O26" s="99" t="s">
        <v>181</v>
      </c>
      <c r="P26" s="99" t="s">
        <v>57</v>
      </c>
      <c r="Q26" s="99" t="s">
        <v>182</v>
      </c>
      <c r="R26" s="99" t="s">
        <v>183</v>
      </c>
    </row>
    <row r="27" spans="2:18" ht="18.75" customHeight="1" x14ac:dyDescent="0.25">
      <c r="B27" s="10" t="s">
        <v>0</v>
      </c>
      <c r="C27" s="11">
        <v>25</v>
      </c>
      <c r="D27" s="11">
        <v>750</v>
      </c>
      <c r="E27" s="11">
        <v>3730</v>
      </c>
      <c r="F27" s="11">
        <v>165</v>
      </c>
      <c r="G27" s="11">
        <v>375</v>
      </c>
      <c r="H27" s="11">
        <v>2175</v>
      </c>
      <c r="I27" s="11">
        <v>-955</v>
      </c>
      <c r="J27" s="11">
        <v>50</v>
      </c>
      <c r="K27" s="11">
        <v>1795</v>
      </c>
      <c r="L27" s="11">
        <v>4710</v>
      </c>
      <c r="M27" s="11">
        <v>3750</v>
      </c>
      <c r="N27" s="11">
        <v>1295</v>
      </c>
      <c r="O27" s="11">
        <v>1580</v>
      </c>
      <c r="P27" s="11">
        <v>315</v>
      </c>
      <c r="Q27" s="11">
        <v>-3705</v>
      </c>
      <c r="R27" s="11">
        <v>690</v>
      </c>
    </row>
    <row r="28" spans="2:18" ht="18.75" customHeight="1" x14ac:dyDescent="0.25">
      <c r="B28" s="10" t="s">
        <v>1</v>
      </c>
      <c r="C28" s="11">
        <v>755</v>
      </c>
      <c r="D28" s="11">
        <v>430</v>
      </c>
      <c r="E28" s="11">
        <v>3245</v>
      </c>
      <c r="F28" s="11">
        <v>630</v>
      </c>
      <c r="G28" s="11">
        <v>225</v>
      </c>
      <c r="H28" s="11">
        <v>3670</v>
      </c>
      <c r="I28" s="11">
        <v>470</v>
      </c>
      <c r="J28" s="11">
        <v>730</v>
      </c>
      <c r="K28" s="11">
        <v>1800</v>
      </c>
      <c r="L28" s="11">
        <v>325</v>
      </c>
      <c r="M28" s="11">
        <v>810</v>
      </c>
      <c r="N28" s="11">
        <v>1425</v>
      </c>
      <c r="O28" s="11">
        <v>240</v>
      </c>
      <c r="P28" s="11">
        <v>265</v>
      </c>
      <c r="Q28" s="11">
        <v>-1275</v>
      </c>
      <c r="R28" s="11">
        <v>540</v>
      </c>
    </row>
    <row r="29" spans="2:18" ht="18.75" customHeight="1" x14ac:dyDescent="0.25">
      <c r="B29" s="10" t="s">
        <v>2</v>
      </c>
      <c r="C29" s="11">
        <v>-495</v>
      </c>
      <c r="D29" s="11">
        <v>470</v>
      </c>
      <c r="E29" s="11">
        <v>2445</v>
      </c>
      <c r="F29" s="11">
        <v>405</v>
      </c>
      <c r="G29" s="11">
        <v>110</v>
      </c>
      <c r="H29" s="11">
        <v>2830</v>
      </c>
      <c r="I29" s="11">
        <v>-700</v>
      </c>
      <c r="J29" s="11">
        <v>990</v>
      </c>
      <c r="K29" s="11">
        <v>1620</v>
      </c>
      <c r="L29" s="11">
        <v>715</v>
      </c>
      <c r="M29" s="11">
        <v>600</v>
      </c>
      <c r="N29" s="11">
        <v>1500</v>
      </c>
      <c r="O29" s="11">
        <v>1910</v>
      </c>
      <c r="P29" s="11">
        <v>80</v>
      </c>
      <c r="Q29" s="11">
        <v>-655</v>
      </c>
      <c r="R29" s="11">
        <v>685</v>
      </c>
    </row>
    <row r="30" spans="2:18" ht="18.75" customHeight="1" x14ac:dyDescent="0.25">
      <c r="B30" s="10" t="s">
        <v>3</v>
      </c>
      <c r="C30" s="11">
        <v>-355</v>
      </c>
      <c r="D30" s="11">
        <v>60</v>
      </c>
      <c r="E30" s="11">
        <v>1705</v>
      </c>
      <c r="F30" s="11">
        <v>150</v>
      </c>
      <c r="G30" s="11">
        <v>-220</v>
      </c>
      <c r="H30" s="11">
        <v>1000</v>
      </c>
      <c r="I30" s="11">
        <v>345</v>
      </c>
      <c r="J30" s="11">
        <v>420</v>
      </c>
      <c r="K30" s="11">
        <v>560</v>
      </c>
      <c r="L30" s="11">
        <v>0</v>
      </c>
      <c r="M30" s="11">
        <v>490</v>
      </c>
      <c r="N30" s="11">
        <v>-345</v>
      </c>
      <c r="O30" s="11">
        <v>-540</v>
      </c>
      <c r="P30" s="11">
        <v>100</v>
      </c>
      <c r="Q30" s="11">
        <v>-560</v>
      </c>
      <c r="R30" s="11">
        <v>90</v>
      </c>
    </row>
    <row r="31" spans="2:18" ht="18.75" customHeight="1" x14ac:dyDescent="0.25">
      <c r="B31" s="10" t="s">
        <v>4</v>
      </c>
      <c r="C31" s="11">
        <v>-90</v>
      </c>
      <c r="D31" s="11">
        <v>1290</v>
      </c>
      <c r="E31" s="11">
        <v>4990</v>
      </c>
      <c r="F31" s="11">
        <v>95</v>
      </c>
      <c r="G31" s="11">
        <v>675</v>
      </c>
      <c r="H31" s="11">
        <v>2860</v>
      </c>
      <c r="I31" s="11">
        <v>2840</v>
      </c>
      <c r="J31" s="11">
        <v>665</v>
      </c>
      <c r="K31" s="11">
        <v>3115</v>
      </c>
      <c r="L31" s="11">
        <v>6175</v>
      </c>
      <c r="M31" s="11">
        <v>4885</v>
      </c>
      <c r="N31" s="11">
        <v>4115</v>
      </c>
      <c r="O31" s="11">
        <v>6150</v>
      </c>
      <c r="P31" s="11">
        <v>460</v>
      </c>
      <c r="Q31" s="11">
        <v>600</v>
      </c>
      <c r="R31" s="11">
        <v>915</v>
      </c>
    </row>
    <row r="32" spans="2:18" ht="18.75" customHeight="1" x14ac:dyDescent="0.25">
      <c r="B32" s="10" t="s">
        <v>5</v>
      </c>
      <c r="C32" s="11">
        <v>-815</v>
      </c>
      <c r="D32" s="11">
        <v>-75</v>
      </c>
      <c r="E32" s="11">
        <v>1110</v>
      </c>
      <c r="F32" s="11">
        <v>-455</v>
      </c>
      <c r="G32" s="11">
        <v>-935</v>
      </c>
      <c r="H32" s="11">
        <v>1390</v>
      </c>
      <c r="I32" s="11">
        <v>2050</v>
      </c>
      <c r="J32" s="11">
        <v>575</v>
      </c>
      <c r="K32" s="11">
        <v>-210</v>
      </c>
      <c r="L32" s="11">
        <v>805</v>
      </c>
      <c r="M32" s="11">
        <v>-30</v>
      </c>
      <c r="N32" s="11">
        <v>-1735</v>
      </c>
      <c r="O32" s="11">
        <v>590</v>
      </c>
      <c r="P32" s="11">
        <v>5</v>
      </c>
      <c r="Q32" s="11">
        <v>390</v>
      </c>
      <c r="R32" s="11">
        <v>-355</v>
      </c>
    </row>
    <row r="33" spans="2:18" ht="18.75" customHeight="1" x14ac:dyDescent="0.25">
      <c r="B33" s="10" t="s">
        <v>6</v>
      </c>
      <c r="C33" s="11">
        <v>-520</v>
      </c>
      <c r="D33" s="11">
        <v>265</v>
      </c>
      <c r="E33" s="11">
        <v>1850</v>
      </c>
      <c r="F33" s="11">
        <v>0</v>
      </c>
      <c r="G33" s="11">
        <v>-360</v>
      </c>
      <c r="H33" s="11">
        <v>2070</v>
      </c>
      <c r="I33" s="11">
        <v>1615</v>
      </c>
      <c r="J33" s="11">
        <v>1205</v>
      </c>
      <c r="K33" s="11">
        <v>340</v>
      </c>
      <c r="L33" s="11">
        <v>500</v>
      </c>
      <c r="M33" s="11">
        <v>50</v>
      </c>
      <c r="N33" s="11">
        <v>50</v>
      </c>
      <c r="O33" s="11">
        <v>-225</v>
      </c>
      <c r="P33" s="11">
        <v>225</v>
      </c>
      <c r="Q33" s="11">
        <v>275</v>
      </c>
      <c r="R33" s="11">
        <v>825</v>
      </c>
    </row>
    <row r="34" spans="2:18" ht="18.75" customHeight="1" x14ac:dyDescent="0.25">
      <c r="B34" s="10" t="s">
        <v>7</v>
      </c>
      <c r="C34" s="11">
        <v>215</v>
      </c>
      <c r="D34" s="11">
        <v>0</v>
      </c>
      <c r="E34" s="11">
        <v>1385</v>
      </c>
      <c r="F34" s="11">
        <v>10</v>
      </c>
      <c r="G34" s="11">
        <v>-175</v>
      </c>
      <c r="H34" s="11">
        <v>75</v>
      </c>
      <c r="I34" s="11">
        <v>5015</v>
      </c>
      <c r="J34" s="11">
        <v>665</v>
      </c>
      <c r="K34" s="11">
        <v>-470</v>
      </c>
      <c r="L34" s="11">
        <v>-325</v>
      </c>
      <c r="M34" s="11">
        <v>185</v>
      </c>
      <c r="N34" s="11">
        <v>-600</v>
      </c>
      <c r="O34" s="11">
        <v>1205</v>
      </c>
      <c r="P34" s="11">
        <v>190</v>
      </c>
      <c r="Q34" s="11">
        <v>305</v>
      </c>
      <c r="R34" s="11">
        <v>340</v>
      </c>
    </row>
    <row r="35" spans="2:18" ht="18.75" customHeight="1" x14ac:dyDescent="0.25">
      <c r="B35" s="10" t="s">
        <v>8</v>
      </c>
      <c r="C35" s="11">
        <v>-415</v>
      </c>
      <c r="D35" s="11">
        <v>575</v>
      </c>
      <c r="E35" s="11">
        <v>2755</v>
      </c>
      <c r="F35" s="11">
        <v>15</v>
      </c>
      <c r="G35" s="11">
        <v>380</v>
      </c>
      <c r="H35" s="11">
        <v>-475</v>
      </c>
      <c r="I35" s="11">
        <v>1135</v>
      </c>
      <c r="J35" s="11">
        <v>200</v>
      </c>
      <c r="K35" s="11">
        <v>-1630</v>
      </c>
      <c r="L35" s="11">
        <v>5920</v>
      </c>
      <c r="M35" s="11">
        <v>4550</v>
      </c>
      <c r="N35" s="11">
        <v>-1580</v>
      </c>
      <c r="O35" s="11">
        <v>510</v>
      </c>
      <c r="P35" s="11">
        <v>380</v>
      </c>
      <c r="Q35" s="11">
        <v>810</v>
      </c>
      <c r="R35" s="11">
        <v>795</v>
      </c>
    </row>
    <row r="36" spans="2:18" ht="18.75" customHeight="1" x14ac:dyDescent="0.25">
      <c r="B36" s="10" t="s">
        <v>9</v>
      </c>
      <c r="C36" s="11">
        <v>885</v>
      </c>
      <c r="D36" s="11">
        <v>535</v>
      </c>
      <c r="E36" s="11">
        <v>1230</v>
      </c>
      <c r="F36" s="11">
        <v>270</v>
      </c>
      <c r="G36" s="11">
        <v>1485</v>
      </c>
      <c r="H36" s="11">
        <v>4160</v>
      </c>
      <c r="I36" s="11">
        <v>2170</v>
      </c>
      <c r="J36" s="11">
        <v>695</v>
      </c>
      <c r="K36" s="11">
        <v>-3485</v>
      </c>
      <c r="L36" s="11">
        <v>-335</v>
      </c>
      <c r="M36" s="11">
        <v>515</v>
      </c>
      <c r="N36" s="11">
        <v>-4020</v>
      </c>
      <c r="O36" s="11">
        <v>-2545</v>
      </c>
      <c r="P36" s="11">
        <v>90</v>
      </c>
      <c r="Q36" s="11">
        <v>255</v>
      </c>
      <c r="R36" s="11">
        <v>100</v>
      </c>
    </row>
    <row r="37" spans="2:18" ht="18.75" customHeight="1" x14ac:dyDescent="0.25">
      <c r="B37" s="10" t="s">
        <v>10</v>
      </c>
      <c r="C37" s="11">
        <v>-330</v>
      </c>
      <c r="D37" s="11">
        <v>1030</v>
      </c>
      <c r="E37" s="11">
        <v>2475</v>
      </c>
      <c r="F37" s="11">
        <v>835</v>
      </c>
      <c r="G37" s="11">
        <v>1800</v>
      </c>
      <c r="H37" s="11">
        <v>6195</v>
      </c>
      <c r="I37" s="11">
        <v>2560</v>
      </c>
      <c r="J37" s="11">
        <v>1580</v>
      </c>
      <c r="K37" s="11">
        <v>-2410</v>
      </c>
      <c r="L37" s="11">
        <v>-370</v>
      </c>
      <c r="M37" s="11">
        <v>470</v>
      </c>
      <c r="N37" s="11">
        <v>-1640</v>
      </c>
      <c r="O37" s="11">
        <v>1080</v>
      </c>
      <c r="P37" s="11">
        <v>220</v>
      </c>
      <c r="Q37" s="11">
        <v>425</v>
      </c>
      <c r="R37" s="11">
        <v>250</v>
      </c>
    </row>
    <row r="38" spans="2:18" ht="18.75" customHeight="1" x14ac:dyDescent="0.25">
      <c r="B38" s="10" t="s">
        <v>11</v>
      </c>
      <c r="C38" s="11">
        <v>-645</v>
      </c>
      <c r="D38" s="11">
        <v>-430</v>
      </c>
      <c r="E38" s="11">
        <v>-235</v>
      </c>
      <c r="F38" s="11">
        <v>440</v>
      </c>
      <c r="G38" s="11">
        <v>915</v>
      </c>
      <c r="H38" s="11">
        <v>4905</v>
      </c>
      <c r="I38" s="11">
        <v>8115</v>
      </c>
      <c r="J38" s="11">
        <v>760</v>
      </c>
      <c r="K38" s="11">
        <v>-5055</v>
      </c>
      <c r="L38" s="11">
        <v>-690</v>
      </c>
      <c r="M38" s="11">
        <v>-110</v>
      </c>
      <c r="N38" s="11">
        <v>-5945</v>
      </c>
      <c r="O38" s="11">
        <v>-3710</v>
      </c>
      <c r="P38" s="11">
        <v>-75</v>
      </c>
      <c r="Q38" s="11">
        <v>-70</v>
      </c>
      <c r="R38" s="11">
        <v>-435</v>
      </c>
    </row>
    <row r="39" spans="2:18" ht="18.75" customHeight="1" x14ac:dyDescent="0.25">
      <c r="B39" s="10" t="s">
        <v>157</v>
      </c>
      <c r="C39" s="11">
        <v>-1005</v>
      </c>
      <c r="D39" s="11">
        <v>1120</v>
      </c>
      <c r="E39" s="11">
        <v>4345</v>
      </c>
      <c r="F39" s="11">
        <v>810</v>
      </c>
      <c r="G39" s="11">
        <v>1900</v>
      </c>
      <c r="H39" s="11">
        <v>5900</v>
      </c>
      <c r="I39" s="11">
        <v>2090</v>
      </c>
      <c r="J39" s="11">
        <v>2705</v>
      </c>
      <c r="K39" s="11">
        <v>-3465</v>
      </c>
      <c r="L39" s="11">
        <v>5385</v>
      </c>
      <c r="M39" s="11">
        <v>4655</v>
      </c>
      <c r="N39" s="11">
        <v>-2490</v>
      </c>
      <c r="O39" s="11">
        <v>2095</v>
      </c>
      <c r="P39" s="11">
        <v>580</v>
      </c>
      <c r="Q39" s="11">
        <v>1275</v>
      </c>
      <c r="R39" s="11">
        <v>-280</v>
      </c>
    </row>
    <row r="40" spans="2:18" ht="18.75" customHeight="1" x14ac:dyDescent="0.25">
      <c r="B40" s="10" t="s">
        <v>164</v>
      </c>
      <c r="C40" s="11">
        <v>105</v>
      </c>
      <c r="D40" s="11">
        <v>-1005</v>
      </c>
      <c r="E40" s="11">
        <v>1955</v>
      </c>
      <c r="F40" s="11">
        <v>290</v>
      </c>
      <c r="G40" s="11">
        <v>620</v>
      </c>
      <c r="H40" s="11">
        <v>3470</v>
      </c>
      <c r="I40" s="11">
        <v>-1150</v>
      </c>
      <c r="J40" s="11">
        <v>1550</v>
      </c>
      <c r="K40" s="11">
        <v>-5225</v>
      </c>
      <c r="L40" s="11">
        <v>-890</v>
      </c>
      <c r="M40" s="11">
        <v>750</v>
      </c>
      <c r="N40" s="11">
        <v>-6870</v>
      </c>
      <c r="O40" s="11">
        <v>-1035</v>
      </c>
      <c r="P40" s="11">
        <v>275</v>
      </c>
      <c r="Q40" s="11">
        <v>-425</v>
      </c>
      <c r="R40" s="11">
        <v>-970</v>
      </c>
    </row>
    <row r="43" spans="2:18" ht="51" x14ac:dyDescent="0.25">
      <c r="B43" s="99" t="s">
        <v>186</v>
      </c>
      <c r="C43" s="99" t="s">
        <v>43</v>
      </c>
      <c r="D43" s="99" t="s">
        <v>178</v>
      </c>
      <c r="E43" s="99" t="s">
        <v>48</v>
      </c>
      <c r="F43" s="99" t="s">
        <v>179</v>
      </c>
      <c r="G43" s="99" t="s">
        <v>87</v>
      </c>
      <c r="H43" s="99" t="s">
        <v>88</v>
      </c>
      <c r="I43" s="99" t="s">
        <v>49</v>
      </c>
      <c r="J43" s="99" t="s">
        <v>50</v>
      </c>
      <c r="K43" s="99" t="s">
        <v>51</v>
      </c>
      <c r="L43" s="99" t="s">
        <v>52</v>
      </c>
      <c r="M43" s="99" t="s">
        <v>53</v>
      </c>
      <c r="N43" s="99" t="s">
        <v>180</v>
      </c>
      <c r="O43" s="99" t="s">
        <v>181</v>
      </c>
      <c r="P43" s="99" t="s">
        <v>57</v>
      </c>
      <c r="Q43" s="99" t="s">
        <v>182</v>
      </c>
      <c r="R43" s="99" t="s">
        <v>183</v>
      </c>
    </row>
    <row r="44" spans="2:18" ht="21.75" customHeight="1" x14ac:dyDescent="0.25">
      <c r="B44" s="2">
        <v>2018</v>
      </c>
      <c r="C44" s="11">
        <v>-70</v>
      </c>
      <c r="D44" s="11">
        <v>1710</v>
      </c>
      <c r="E44" s="11">
        <v>11125</v>
      </c>
      <c r="F44" s="11">
        <v>1350</v>
      </c>
      <c r="G44" s="11">
        <v>490</v>
      </c>
      <c r="H44" s="11">
        <v>9675</v>
      </c>
      <c r="I44" s="11">
        <v>-840</v>
      </c>
      <c r="J44" s="11">
        <v>2190</v>
      </c>
      <c r="K44" s="11">
        <v>5775</v>
      </c>
      <c r="L44" s="11">
        <v>5750</v>
      </c>
      <c r="M44" s="11">
        <v>5650</v>
      </c>
      <c r="N44" s="11">
        <v>3875</v>
      </c>
      <c r="O44" s="11">
        <v>3190</v>
      </c>
      <c r="P44" s="11">
        <v>760</v>
      </c>
      <c r="Q44" s="11">
        <v>-6195</v>
      </c>
      <c r="R44" s="11">
        <v>2005</v>
      </c>
    </row>
    <row r="45" spans="2:18" ht="21.75" customHeight="1" x14ac:dyDescent="0.25">
      <c r="B45" s="2">
        <v>2019</v>
      </c>
      <c r="C45" s="11">
        <v>-1210</v>
      </c>
      <c r="D45" s="11">
        <v>1480</v>
      </c>
      <c r="E45" s="11">
        <v>9335</v>
      </c>
      <c r="F45" s="11">
        <v>-350</v>
      </c>
      <c r="G45" s="11">
        <v>-795</v>
      </c>
      <c r="H45" s="11">
        <v>6395</v>
      </c>
      <c r="I45" s="11">
        <v>11520</v>
      </c>
      <c r="J45" s="11">
        <v>3110</v>
      </c>
      <c r="K45" s="11">
        <v>2775</v>
      </c>
      <c r="L45" s="11">
        <v>7155</v>
      </c>
      <c r="M45" s="11">
        <v>5090</v>
      </c>
      <c r="N45" s="11">
        <v>1830</v>
      </c>
      <c r="O45" s="11">
        <v>7720</v>
      </c>
      <c r="P45" s="11">
        <v>880</v>
      </c>
      <c r="Q45" s="11">
        <v>1570</v>
      </c>
      <c r="R45" s="11">
        <v>1725</v>
      </c>
    </row>
    <row r="46" spans="2:18" ht="21.75" customHeight="1" x14ac:dyDescent="0.25">
      <c r="B46" s="2">
        <v>2020</v>
      </c>
      <c r="C46" s="11">
        <v>-505</v>
      </c>
      <c r="D46" s="11">
        <v>1710</v>
      </c>
      <c r="E46" s="11">
        <v>6225</v>
      </c>
      <c r="F46" s="11">
        <v>1560</v>
      </c>
      <c r="G46" s="11">
        <v>4580</v>
      </c>
      <c r="H46" s="11">
        <v>14785</v>
      </c>
      <c r="I46" s="11">
        <v>13980</v>
      </c>
      <c r="J46" s="11">
        <v>3235</v>
      </c>
      <c r="K46" s="11">
        <v>-12580</v>
      </c>
      <c r="L46" s="11">
        <v>4525</v>
      </c>
      <c r="M46" s="11">
        <v>5425</v>
      </c>
      <c r="N46" s="11">
        <v>-13185</v>
      </c>
      <c r="O46" s="11">
        <v>-4665</v>
      </c>
      <c r="P46" s="11">
        <v>615</v>
      </c>
      <c r="Q46" s="11">
        <v>1420</v>
      </c>
      <c r="R46" s="11">
        <v>710</v>
      </c>
    </row>
    <row r="47" spans="2:18" ht="21.75" customHeight="1" x14ac:dyDescent="0.25">
      <c r="B47" s="2">
        <v>2021</v>
      </c>
      <c r="C47" s="11">
        <v>-900</v>
      </c>
      <c r="D47" s="11">
        <v>115</v>
      </c>
      <c r="E47" s="11">
        <v>6300</v>
      </c>
      <c r="F47" s="11">
        <v>1100</v>
      </c>
      <c r="G47" s="11">
        <v>2520</v>
      </c>
      <c r="H47" s="11">
        <v>9370</v>
      </c>
      <c r="I47" s="11">
        <v>940</v>
      </c>
      <c r="J47" s="11">
        <v>4255</v>
      </c>
      <c r="K47" s="11">
        <v>-8690</v>
      </c>
      <c r="L47" s="11">
        <v>4495</v>
      </c>
      <c r="M47" s="11">
        <v>5405</v>
      </c>
      <c r="N47" s="11">
        <v>-9360</v>
      </c>
      <c r="O47" s="11">
        <v>1060</v>
      </c>
      <c r="P47" s="11">
        <v>855</v>
      </c>
      <c r="Q47" s="11">
        <v>850</v>
      </c>
      <c r="R47" s="11">
        <v>-1250</v>
      </c>
    </row>
  </sheetData>
  <hyperlinks>
    <hyperlink ref="H2" location="Index!A1" display="Return to Index" xr:uid="{4BA46A73-1097-4E77-B920-8B1FD2B2966A}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23990-335F-4580-BF75-FFB1081D9D88}">
  <sheetPr codeName="Sheet6"/>
  <dimension ref="B2:X74"/>
  <sheetViews>
    <sheetView showGridLines="0"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I2" sqref="I2"/>
    </sheetView>
  </sheetViews>
  <sheetFormatPr defaultRowHeight="15" x14ac:dyDescent="0.25"/>
  <cols>
    <col min="1" max="1" width="5.7109375" style="47" customWidth="1"/>
    <col min="2" max="2" width="12.140625" style="46" customWidth="1"/>
    <col min="3" max="3" width="12.28515625" style="46" customWidth="1"/>
    <col min="4" max="4" width="11.7109375" style="47" customWidth="1"/>
    <col min="5" max="14" width="9.140625" style="47"/>
    <col min="15" max="15" width="10" style="47" customWidth="1"/>
    <col min="16" max="18" width="11.7109375" style="47" customWidth="1"/>
    <col min="19" max="20" width="11.85546875" style="47" customWidth="1"/>
    <col min="21" max="16384" width="9.140625" style="47"/>
  </cols>
  <sheetData>
    <row r="2" spans="2:24" ht="18.75" x14ac:dyDescent="0.3">
      <c r="B2" s="57" t="s">
        <v>107</v>
      </c>
      <c r="I2" s="90" t="s">
        <v>158</v>
      </c>
      <c r="P2" s="57" t="s">
        <v>173</v>
      </c>
      <c r="Q2" s="46"/>
      <c r="X2" s="90" t="s">
        <v>158</v>
      </c>
    </row>
    <row r="3" spans="2:24" ht="15.75" x14ac:dyDescent="0.25">
      <c r="B3" s="58" t="s">
        <v>225</v>
      </c>
      <c r="P3" s="58" t="s">
        <v>226</v>
      </c>
      <c r="Q3" s="46"/>
    </row>
    <row r="4" spans="2:24" ht="15.75" x14ac:dyDescent="0.25">
      <c r="B4" s="58" t="s">
        <v>108</v>
      </c>
      <c r="P4" s="58" t="s">
        <v>174</v>
      </c>
      <c r="Q4" s="46"/>
    </row>
    <row r="5" spans="2:24" ht="15.75" x14ac:dyDescent="0.25">
      <c r="B5" s="58" t="s">
        <v>224</v>
      </c>
      <c r="P5" s="58" t="s">
        <v>224</v>
      </c>
      <c r="Q5" s="46"/>
    </row>
    <row r="7" spans="2:24" ht="26.25" customHeight="1" x14ac:dyDescent="0.25">
      <c r="B7" s="2" t="s">
        <v>28</v>
      </c>
      <c r="C7" s="2" t="s">
        <v>12</v>
      </c>
      <c r="D7" s="2" t="s">
        <v>100</v>
      </c>
      <c r="P7" s="2" t="s">
        <v>28</v>
      </c>
      <c r="Q7" s="2" t="s">
        <v>12</v>
      </c>
      <c r="R7" s="2" t="s">
        <v>175</v>
      </c>
      <c r="S7" s="2" t="s">
        <v>176</v>
      </c>
      <c r="T7" s="2" t="s">
        <v>177</v>
      </c>
    </row>
    <row r="8" spans="2:24" x14ac:dyDescent="0.25">
      <c r="B8" s="48">
        <v>2005</v>
      </c>
      <c r="C8" s="48" t="s">
        <v>96</v>
      </c>
      <c r="D8" s="49">
        <v>4.6893213439642238</v>
      </c>
      <c r="P8" s="48">
        <v>2018</v>
      </c>
      <c r="Q8" s="48" t="s">
        <v>96</v>
      </c>
      <c r="R8" s="49">
        <v>10.254894632844204</v>
      </c>
      <c r="S8" s="49">
        <v>3.6519431520134149</v>
      </c>
      <c r="T8" s="49">
        <v>2.6472231925284695</v>
      </c>
    </row>
    <row r="9" spans="2:24" x14ac:dyDescent="0.25">
      <c r="B9" s="48"/>
      <c r="C9" s="48" t="s">
        <v>97</v>
      </c>
      <c r="D9" s="49">
        <v>4.7535577133629401</v>
      </c>
      <c r="P9" s="48"/>
      <c r="Q9" s="48" t="s">
        <v>97</v>
      </c>
      <c r="R9" s="49">
        <v>10.021313975872669</v>
      </c>
      <c r="S9" s="49">
        <v>3.8412736607460412</v>
      </c>
      <c r="T9" s="49">
        <v>2.6436613620802256</v>
      </c>
    </row>
    <row r="10" spans="2:24" x14ac:dyDescent="0.25">
      <c r="B10" s="48"/>
      <c r="C10" s="48" t="s">
        <v>98</v>
      </c>
      <c r="D10" s="49">
        <v>4.7321225537578835</v>
      </c>
      <c r="P10" s="48"/>
      <c r="Q10" s="48" t="s">
        <v>98</v>
      </c>
      <c r="R10" s="49">
        <v>10.056164148455116</v>
      </c>
      <c r="S10" s="49">
        <v>3.7652211447334718</v>
      </c>
      <c r="T10" s="49">
        <v>2.8315136755921362</v>
      </c>
    </row>
    <row r="11" spans="2:24" x14ac:dyDescent="0.25">
      <c r="B11" s="48"/>
      <c r="C11" s="48" t="s">
        <v>99</v>
      </c>
      <c r="D11" s="49">
        <v>5.1464697600529377</v>
      </c>
      <c r="P11" s="48"/>
      <c r="Q11" s="48" t="s">
        <v>99</v>
      </c>
      <c r="R11" s="49">
        <v>10.429499211957365</v>
      </c>
      <c r="S11" s="49">
        <v>3.4662425520405207</v>
      </c>
      <c r="T11" s="49">
        <v>2.678819621995971</v>
      </c>
    </row>
    <row r="12" spans="2:24" x14ac:dyDescent="0.25">
      <c r="B12" s="48">
        <f>+B8+1</f>
        <v>2006</v>
      </c>
      <c r="C12" s="48" t="s">
        <v>96</v>
      </c>
      <c r="D12" s="49">
        <v>5.2340418816524483</v>
      </c>
      <c r="P12" s="48">
        <f>+P8+1</f>
        <v>2019</v>
      </c>
      <c r="Q12" s="48" t="s">
        <v>96</v>
      </c>
      <c r="R12" s="49">
        <v>9.9245667143184022</v>
      </c>
      <c r="S12" s="49">
        <v>3.2465244793497368</v>
      </c>
      <c r="T12" s="49">
        <v>2.6224222592404205</v>
      </c>
    </row>
    <row r="13" spans="2:24" x14ac:dyDescent="0.25">
      <c r="B13" s="48"/>
      <c r="C13" s="48" t="s">
        <v>97</v>
      </c>
      <c r="D13" s="49">
        <v>5.4720237850730182</v>
      </c>
      <c r="P13" s="48"/>
      <c r="Q13" s="48" t="s">
        <v>97</v>
      </c>
      <c r="R13" s="49">
        <v>10.791365522710725</v>
      </c>
      <c r="S13" s="49">
        <v>3.4221252319992828</v>
      </c>
      <c r="T13" s="49">
        <v>2.6057440905718603</v>
      </c>
    </row>
    <row r="14" spans="2:24" x14ac:dyDescent="0.25">
      <c r="B14" s="48"/>
      <c r="C14" s="48" t="s">
        <v>98</v>
      </c>
      <c r="D14" s="49">
        <v>5.4843627673907926</v>
      </c>
      <c r="P14" s="48"/>
      <c r="Q14" s="48" t="s">
        <v>98</v>
      </c>
      <c r="R14" s="49">
        <v>10.837239214617043</v>
      </c>
      <c r="S14" s="49">
        <v>3.3271526592220564</v>
      </c>
      <c r="T14" s="49">
        <v>2.3674478126461236</v>
      </c>
    </row>
    <row r="15" spans="2:24" x14ac:dyDescent="0.25">
      <c r="B15" s="48"/>
      <c r="C15" s="48" t="s">
        <v>99</v>
      </c>
      <c r="D15" s="49">
        <v>5.5011599368796995</v>
      </c>
      <c r="P15" s="48"/>
      <c r="Q15" s="48" t="s">
        <v>99</v>
      </c>
      <c r="R15" s="49">
        <v>9.9792900815987089</v>
      </c>
      <c r="S15" s="49">
        <v>3.1779347947932917</v>
      </c>
      <c r="T15" s="49">
        <v>2.4232135155216117</v>
      </c>
    </row>
    <row r="16" spans="2:24" x14ac:dyDescent="0.25">
      <c r="B16" s="48">
        <f>+B12+1</f>
        <v>2007</v>
      </c>
      <c r="C16" s="48" t="s">
        <v>96</v>
      </c>
      <c r="D16" s="49">
        <v>5.5137924049842786</v>
      </c>
      <c r="P16" s="48">
        <f>+P12+1</f>
        <v>2020</v>
      </c>
      <c r="Q16" s="48" t="s">
        <v>96</v>
      </c>
      <c r="R16" s="49">
        <v>10.942815089194955</v>
      </c>
      <c r="S16" s="49">
        <v>3.2567380700010644</v>
      </c>
      <c r="T16" s="49">
        <v>2.5416723077369339</v>
      </c>
    </row>
    <row r="17" spans="2:20" x14ac:dyDescent="0.25">
      <c r="B17" s="48"/>
      <c r="C17" s="48" t="s">
        <v>97</v>
      </c>
      <c r="D17" s="49">
        <v>5.3504741155410267</v>
      </c>
      <c r="P17" s="48"/>
      <c r="Q17" s="48" t="s">
        <v>97</v>
      </c>
      <c r="R17" s="49">
        <v>11.79221711226643</v>
      </c>
      <c r="S17" s="49">
        <v>3.6022809106692355</v>
      </c>
      <c r="T17" s="49">
        <v>2.6126035829828256</v>
      </c>
    </row>
    <row r="18" spans="2:20" x14ac:dyDescent="0.25">
      <c r="B18" s="48"/>
      <c r="C18" s="48" t="s">
        <v>98</v>
      </c>
      <c r="D18" s="49">
        <v>5.3102038848910782</v>
      </c>
      <c r="P18" s="48"/>
      <c r="Q18" s="48" t="s">
        <v>98</v>
      </c>
      <c r="R18" s="49">
        <v>13.845937173215155</v>
      </c>
      <c r="S18" s="49">
        <v>4.225302318248974</v>
      </c>
      <c r="T18" s="49">
        <v>3.0070808025886335</v>
      </c>
    </row>
    <row r="19" spans="2:20" x14ac:dyDescent="0.25">
      <c r="B19" s="48"/>
      <c r="C19" s="48" t="s">
        <v>99</v>
      </c>
      <c r="D19" s="49">
        <v>5.1566367739966257</v>
      </c>
      <c r="P19" s="48"/>
      <c r="Q19" s="48" t="s">
        <v>99</v>
      </c>
      <c r="R19" s="49">
        <v>13.799682474512101</v>
      </c>
      <c r="S19" s="49">
        <v>4.2550019915926214</v>
      </c>
      <c r="T19" s="49">
        <v>3.7320518481130138</v>
      </c>
    </row>
    <row r="20" spans="2:20" x14ac:dyDescent="0.25">
      <c r="B20" s="48">
        <f>+B16+1</f>
        <v>2008</v>
      </c>
      <c r="C20" s="48" t="s">
        <v>96</v>
      </c>
      <c r="D20" s="49">
        <v>5.1826620108858306</v>
      </c>
      <c r="P20" s="48">
        <f>+P16+1</f>
        <v>2021</v>
      </c>
      <c r="Q20" s="48" t="s">
        <v>96</v>
      </c>
      <c r="R20" s="49">
        <v>12.378362732286879</v>
      </c>
      <c r="S20" s="49">
        <v>4.1061072499219931</v>
      </c>
      <c r="T20" s="49">
        <v>3.3971353212895403</v>
      </c>
    </row>
    <row r="21" spans="2:20" x14ac:dyDescent="0.25">
      <c r="B21" s="48"/>
      <c r="C21" s="48" t="s">
        <v>97</v>
      </c>
      <c r="D21" s="49">
        <v>5.3504883896666353</v>
      </c>
      <c r="P21" s="48"/>
      <c r="Q21" s="48" t="s">
        <v>97</v>
      </c>
      <c r="R21" s="49">
        <v>11.039887562520887</v>
      </c>
      <c r="S21" s="49">
        <v>4.1530726263391804</v>
      </c>
      <c r="T21" s="49">
        <v>3.3400011067693307</v>
      </c>
    </row>
    <row r="22" spans="2:20" x14ac:dyDescent="0.25">
      <c r="B22" s="48"/>
      <c r="C22" s="48" t="s">
        <v>98</v>
      </c>
      <c r="D22" s="49">
        <v>5.8554666326539042</v>
      </c>
      <c r="P22" s="48"/>
      <c r="Q22" s="48" t="s">
        <v>98</v>
      </c>
      <c r="R22" s="49">
        <v>10.8</v>
      </c>
      <c r="S22" s="49">
        <v>4.0999999999999996</v>
      </c>
      <c r="T22" s="49">
        <v>3.1</v>
      </c>
    </row>
    <row r="23" spans="2:20" x14ac:dyDescent="0.25">
      <c r="B23" s="48"/>
      <c r="C23" s="48" t="s">
        <v>99</v>
      </c>
      <c r="D23" s="49">
        <v>6.3529284183219445</v>
      </c>
      <c r="P23" s="97"/>
      <c r="Q23" s="97"/>
      <c r="R23" s="98"/>
    </row>
    <row r="24" spans="2:20" x14ac:dyDescent="0.25">
      <c r="B24" s="48">
        <f>+B20+1</f>
        <v>2009</v>
      </c>
      <c r="C24" s="48" t="s">
        <v>96</v>
      </c>
      <c r="D24" s="49">
        <v>7.0716856457047141</v>
      </c>
    </row>
    <row r="25" spans="2:20" x14ac:dyDescent="0.25">
      <c r="B25" s="48"/>
      <c r="C25" s="48" t="s">
        <v>97</v>
      </c>
      <c r="D25" s="49">
        <v>7.7638061342037368</v>
      </c>
    </row>
    <row r="26" spans="2:20" x14ac:dyDescent="0.25">
      <c r="B26" s="48"/>
      <c r="C26" s="48" t="s">
        <v>98</v>
      </c>
      <c r="D26" s="49">
        <v>7.8474202875314845</v>
      </c>
    </row>
    <row r="27" spans="2:20" x14ac:dyDescent="0.25">
      <c r="B27" s="48"/>
      <c r="C27" s="48" t="s">
        <v>99</v>
      </c>
      <c r="D27" s="49">
        <v>7.7726859557320864</v>
      </c>
    </row>
    <row r="28" spans="2:20" x14ac:dyDescent="0.25">
      <c r="B28" s="48">
        <f>+B24+1</f>
        <v>2010</v>
      </c>
      <c r="C28" s="48" t="s">
        <v>96</v>
      </c>
      <c r="D28" s="49">
        <v>8.0095867290250151</v>
      </c>
    </row>
    <row r="29" spans="2:20" x14ac:dyDescent="0.25">
      <c r="B29" s="48"/>
      <c r="C29" s="48" t="s">
        <v>97</v>
      </c>
      <c r="D29" s="49">
        <v>7.852351583284964</v>
      </c>
    </row>
    <row r="30" spans="2:20" x14ac:dyDescent="0.25">
      <c r="B30" s="48"/>
      <c r="C30" s="48" t="s">
        <v>98</v>
      </c>
      <c r="D30" s="49">
        <v>7.7546458334707395</v>
      </c>
    </row>
    <row r="31" spans="2:20" x14ac:dyDescent="0.25">
      <c r="B31" s="48"/>
      <c r="C31" s="48" t="s">
        <v>99</v>
      </c>
      <c r="D31" s="49">
        <v>7.8632686303383883</v>
      </c>
    </row>
    <row r="32" spans="2:20" x14ac:dyDescent="0.25">
      <c r="B32" s="48">
        <f>+B28+1</f>
        <v>2011</v>
      </c>
      <c r="C32" s="48" t="s">
        <v>96</v>
      </c>
      <c r="D32" s="49">
        <v>7.7784667069550881</v>
      </c>
    </row>
    <row r="33" spans="2:4" x14ac:dyDescent="0.25">
      <c r="B33" s="48"/>
      <c r="C33" s="48" t="s">
        <v>97</v>
      </c>
      <c r="D33" s="49">
        <v>7.9400334263169086</v>
      </c>
    </row>
    <row r="34" spans="2:4" x14ac:dyDescent="0.25">
      <c r="B34" s="48"/>
      <c r="C34" s="48" t="s">
        <v>98</v>
      </c>
      <c r="D34" s="49">
        <v>8.3329146483294529</v>
      </c>
    </row>
    <row r="35" spans="2:4" x14ac:dyDescent="0.25">
      <c r="B35" s="48"/>
      <c r="C35" s="48" t="s">
        <v>99</v>
      </c>
      <c r="D35" s="49">
        <v>8.3940722855560388</v>
      </c>
    </row>
    <row r="36" spans="2:4" x14ac:dyDescent="0.25">
      <c r="B36" s="48">
        <f>+B32+1</f>
        <v>2012</v>
      </c>
      <c r="C36" s="48" t="s">
        <v>96</v>
      </c>
      <c r="D36" s="49">
        <v>8.2103607693394096</v>
      </c>
    </row>
    <row r="37" spans="2:4" x14ac:dyDescent="0.25">
      <c r="B37" s="48"/>
      <c r="C37" s="48" t="s">
        <v>97</v>
      </c>
      <c r="D37" s="49">
        <v>7.991643202451133</v>
      </c>
    </row>
    <row r="38" spans="2:4" x14ac:dyDescent="0.25">
      <c r="B38" s="48"/>
      <c r="C38" s="48" t="s">
        <v>98</v>
      </c>
      <c r="D38" s="49">
        <v>7.8598961548917696</v>
      </c>
    </row>
    <row r="39" spans="2:4" x14ac:dyDescent="0.25">
      <c r="B39" s="48"/>
      <c r="C39" s="48" t="s">
        <v>99</v>
      </c>
      <c r="D39" s="49">
        <v>7.8135783557109555</v>
      </c>
    </row>
    <row r="40" spans="2:4" x14ac:dyDescent="0.25">
      <c r="B40" s="48">
        <f>+B36+1</f>
        <v>2013</v>
      </c>
      <c r="C40" s="48" t="s">
        <v>96</v>
      </c>
      <c r="D40" s="49">
        <v>7.8447026842244165</v>
      </c>
    </row>
    <row r="41" spans="2:4" x14ac:dyDescent="0.25">
      <c r="B41" s="48"/>
      <c r="C41" s="48" t="s">
        <v>97</v>
      </c>
      <c r="D41" s="49">
        <v>7.7482358286970543</v>
      </c>
    </row>
    <row r="42" spans="2:4" x14ac:dyDescent="0.25">
      <c r="B42" s="48"/>
      <c r="C42" s="48" t="s">
        <v>98</v>
      </c>
      <c r="D42" s="49">
        <v>7.6181971361668488</v>
      </c>
    </row>
    <row r="43" spans="2:4" x14ac:dyDescent="0.25">
      <c r="B43" s="48"/>
      <c r="C43" s="48" t="s">
        <v>99</v>
      </c>
      <c r="D43" s="49">
        <v>7.2205997727335989</v>
      </c>
    </row>
    <row r="44" spans="2:4" x14ac:dyDescent="0.25">
      <c r="B44" s="48">
        <f>+B40+1</f>
        <v>2014</v>
      </c>
      <c r="C44" s="48" t="s">
        <v>96</v>
      </c>
      <c r="D44" s="49">
        <v>6.7545254096979503</v>
      </c>
    </row>
    <row r="45" spans="2:4" x14ac:dyDescent="0.25">
      <c r="B45" s="48"/>
      <c r="C45" s="48" t="s">
        <v>97</v>
      </c>
      <c r="D45" s="49">
        <v>6.2892533218235593</v>
      </c>
    </row>
    <row r="46" spans="2:4" x14ac:dyDescent="0.25">
      <c r="B46" s="48"/>
      <c r="C46" s="48" t="s">
        <v>98</v>
      </c>
      <c r="D46" s="49">
        <v>5.9805842722923286</v>
      </c>
    </row>
    <row r="47" spans="2:4" x14ac:dyDescent="0.25">
      <c r="B47" s="48"/>
      <c r="C47" s="48" t="s">
        <v>99</v>
      </c>
      <c r="D47" s="49">
        <v>5.6987510632371352</v>
      </c>
    </row>
    <row r="48" spans="2:4" x14ac:dyDescent="0.25">
      <c r="B48" s="48">
        <f>+B44+1</f>
        <v>2015</v>
      </c>
      <c r="C48" s="48" t="s">
        <v>96</v>
      </c>
      <c r="D48" s="49">
        <v>5.5363088267215987</v>
      </c>
    </row>
    <row r="49" spans="2:4" x14ac:dyDescent="0.25">
      <c r="B49" s="48"/>
      <c r="C49" s="48" t="s">
        <v>97</v>
      </c>
      <c r="D49" s="49">
        <v>5.6087603405333901</v>
      </c>
    </row>
    <row r="50" spans="2:4" x14ac:dyDescent="0.25">
      <c r="B50" s="48"/>
      <c r="C50" s="48" t="s">
        <v>98</v>
      </c>
      <c r="D50" s="49">
        <v>5.3193220616579397</v>
      </c>
    </row>
    <row r="51" spans="2:4" x14ac:dyDescent="0.25">
      <c r="B51" s="48"/>
      <c r="C51" s="48" t="s">
        <v>99</v>
      </c>
      <c r="D51" s="49">
        <v>5.0788417598576778</v>
      </c>
    </row>
    <row r="52" spans="2:4" x14ac:dyDescent="0.25">
      <c r="B52" s="48">
        <f>+B48+1</f>
        <v>2016</v>
      </c>
      <c r="C52" s="48" t="s">
        <v>96</v>
      </c>
      <c r="D52" s="49">
        <v>5.071035386022424</v>
      </c>
    </row>
    <row r="53" spans="2:4" x14ac:dyDescent="0.25">
      <c r="B53" s="48"/>
      <c r="C53" s="48" t="s">
        <v>97</v>
      </c>
      <c r="D53" s="49">
        <v>4.9213627854376343</v>
      </c>
    </row>
    <row r="54" spans="2:4" x14ac:dyDescent="0.25">
      <c r="B54" s="48"/>
      <c r="C54" s="48" t="s">
        <v>98</v>
      </c>
      <c r="D54" s="49">
        <v>4.8388833924933836</v>
      </c>
    </row>
    <row r="55" spans="2:4" x14ac:dyDescent="0.25">
      <c r="B55" s="48"/>
      <c r="C55" s="48" t="s">
        <v>99</v>
      </c>
      <c r="D55" s="49">
        <v>4.7421063176399825</v>
      </c>
    </row>
    <row r="56" spans="2:4" x14ac:dyDescent="0.25">
      <c r="B56" s="48">
        <f>+B52+1</f>
        <v>2017</v>
      </c>
      <c r="C56" s="48" t="s">
        <v>96</v>
      </c>
      <c r="D56" s="49">
        <v>4.563299901435462</v>
      </c>
    </row>
    <row r="57" spans="2:4" x14ac:dyDescent="0.25">
      <c r="B57" s="48"/>
      <c r="C57" s="48" t="s">
        <v>97</v>
      </c>
      <c r="D57" s="49">
        <v>4.4254019097755748</v>
      </c>
    </row>
    <row r="58" spans="2:4" x14ac:dyDescent="0.25">
      <c r="B58" s="48"/>
      <c r="C58" s="48" t="s">
        <v>98</v>
      </c>
      <c r="D58" s="49">
        <v>4.2668146373645595</v>
      </c>
    </row>
    <row r="59" spans="2:4" x14ac:dyDescent="0.25">
      <c r="B59" s="48"/>
      <c r="C59" s="48" t="s">
        <v>99</v>
      </c>
      <c r="D59" s="49">
        <v>4.3522168214250385</v>
      </c>
    </row>
    <row r="60" spans="2:4" x14ac:dyDescent="0.25">
      <c r="B60" s="48">
        <f>+B56+1</f>
        <v>2018</v>
      </c>
      <c r="C60" s="48" t="s">
        <v>96</v>
      </c>
      <c r="D60" s="49">
        <v>4.198035348510305</v>
      </c>
    </row>
    <row r="61" spans="2:4" x14ac:dyDescent="0.25">
      <c r="B61" s="48"/>
      <c r="C61" s="48" t="s">
        <v>97</v>
      </c>
      <c r="D61" s="49">
        <v>4.0365433933052763</v>
      </c>
    </row>
    <row r="62" spans="2:4" x14ac:dyDescent="0.25">
      <c r="B62" s="48"/>
      <c r="C62" s="48" t="s">
        <v>98</v>
      </c>
      <c r="D62" s="49">
        <v>4.0733684607614586</v>
      </c>
    </row>
    <row r="63" spans="2:4" x14ac:dyDescent="0.25">
      <c r="B63" s="48"/>
      <c r="C63" s="48" t="s">
        <v>99</v>
      </c>
      <c r="D63" s="49">
        <v>4.0135421334561761</v>
      </c>
    </row>
    <row r="64" spans="2:4" x14ac:dyDescent="0.25">
      <c r="B64" s="48">
        <f>+B60+1</f>
        <v>2019</v>
      </c>
      <c r="C64" s="48" t="s">
        <v>96</v>
      </c>
      <c r="D64" s="49">
        <v>3.8178008112817978</v>
      </c>
    </row>
    <row r="65" spans="2:4" x14ac:dyDescent="0.25">
      <c r="B65" s="48"/>
      <c r="C65" s="48" t="s">
        <v>97</v>
      </c>
      <c r="D65" s="49">
        <v>3.8928384308997499</v>
      </c>
    </row>
    <row r="66" spans="2:4" x14ac:dyDescent="0.25">
      <c r="B66" s="48"/>
      <c r="C66" s="48" t="s">
        <v>98</v>
      </c>
      <c r="D66" s="49">
        <v>3.8331977712048126</v>
      </c>
    </row>
    <row r="67" spans="2:4" x14ac:dyDescent="0.25">
      <c r="B67" s="48"/>
      <c r="C67" s="48" t="s">
        <v>99</v>
      </c>
      <c r="D67" s="49">
        <v>3.7685130150272883</v>
      </c>
    </row>
    <row r="68" spans="2:4" x14ac:dyDescent="0.25">
      <c r="B68" s="48">
        <f>+B64+1</f>
        <v>2020</v>
      </c>
      <c r="C68" s="48" t="s">
        <v>96</v>
      </c>
      <c r="D68" s="49">
        <v>3.9724125957453698</v>
      </c>
    </row>
    <row r="69" spans="2:4" x14ac:dyDescent="0.25">
      <c r="B69" s="48"/>
      <c r="C69" s="48" t="s">
        <v>97</v>
      </c>
      <c r="D69" s="49">
        <v>4.0547109242807666</v>
      </c>
    </row>
    <row r="70" spans="2:4" x14ac:dyDescent="0.25">
      <c r="B70" s="48"/>
      <c r="C70" s="48" t="s">
        <v>98</v>
      </c>
      <c r="D70" s="49">
        <v>4.7568114179527203</v>
      </c>
    </row>
    <row r="71" spans="2:4" x14ac:dyDescent="0.25">
      <c r="B71" s="48"/>
      <c r="C71" s="48" t="s">
        <v>99</v>
      </c>
      <c r="D71" s="49">
        <v>5.2</v>
      </c>
    </row>
    <row r="72" spans="2:4" x14ac:dyDescent="0.25">
      <c r="B72" s="48">
        <v>2021</v>
      </c>
      <c r="C72" s="48" t="s">
        <v>96</v>
      </c>
      <c r="D72" s="49">
        <v>4.9000000000000004</v>
      </c>
    </row>
    <row r="73" spans="2:4" x14ac:dyDescent="0.25">
      <c r="B73" s="48"/>
      <c r="C73" s="48" t="s">
        <v>97</v>
      </c>
      <c r="D73" s="49">
        <v>4.7</v>
      </c>
    </row>
    <row r="74" spans="2:4" x14ac:dyDescent="0.25">
      <c r="B74" s="48"/>
      <c r="C74" s="48" t="s">
        <v>98</v>
      </c>
      <c r="D74" s="49">
        <v>4.5</v>
      </c>
    </row>
  </sheetData>
  <hyperlinks>
    <hyperlink ref="I2" location="Index!A1" display="Return to Index" xr:uid="{94681FAE-1E52-4761-803C-351312BA8BC3}"/>
    <hyperlink ref="X2" location="Index!A1" display="Return to Index" xr:uid="{F0C15B5E-0AC7-48B2-872F-1D813569515B}"/>
  </hyperlink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EB2CC-75C4-477A-8966-49C45C44FECB}">
  <sheetPr codeName="Sheet7"/>
  <dimension ref="B2:K28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K2" sqref="K2"/>
    </sheetView>
  </sheetViews>
  <sheetFormatPr defaultRowHeight="15" x14ac:dyDescent="0.25"/>
  <cols>
    <col min="1" max="1" width="5.42578125" style="47" customWidth="1"/>
    <col min="2" max="2" width="16.42578125" style="47" customWidth="1"/>
    <col min="3" max="5" width="15.140625" style="47" customWidth="1"/>
    <col min="6" max="16384" width="9.140625" style="47"/>
  </cols>
  <sheetData>
    <row r="2" spans="2:11" ht="18.75" x14ac:dyDescent="0.3">
      <c r="B2" s="57" t="s">
        <v>111</v>
      </c>
      <c r="K2" s="90" t="s">
        <v>158</v>
      </c>
    </row>
    <row r="3" spans="2:11" ht="15.75" x14ac:dyDescent="0.25">
      <c r="B3" s="58" t="s">
        <v>222</v>
      </c>
    </row>
    <row r="5" spans="2:11" ht="37.5" customHeight="1" x14ac:dyDescent="0.25">
      <c r="B5" s="3" t="s">
        <v>71</v>
      </c>
      <c r="C5" s="3" t="s">
        <v>109</v>
      </c>
      <c r="D5" s="3" t="s">
        <v>241</v>
      </c>
      <c r="E5" s="3" t="s">
        <v>110</v>
      </c>
    </row>
    <row r="6" spans="2:11" ht="18" customHeight="1" x14ac:dyDescent="0.25">
      <c r="B6" s="54">
        <v>43770</v>
      </c>
      <c r="C6" s="55">
        <v>28.99</v>
      </c>
      <c r="D6" s="56">
        <f t="shared" ref="D6:D8" si="0">-1+C6/$C$9</f>
        <v>-2.408809359944919E-3</v>
      </c>
      <c r="E6" s="56">
        <v>6.9366646816223859E-4</v>
      </c>
    </row>
    <row r="7" spans="2:11" ht="18" customHeight="1" x14ac:dyDescent="0.25">
      <c r="B7" s="54">
        <v>43800</v>
      </c>
      <c r="C7" s="55">
        <v>29.01</v>
      </c>
      <c r="D7" s="56">
        <f t="shared" si="0"/>
        <v>-1.7205781142463072E-3</v>
      </c>
      <c r="E7" s="56">
        <v>7.3700136356637453E-4</v>
      </c>
    </row>
    <row r="8" spans="2:11" ht="18" customHeight="1" x14ac:dyDescent="0.25">
      <c r="B8" s="54">
        <v>43831</v>
      </c>
      <c r="C8" s="55">
        <v>29.05</v>
      </c>
      <c r="D8" s="56">
        <f t="shared" si="0"/>
        <v>-3.4411562284919484E-4</v>
      </c>
      <c r="E8" s="56">
        <v>1.4990493644105852E-3</v>
      </c>
    </row>
    <row r="9" spans="2:11" ht="18" customHeight="1" x14ac:dyDescent="0.25">
      <c r="B9" s="54">
        <v>43862</v>
      </c>
      <c r="C9" s="55">
        <v>29.06</v>
      </c>
      <c r="D9" s="56">
        <f>-1+C9/$C$9</f>
        <v>0</v>
      </c>
      <c r="E9" s="56">
        <v>2.7432141250914593E-4</v>
      </c>
    </row>
    <row r="10" spans="2:11" ht="18" customHeight="1" x14ac:dyDescent="0.25">
      <c r="B10" s="54">
        <v>43891</v>
      </c>
      <c r="C10" s="55">
        <v>29.04</v>
      </c>
      <c r="D10" s="56">
        <f t="shared" ref="D10:D28" si="1">-1+C10/$C$9</f>
        <v>-6.8823124569850069E-4</v>
      </c>
      <c r="E10" s="56">
        <v>-5.8517782158160861E-4</v>
      </c>
    </row>
    <row r="11" spans="2:11" ht="18" customHeight="1" x14ac:dyDescent="0.25">
      <c r="B11" s="54">
        <v>43922</v>
      </c>
      <c r="C11" s="55">
        <v>28.57</v>
      </c>
      <c r="D11" s="56">
        <f t="shared" si="1"/>
        <v>-1.6861665519614544E-2</v>
      </c>
      <c r="E11" s="56">
        <v>-1.6333658507694169E-2</v>
      </c>
    </row>
    <row r="12" spans="2:11" ht="18" customHeight="1" x14ac:dyDescent="0.25">
      <c r="B12" s="54">
        <v>43952</v>
      </c>
      <c r="C12" s="55">
        <v>28.38</v>
      </c>
      <c r="D12" s="56">
        <f t="shared" si="1"/>
        <v>-2.33998623537508E-2</v>
      </c>
      <c r="E12" s="56">
        <v>-6.5223630753056894E-3</v>
      </c>
    </row>
    <row r="13" spans="2:11" ht="18" customHeight="1" x14ac:dyDescent="0.25">
      <c r="B13" s="54">
        <v>43983</v>
      </c>
      <c r="C13" s="55">
        <v>28.32</v>
      </c>
      <c r="D13" s="56">
        <f t="shared" si="1"/>
        <v>-2.5464556090846524E-2</v>
      </c>
      <c r="E13" s="56">
        <v>-2.0092201011086405E-3</v>
      </c>
    </row>
    <row r="14" spans="2:11" ht="18" customHeight="1" x14ac:dyDescent="0.25">
      <c r="B14" s="54">
        <v>44013</v>
      </c>
      <c r="C14" s="55">
        <v>28.29</v>
      </c>
      <c r="D14" s="56">
        <f t="shared" si="1"/>
        <v>-2.6496902959394331E-2</v>
      </c>
      <c r="E14" s="56">
        <v>-1.0441637411439917E-3</v>
      </c>
    </row>
    <row r="15" spans="2:11" ht="18" customHeight="1" x14ac:dyDescent="0.25">
      <c r="B15" s="54">
        <v>44044</v>
      </c>
      <c r="C15" s="55">
        <v>28.23</v>
      </c>
      <c r="D15" s="56">
        <f t="shared" si="1"/>
        <v>-2.8561596696489944E-2</v>
      </c>
      <c r="E15" s="56">
        <v>-2.3607483961903711E-3</v>
      </c>
    </row>
    <row r="16" spans="2:11" ht="18" customHeight="1" x14ac:dyDescent="0.25">
      <c r="B16" s="54">
        <v>44075</v>
      </c>
      <c r="C16" s="55">
        <v>28.17</v>
      </c>
      <c r="D16" s="56">
        <f t="shared" si="1"/>
        <v>-3.0626290433585557E-2</v>
      </c>
      <c r="E16" s="56">
        <v>-1.944784625775186E-3</v>
      </c>
    </row>
    <row r="17" spans="2:5" ht="18" customHeight="1" x14ac:dyDescent="0.25">
      <c r="B17" s="54">
        <v>44105</v>
      </c>
      <c r="C17" s="55">
        <v>28.14</v>
      </c>
      <c r="D17" s="56">
        <f t="shared" si="1"/>
        <v>-3.1658637302133474E-2</v>
      </c>
      <c r="E17" s="56">
        <v>-1.0014950723382652E-3</v>
      </c>
    </row>
    <row r="18" spans="2:5" ht="18" customHeight="1" x14ac:dyDescent="0.25">
      <c r="B18" s="54">
        <v>44136</v>
      </c>
      <c r="C18" s="55">
        <v>28.09</v>
      </c>
      <c r="D18" s="56">
        <f t="shared" si="1"/>
        <v>-3.3379215416379893E-2</v>
      </c>
      <c r="E18" s="56">
        <v>-2.0400326652528968E-3</v>
      </c>
    </row>
    <row r="19" spans="2:5" ht="18" customHeight="1" x14ac:dyDescent="0.25">
      <c r="B19" s="54">
        <v>44166</v>
      </c>
      <c r="C19" s="55">
        <v>28.13</v>
      </c>
      <c r="D19" s="56">
        <f t="shared" si="1"/>
        <v>-3.200275292498278E-2</v>
      </c>
      <c r="E19" s="56">
        <v>1.4566200767329126E-3</v>
      </c>
    </row>
    <row r="20" spans="2:5" ht="18" customHeight="1" x14ac:dyDescent="0.25">
      <c r="B20" s="54">
        <v>44197</v>
      </c>
      <c r="C20" s="55">
        <v>28.14</v>
      </c>
      <c r="D20" s="56">
        <f t="shared" si="1"/>
        <v>-3.1658637302133474E-2</v>
      </c>
      <c r="E20" s="56">
        <v>5.1793348238023573E-4</v>
      </c>
    </row>
    <row r="21" spans="2:5" ht="18" customHeight="1" x14ac:dyDescent="0.25">
      <c r="B21" s="54">
        <v>44228</v>
      </c>
      <c r="C21" s="55">
        <v>28.16</v>
      </c>
      <c r="D21" s="56">
        <f t="shared" si="1"/>
        <v>-3.0970406056434863E-2</v>
      </c>
      <c r="E21" s="56">
        <v>5.824090713393191E-4</v>
      </c>
    </row>
    <row r="22" spans="2:5" ht="18" customHeight="1" x14ac:dyDescent="0.25">
      <c r="B22" s="54">
        <v>44256</v>
      </c>
      <c r="C22" s="55">
        <v>28.21</v>
      </c>
      <c r="D22" s="56">
        <f t="shared" si="1"/>
        <v>-2.9249827942188555E-2</v>
      </c>
      <c r="E22" s="56">
        <v>1.6745079803262449E-3</v>
      </c>
    </row>
    <row r="23" spans="2:5" ht="18" customHeight="1" x14ac:dyDescent="0.25">
      <c r="B23" s="54">
        <v>44287</v>
      </c>
      <c r="C23" s="55">
        <v>28.28</v>
      </c>
      <c r="D23" s="56">
        <f t="shared" si="1"/>
        <v>-2.6841018582243525E-2</v>
      </c>
      <c r="E23" s="56">
        <v>2.7523222342148578E-3</v>
      </c>
    </row>
    <row r="24" spans="2:5" ht="18" customHeight="1" x14ac:dyDescent="0.25">
      <c r="B24" s="54">
        <v>44317</v>
      </c>
      <c r="C24" s="55">
        <v>28.46</v>
      </c>
      <c r="D24" s="56">
        <f t="shared" si="1"/>
        <v>-2.0646937370956575E-2</v>
      </c>
      <c r="E24" s="56">
        <v>6.2758762776225626E-3</v>
      </c>
    </row>
    <row r="25" spans="2:5" ht="18" customHeight="1" x14ac:dyDescent="0.25">
      <c r="B25" s="54">
        <v>44348</v>
      </c>
      <c r="C25" s="55">
        <v>28.64</v>
      </c>
      <c r="D25" s="56">
        <f t="shared" si="1"/>
        <v>-1.4452856159669625E-2</v>
      </c>
      <c r="E25" s="56">
        <v>6.4442868219399419E-3</v>
      </c>
    </row>
    <row r="26" spans="2:5" ht="18" customHeight="1" x14ac:dyDescent="0.25">
      <c r="B26" s="54">
        <v>44378</v>
      </c>
      <c r="C26" s="55">
        <v>28.79</v>
      </c>
      <c r="D26" s="56">
        <f t="shared" si="1"/>
        <v>-9.291121816930481E-3</v>
      </c>
      <c r="E26" s="56">
        <v>5.0534827594513436E-3</v>
      </c>
    </row>
    <row r="27" spans="2:5" ht="18" customHeight="1" x14ac:dyDescent="0.25">
      <c r="B27" s="54">
        <v>44409</v>
      </c>
      <c r="C27" s="55">
        <v>28.97</v>
      </c>
      <c r="D27" s="56">
        <f t="shared" si="1"/>
        <v>-3.0970406056435307E-3</v>
      </c>
      <c r="E27" s="56">
        <v>6.4016051375405669E-3</v>
      </c>
    </row>
    <row r="28" spans="2:5" ht="18" customHeight="1" x14ac:dyDescent="0.25">
      <c r="B28" s="54">
        <v>44440</v>
      </c>
      <c r="C28" s="55">
        <v>29.18</v>
      </c>
      <c r="D28" s="56">
        <f t="shared" si="1"/>
        <v>4.1293874741914482E-3</v>
      </c>
      <c r="E28" s="56">
        <v>7.1570097995868826E-3</v>
      </c>
    </row>
  </sheetData>
  <hyperlinks>
    <hyperlink ref="K2" location="Index!A1" display="Return to Index" xr:uid="{4E0807F1-44BA-4E73-B08A-820174A4C672}"/>
  </hyperlink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71FA5-75CD-44C8-9288-F40E9B32B340}">
  <sheetPr codeName="Sheet8"/>
  <dimension ref="B2:H29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2" sqref="H2"/>
    </sheetView>
  </sheetViews>
  <sheetFormatPr defaultRowHeight="15" x14ac:dyDescent="0.25"/>
  <cols>
    <col min="1" max="1" width="5.5703125" style="5" customWidth="1"/>
    <col min="2" max="2" width="41" style="5" customWidth="1"/>
    <col min="3" max="6" width="13.85546875" style="5" customWidth="1"/>
    <col min="7" max="16384" width="9.140625" style="5"/>
  </cols>
  <sheetData>
    <row r="2" spans="2:8" ht="18.75" x14ac:dyDescent="0.3">
      <c r="B2" s="14" t="s">
        <v>114</v>
      </c>
      <c r="H2" s="90" t="s">
        <v>158</v>
      </c>
    </row>
    <row r="3" spans="2:8" ht="15.75" x14ac:dyDescent="0.25">
      <c r="B3" s="58" t="s">
        <v>222</v>
      </c>
    </row>
    <row r="5" spans="2:8" ht="30" x14ac:dyDescent="0.25">
      <c r="B5" s="79" t="s">
        <v>113</v>
      </c>
      <c r="C5" s="16" t="s">
        <v>159</v>
      </c>
      <c r="D5" s="16" t="s">
        <v>234</v>
      </c>
      <c r="E5" s="16" t="s">
        <v>235</v>
      </c>
      <c r="F5" s="16" t="s">
        <v>167</v>
      </c>
    </row>
    <row r="6" spans="2:8" ht="18" customHeight="1" x14ac:dyDescent="0.25">
      <c r="B6" s="15"/>
      <c r="C6" s="15"/>
      <c r="D6" s="15"/>
      <c r="E6" s="15"/>
      <c r="F6" s="15"/>
    </row>
    <row r="7" spans="2:8" ht="18" customHeight="1" x14ac:dyDescent="0.25">
      <c r="B7" s="61" t="s">
        <v>43</v>
      </c>
      <c r="C7" s="92">
        <v>187554</v>
      </c>
      <c r="D7" s="92">
        <v>187801</v>
      </c>
      <c r="E7" s="92">
        <v>247</v>
      </c>
      <c r="F7" s="21">
        <f>+E7/C7</f>
        <v>1.3169540505667701E-3</v>
      </c>
    </row>
    <row r="8" spans="2:8" ht="18" customHeight="1" x14ac:dyDescent="0.25">
      <c r="B8" s="61" t="s">
        <v>44</v>
      </c>
      <c r="C8" s="92">
        <v>51325</v>
      </c>
      <c r="D8" s="92">
        <v>49400</v>
      </c>
      <c r="E8" s="92">
        <v>-1925</v>
      </c>
      <c r="F8" s="21">
        <f t="shared" ref="F8:F29" si="0">+E8/C8</f>
        <v>-3.7506088650754991E-2</v>
      </c>
    </row>
    <row r="9" spans="2:8" ht="18" customHeight="1" x14ac:dyDescent="0.25">
      <c r="B9" s="61" t="s">
        <v>45</v>
      </c>
      <c r="C9" s="92">
        <v>2403238</v>
      </c>
      <c r="D9" s="92">
        <v>2325000</v>
      </c>
      <c r="E9" s="92">
        <v>-78238</v>
      </c>
      <c r="F9" s="21">
        <f t="shared" si="0"/>
        <v>-3.2555244216344779E-2</v>
      </c>
    </row>
    <row r="10" spans="2:8" ht="18" customHeight="1" x14ac:dyDescent="0.25">
      <c r="B10" s="61" t="s">
        <v>46</v>
      </c>
      <c r="C10" s="92">
        <v>135005</v>
      </c>
      <c r="D10" s="92">
        <v>129887</v>
      </c>
      <c r="E10" s="92">
        <v>-5118</v>
      </c>
      <c r="F10" s="21">
        <f t="shared" si="0"/>
        <v>-3.7909707047887119E-2</v>
      </c>
    </row>
    <row r="11" spans="2:8" ht="18" customHeight="1" x14ac:dyDescent="0.25">
      <c r="B11" s="61" t="s">
        <v>47</v>
      </c>
      <c r="C11" s="92">
        <v>186287</v>
      </c>
      <c r="D11" s="92">
        <v>187196</v>
      </c>
      <c r="E11" s="92">
        <v>909</v>
      </c>
      <c r="F11" s="21">
        <f t="shared" si="0"/>
        <v>4.8795675489969777E-3</v>
      </c>
    </row>
    <row r="12" spans="2:8" ht="18" customHeight="1" x14ac:dyDescent="0.25">
      <c r="B12" s="61" t="s">
        <v>48</v>
      </c>
      <c r="C12" s="92">
        <v>1265382</v>
      </c>
      <c r="D12" s="92">
        <v>1283770</v>
      </c>
      <c r="E12" s="92">
        <v>18388</v>
      </c>
      <c r="F12" s="21">
        <f t="shared" si="0"/>
        <v>1.4531580186852666E-2</v>
      </c>
    </row>
    <row r="13" spans="2:8" ht="18" customHeight="1" x14ac:dyDescent="0.25">
      <c r="B13" s="61" t="s">
        <v>112</v>
      </c>
      <c r="C13" s="92">
        <v>4515525</v>
      </c>
      <c r="D13" s="92">
        <v>4428638</v>
      </c>
      <c r="E13" s="92">
        <v>-86887</v>
      </c>
      <c r="F13" s="21">
        <f t="shared" si="0"/>
        <v>-1.924183788153094E-2</v>
      </c>
    </row>
    <row r="14" spans="2:8" ht="18" customHeight="1" x14ac:dyDescent="0.25">
      <c r="B14" s="61" t="s">
        <v>49</v>
      </c>
      <c r="C14" s="92">
        <v>1329963</v>
      </c>
      <c r="D14" s="92">
        <v>1294741</v>
      </c>
      <c r="E14" s="92">
        <v>-35222</v>
      </c>
      <c r="F14" s="21">
        <f t="shared" si="0"/>
        <v>-2.6483443524368724E-2</v>
      </c>
    </row>
    <row r="15" spans="2:8" ht="18" customHeight="1" x14ac:dyDescent="0.25">
      <c r="B15" s="61" t="s">
        <v>50</v>
      </c>
      <c r="C15" s="92">
        <v>2085625</v>
      </c>
      <c r="D15" s="92">
        <v>1979532</v>
      </c>
      <c r="E15" s="92">
        <v>-106093</v>
      </c>
      <c r="F15" s="21">
        <f t="shared" si="0"/>
        <v>-5.0868684447108181E-2</v>
      </c>
    </row>
    <row r="16" spans="2:8" ht="18" customHeight="1" x14ac:dyDescent="0.25">
      <c r="B16" s="61" t="s">
        <v>51</v>
      </c>
      <c r="C16" s="92">
        <v>1228704</v>
      </c>
      <c r="D16" s="92">
        <v>1231349</v>
      </c>
      <c r="E16" s="92">
        <v>2645</v>
      </c>
      <c r="F16" s="21">
        <f t="shared" si="0"/>
        <v>2.1526746881266766E-3</v>
      </c>
    </row>
    <row r="17" spans="2:6" ht="18" customHeight="1" x14ac:dyDescent="0.25">
      <c r="B17" s="61" t="s">
        <v>52</v>
      </c>
      <c r="C17" s="92">
        <v>1081660</v>
      </c>
      <c r="D17" s="92">
        <v>1044289</v>
      </c>
      <c r="E17" s="92">
        <v>-37371</v>
      </c>
      <c r="F17" s="21">
        <f t="shared" si="0"/>
        <v>-3.4549673649760554E-2</v>
      </c>
    </row>
    <row r="18" spans="2:6" ht="18" customHeight="1" x14ac:dyDescent="0.25">
      <c r="B18" s="61" t="s">
        <v>53</v>
      </c>
      <c r="C18" s="92">
        <v>425515</v>
      </c>
      <c r="D18" s="92">
        <v>427254</v>
      </c>
      <c r="E18" s="92">
        <v>1739</v>
      </c>
      <c r="F18" s="21">
        <f t="shared" si="0"/>
        <v>4.0868124507949192E-3</v>
      </c>
    </row>
    <row r="19" spans="2:6" ht="18" customHeight="1" x14ac:dyDescent="0.25">
      <c r="B19" s="61" t="s">
        <v>54</v>
      </c>
      <c r="C19" s="92">
        <v>2192653</v>
      </c>
      <c r="D19" s="92">
        <v>2244223</v>
      </c>
      <c r="E19" s="92">
        <v>51570</v>
      </c>
      <c r="F19" s="21">
        <f t="shared" si="0"/>
        <v>2.3519453374519359E-2</v>
      </c>
    </row>
    <row r="20" spans="2:6" ht="18" customHeight="1" x14ac:dyDescent="0.25">
      <c r="B20" s="61" t="s">
        <v>55</v>
      </c>
      <c r="C20" s="92">
        <v>2385499</v>
      </c>
      <c r="D20" s="92">
        <v>2513088</v>
      </c>
      <c r="E20" s="92">
        <v>127589</v>
      </c>
      <c r="F20" s="21">
        <f t="shared" si="0"/>
        <v>5.348524564462194E-2</v>
      </c>
    </row>
    <row r="21" spans="2:6" ht="18" customHeight="1" x14ac:dyDescent="0.25">
      <c r="B21" s="61" t="s">
        <v>56</v>
      </c>
      <c r="C21" s="92">
        <v>1307928</v>
      </c>
      <c r="D21" s="92">
        <v>1376541</v>
      </c>
      <c r="E21" s="92">
        <v>68613</v>
      </c>
      <c r="F21" s="21">
        <f t="shared" si="0"/>
        <v>5.2459309686771746E-2</v>
      </c>
    </row>
    <row r="22" spans="2:6" ht="18" customHeight="1" x14ac:dyDescent="0.25">
      <c r="B22" s="61" t="s">
        <v>57</v>
      </c>
      <c r="C22" s="92">
        <v>3149309</v>
      </c>
      <c r="D22" s="92">
        <v>3215706</v>
      </c>
      <c r="E22" s="92">
        <v>66397</v>
      </c>
      <c r="F22" s="21">
        <f t="shared" si="0"/>
        <v>2.1083037580624828E-2</v>
      </c>
    </row>
    <row r="23" spans="2:6" ht="18" customHeight="1" x14ac:dyDescent="0.25">
      <c r="B23" s="61" t="s">
        <v>58</v>
      </c>
      <c r="C23" s="92">
        <v>3865575</v>
      </c>
      <c r="D23" s="92">
        <v>4080411</v>
      </c>
      <c r="E23" s="92">
        <v>214836</v>
      </c>
      <c r="F23" s="21">
        <f t="shared" si="0"/>
        <v>5.5576725325469041E-2</v>
      </c>
    </row>
    <row r="24" spans="2:6" ht="18" customHeight="1" x14ac:dyDescent="0.25">
      <c r="B24" s="61" t="s">
        <v>59</v>
      </c>
      <c r="C24" s="92">
        <v>601931</v>
      </c>
      <c r="D24" s="92">
        <v>552199</v>
      </c>
      <c r="E24" s="92">
        <v>-49732</v>
      </c>
      <c r="F24" s="21">
        <f t="shared" si="0"/>
        <v>-8.2620765503022775E-2</v>
      </c>
    </row>
    <row r="25" spans="2:6" ht="18" customHeight="1" x14ac:dyDescent="0.25">
      <c r="B25" s="61" t="s">
        <v>60</v>
      </c>
      <c r="C25" s="92">
        <v>546606</v>
      </c>
      <c r="D25" s="92">
        <v>518930</v>
      </c>
      <c r="E25" s="92">
        <v>-27676</v>
      </c>
      <c r="F25" s="21">
        <f t="shared" si="0"/>
        <v>-5.0632448235109019E-2</v>
      </c>
    </row>
    <row r="26" spans="2:6" ht="18" customHeight="1" x14ac:dyDescent="0.25">
      <c r="B26" s="61" t="s">
        <v>61</v>
      </c>
      <c r="C26" s="92">
        <v>111394</v>
      </c>
      <c r="D26" s="92">
        <v>107326</v>
      </c>
      <c r="E26" s="92">
        <v>-4068</v>
      </c>
      <c r="F26" s="21">
        <f t="shared" si="0"/>
        <v>-3.6519022568540498E-2</v>
      </c>
    </row>
    <row r="27" spans="2:6" ht="18" customHeight="1" x14ac:dyDescent="0.25">
      <c r="B27" s="61" t="s">
        <v>62</v>
      </c>
      <c r="C27" s="92">
        <v>2862</v>
      </c>
      <c r="D27" s="92">
        <v>2933</v>
      </c>
      <c r="E27" s="92">
        <v>71</v>
      </c>
      <c r="F27" s="21">
        <f t="shared" si="0"/>
        <v>2.4807826694619148E-2</v>
      </c>
    </row>
    <row r="28" spans="2:6" ht="18" customHeight="1" x14ac:dyDescent="0.25">
      <c r="B28" s="17"/>
      <c r="C28" s="93"/>
      <c r="D28" s="93"/>
      <c r="E28" s="18"/>
      <c r="F28" s="19"/>
    </row>
    <row r="29" spans="2:6" ht="18" customHeight="1" x14ac:dyDescent="0.25">
      <c r="B29" s="20" t="s">
        <v>63</v>
      </c>
      <c r="C29" s="84">
        <f>SUM(C7:C28)</f>
        <v>29059540</v>
      </c>
      <c r="D29" s="84">
        <f>SUM(D7:D28)</f>
        <v>29180214</v>
      </c>
      <c r="E29" s="84">
        <f>SUM(E7:E28)</f>
        <v>120674</v>
      </c>
      <c r="F29" s="91">
        <f t="shared" si="0"/>
        <v>4.1526466007376578E-3</v>
      </c>
    </row>
  </sheetData>
  <hyperlinks>
    <hyperlink ref="H2" location="Index!A1" display="Return to Index" xr:uid="{52DAB95D-2B30-4107-997B-40B2515E5F56}"/>
  </hyperlink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34A7656483B74FB66C73ECEA17E281" ma:contentTypeVersion="14" ma:contentTypeDescription="Create a new document." ma:contentTypeScope="" ma:versionID="7b4c043b83833dfa6c7653fe92e5177a">
  <xsd:schema xmlns:xsd="http://www.w3.org/2001/XMLSchema" xmlns:xs="http://www.w3.org/2001/XMLSchema" xmlns:p="http://schemas.microsoft.com/office/2006/metadata/properties" xmlns:ns2="a9f12287-5f74-4593-92c9-e973669b9a71" xmlns:ns3="6140e513-9c0e-4e73-9b29-9e780522eb94" targetNamespace="http://schemas.microsoft.com/office/2006/metadata/properties" ma:root="true" ma:fieldsID="4ba1f8288ec5762bba5a4e6839ae30ba" ns2:_="" ns3:_="">
    <xsd:import namespace="a9f12287-5f74-4593-92c9-e973669b9a71"/>
    <xsd:import namespace="6140e513-9c0e-4e73-9b29-9e780522e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12287-5f74-4593-92c9-e973669b9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0e513-9c0e-4e73-9b29-9e780522e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9f12287-5f74-4593-92c9-e973669b9a71" xsi:nil="true"/>
    <SharedWithUsers xmlns="6140e513-9c0e-4e73-9b29-9e780522eb94">
      <UserInfo>
        <DisplayName>Eleanor Clow - SELEP Communications Officer</DisplayName>
        <AccountId>21</AccountId>
        <AccountType/>
      </UserInfo>
      <UserInfo>
        <DisplayName>Sharon Spicer - Strategy and Intelligence Manager</DisplayName>
        <AccountId>24</AccountId>
        <AccountType/>
      </UserInfo>
      <UserInfo>
        <DisplayName>Helen Russell - Strategy &amp; Intelligence Manager - SELEP</DisplayName>
        <AccountId>17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6297F2-CC41-4B81-965A-8997C6245E41}"/>
</file>

<file path=customXml/itemProps2.xml><?xml version="1.0" encoding="utf-8"?>
<ds:datastoreItem xmlns:ds="http://schemas.openxmlformats.org/officeDocument/2006/customXml" ds:itemID="{E86F642D-C747-4C51-BCA9-9F8AB379BE8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9dc35012-23c0-4bd0-9c43-4ae6d535e908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1A82FAC-7589-4AF5-A52E-517FF14CA2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Index</vt:lpstr>
      <vt:lpstr>GDP A</vt:lpstr>
      <vt:lpstr>GDP Q</vt:lpstr>
      <vt:lpstr>IoS M</vt:lpstr>
      <vt:lpstr>CH Q</vt:lpstr>
      <vt:lpstr>BUS Q</vt:lpstr>
      <vt:lpstr>UNEMP Q</vt:lpstr>
      <vt:lpstr>PAYE M</vt:lpstr>
      <vt:lpstr>PAYE S</vt:lpstr>
      <vt:lpstr>PAYE R</vt:lpstr>
      <vt:lpstr>WAGE A</vt:lpstr>
      <vt:lpstr>WAGE M</vt:lpstr>
      <vt:lpstr>VAC M</vt:lpstr>
      <vt:lpstr>VAC S</vt:lpstr>
      <vt:lpstr>CJRS M</vt:lpstr>
      <vt:lpstr>CRJS S</vt:lpstr>
      <vt:lpstr>SEIS 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Donnarumma, Frank</dc:creator>
  <cp:lastModifiedBy>Richard Fitzgerald -  Economic Data Analyst</cp:lastModifiedBy>
  <dcterms:created xsi:type="dcterms:W3CDTF">2006-09-16T00:00:00Z</dcterms:created>
  <dcterms:modified xsi:type="dcterms:W3CDTF">2021-10-15T14:22:35Z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0x010100BB34A7656483B74FB66C73ECEA17E281</vt:lpwstr>
  </property>
  <property fmtid="{D5CDD505-2E9C-101B-9397-08002B2CF9AE}" pid="3" name="_dlc_DocIdItemGuid">
    <vt:lpwstr>85942135-43f8-4141-b379-4986f8abdaf4</vt:lpwstr>
  </property>
  <property fmtid="{D5CDD505-2E9C-101B-9397-08002B2CF9AE}" pid="4" name="TaxKeyword">
    <vt:lpwstr/>
  </property>
  <property fmtid="{D5CDD505-2E9C-101B-9397-08002B2CF9AE}" pid="5" name="MSIP_Label_39d8be9e-c8d9-4b9c-bd40-2c27cc7ea2e6_Enabled">
    <vt:lpwstr>true</vt:lpwstr>
  </property>
  <property fmtid="{D5CDD505-2E9C-101B-9397-08002B2CF9AE}" pid="6" name="MSIP_Label_39d8be9e-c8d9-4b9c-bd40-2c27cc7ea2e6_SetDate">
    <vt:lpwstr>2020-07-08T16:03:13Z</vt:lpwstr>
  </property>
  <property fmtid="{D5CDD505-2E9C-101B-9397-08002B2CF9AE}" pid="7" name="MSIP_Label_39d8be9e-c8d9-4b9c-bd40-2c27cc7ea2e6_Method">
    <vt:lpwstr>Standard</vt:lpwstr>
  </property>
  <property fmtid="{D5CDD505-2E9C-101B-9397-08002B2CF9AE}" pid="8" name="MSIP_Label_39d8be9e-c8d9-4b9c-bd40-2c27cc7ea2e6_Name">
    <vt:lpwstr>39d8be9e-c8d9-4b9c-bd40-2c27cc7ea2e6</vt:lpwstr>
  </property>
  <property fmtid="{D5CDD505-2E9C-101B-9397-08002B2CF9AE}" pid="9" name="MSIP_Label_39d8be9e-c8d9-4b9c-bd40-2c27cc7ea2e6_SiteId">
    <vt:lpwstr>a8b4324f-155c-4215-a0f1-7ed8cc9a992f</vt:lpwstr>
  </property>
  <property fmtid="{D5CDD505-2E9C-101B-9397-08002B2CF9AE}" pid="10" name="MSIP_Label_39d8be9e-c8d9-4b9c-bd40-2c27cc7ea2e6_ActionId">
    <vt:lpwstr>563eb89f-59d4-4b42-98ec-000073e5c53d</vt:lpwstr>
  </property>
  <property fmtid="{D5CDD505-2E9C-101B-9397-08002B2CF9AE}" pid="11" name="MSIP_Label_39d8be9e-c8d9-4b9c-bd40-2c27cc7ea2e6_ContentBits">
    <vt:lpwstr>0</vt:lpwstr>
  </property>
</Properties>
</file>