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2.xml" ContentType="application/vnd.openxmlformats-officedocument.themeOverride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3.xml" ContentType="application/vnd.openxmlformats-officedocument.themeOverrid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4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5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6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7.xml" ContentType="application/vnd.openxmlformats-officedocument.themeOverride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4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5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8.xml" ContentType="application/vnd.openxmlformats-officedocument.themeOverrid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9.xml" ContentType="application/vnd.openxmlformats-officedocument.themeOverrid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10.xml" ContentType="application/vnd.openxmlformats-officedocument.themeOverrid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11.xml" ContentType="application/vnd.openxmlformats-officedocument.themeOverride+xml"/>
  <Override PartName="/xl/drawings/drawing16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theme/themeOverride12.xml" ContentType="application/vnd.openxmlformats-officedocument.themeOverride+xml"/>
  <Override PartName="/xl/drawings/drawing17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13.xml" ContentType="application/vnd.openxmlformats-officedocument.themeOverrid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14.xml" ContentType="application/vnd.openxmlformats-officedocument.themeOverride+xml"/>
  <Override PartName="/xl/drawings/drawing1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theme/themeOverride15.xml" ContentType="application/vnd.openxmlformats-officedocument.themeOverrid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theme/themeOverride16.xml" ContentType="application/vnd.openxmlformats-officedocument.themeOverrid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theme/themeOverride17.xml" ContentType="application/vnd.openxmlformats-officedocument.themeOverrid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theme/themeOverride18.xml" ContentType="application/vnd.openxmlformats-officedocument.themeOverride+xml"/>
  <Override PartName="/xl/drawings/drawing19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theme/themeOverride19.xml" ContentType="application/vnd.openxmlformats-officedocument.themeOverride+xml"/>
  <Override PartName="/xl/drawings/drawing20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theme/themeOverride20.xml" ContentType="application/vnd.openxmlformats-officedocument.themeOverrid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theme/themeOverride21.xml" ContentType="application/vnd.openxmlformats-officedocument.themeOverrid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theme/themeOverride22.xml" ContentType="application/vnd.openxmlformats-officedocument.themeOverrid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theme/themeOverride23.xml" ContentType="application/vnd.openxmlformats-officedocument.themeOverride+xml"/>
  <Override PartName="/xl/drawings/drawing21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sexcountycouncil-my.sharepoint.com/personal/richard_fitzgerald_southeastlep_com/Documents/Documents/Data/Web Pages/06 Aug/"/>
    </mc:Choice>
  </mc:AlternateContent>
  <xr:revisionPtr revIDLastSave="691" documentId="8_{74CDB590-8208-4DC6-9BD1-874E5D0E4C49}" xr6:coauthVersionLast="46" xr6:coauthVersionMax="46" xr10:uidLastSave="{1722134D-D8AD-4CE9-A793-64903A78D5EC}"/>
  <bookViews>
    <workbookView xWindow="-120" yWindow="-120" windowWidth="25440" windowHeight="15390" tabRatio="963" xr2:uid="{6DFA28AF-5170-4826-9C41-D0990F09BC9E}"/>
  </bookViews>
  <sheets>
    <sheet name="Index" sheetId="19" r:id="rId1"/>
    <sheet name="CJRS L" sheetId="2" r:id="rId2"/>
    <sheet name="CJRS FA" sheetId="3" r:id="rId3"/>
    <sheet name="CJRS LA" sheetId="4" r:id="rId4"/>
    <sheet name="CJRS S" sheetId="5" r:id="rId5"/>
    <sheet name="SEIS L" sheetId="6" r:id="rId6"/>
    <sheet name="SEIS FA" sheetId="8" r:id="rId7"/>
    <sheet name="SEIS LA" sheetId="9" r:id="rId8"/>
    <sheet name="PAYE L" sheetId="21" r:id="rId9"/>
    <sheet name="PAYE FA" sheetId="22" r:id="rId10"/>
    <sheet name="CC L" sheetId="10" r:id="rId11"/>
    <sheet name="CC FA" sheetId="11" r:id="rId12"/>
    <sheet name="CC LA" sheetId="12" r:id="rId13"/>
    <sheet name="Grants L" sheetId="13" r:id="rId14"/>
    <sheet name="Grants FA" sheetId="14" r:id="rId15"/>
    <sheet name="Grants LA" sheetId="15" r:id="rId16"/>
    <sheet name="Loans L" sheetId="16" r:id="rId17"/>
    <sheet name="Loans FA" sheetId="17" r:id="rId18"/>
    <sheet name="Loans LA" sheetId="18" r:id="rId19"/>
    <sheet name="GH" sheetId="20" r:id="rId20"/>
  </sheets>
  <definedNames>
    <definedName name="_xlnm._FilterDatabase" localSheetId="4" hidden="1">'CJRS S'!$A$21:$G$34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3" l="1"/>
  <c r="D10" i="3"/>
  <c r="C10" i="3"/>
  <c r="F10" i="3"/>
  <c r="F62" i="15" l="1"/>
  <c r="F51" i="15"/>
  <c r="F32" i="15"/>
  <c r="F14" i="15"/>
  <c r="H16" i="13" l="1"/>
  <c r="H15" i="13"/>
  <c r="H14" i="13"/>
  <c r="E62" i="18" l="1"/>
  <c r="E41" i="18"/>
  <c r="E42" i="18"/>
  <c r="E43" i="18"/>
  <c r="E44" i="18"/>
  <c r="E45" i="18"/>
  <c r="E46" i="18"/>
  <c r="E47" i="18"/>
  <c r="E48" i="18"/>
  <c r="E49" i="18"/>
  <c r="E50" i="18"/>
  <c r="E51" i="18"/>
  <c r="E52" i="18"/>
  <c r="D64" i="18"/>
  <c r="C64" i="18"/>
  <c r="E63" i="18"/>
  <c r="E61" i="18"/>
  <c r="E60" i="18"/>
  <c r="E59" i="18"/>
  <c r="D53" i="18"/>
  <c r="C53" i="18"/>
  <c r="E40" i="18"/>
  <c r="D34" i="18"/>
  <c r="C34" i="18"/>
  <c r="E33" i="18"/>
  <c r="E32" i="18"/>
  <c r="E31" i="18"/>
  <c r="E30" i="18"/>
  <c r="E29" i="18"/>
  <c r="E28" i="18"/>
  <c r="E27" i="18"/>
  <c r="E26" i="18"/>
  <c r="E25" i="18"/>
  <c r="D16" i="18"/>
  <c r="C16" i="18"/>
  <c r="E15" i="18"/>
  <c r="E14" i="18"/>
  <c r="E13" i="18"/>
  <c r="E12" i="18"/>
  <c r="E11" i="18"/>
  <c r="E40" i="17"/>
  <c r="E39" i="17"/>
  <c r="C52" i="17" s="1"/>
  <c r="E30" i="17"/>
  <c r="E29" i="17"/>
  <c r="C51" i="17" s="1"/>
  <c r="E20" i="17"/>
  <c r="C50" i="17"/>
  <c r="E10" i="17"/>
  <c r="E9" i="17"/>
  <c r="C49" i="17" s="1"/>
  <c r="E11" i="16"/>
  <c r="E64" i="18" l="1"/>
  <c r="E53" i="18"/>
  <c r="E34" i="18"/>
  <c r="E16" i="18"/>
  <c r="D62" i="15" l="1"/>
  <c r="E62" i="15"/>
  <c r="G62" i="15"/>
  <c r="C62" i="15"/>
  <c r="D51" i="15"/>
  <c r="E51" i="15"/>
  <c r="G51" i="15"/>
  <c r="C51" i="15"/>
  <c r="D32" i="15"/>
  <c r="E32" i="15"/>
  <c r="G32" i="15"/>
  <c r="C32" i="15"/>
  <c r="D14" i="15"/>
  <c r="E14" i="15"/>
  <c r="G14" i="15"/>
  <c r="C14" i="15"/>
  <c r="H62" i="15" l="1"/>
  <c r="H51" i="15"/>
  <c r="H32" i="15"/>
  <c r="H14" i="15"/>
  <c r="C35" i="14"/>
  <c r="C42" i="14" s="1"/>
  <c r="C27" i="14"/>
  <c r="C41" i="14" s="1"/>
  <c r="C19" i="14"/>
  <c r="C40" i="14" s="1"/>
  <c r="C11" i="14"/>
  <c r="C39" i="14" s="1"/>
  <c r="D63" i="12" l="1"/>
  <c r="C63" i="12"/>
  <c r="D52" i="12"/>
  <c r="C52" i="12"/>
  <c r="D33" i="12"/>
  <c r="C33" i="12"/>
  <c r="D15" i="12"/>
  <c r="C15" i="12"/>
  <c r="C42" i="8" l="1"/>
  <c r="C32" i="8"/>
  <c r="C22" i="8"/>
  <c r="C12" i="8"/>
  <c r="C12" i="6"/>
</calcChain>
</file>

<file path=xl/sharedStrings.xml><?xml version="1.0" encoding="utf-8"?>
<sst xmlns="http://schemas.openxmlformats.org/spreadsheetml/2006/main" count="661" uniqueCount="198">
  <si>
    <t>Month</t>
  </si>
  <si>
    <t>SELEP residents - Furloughed jobs</t>
  </si>
  <si>
    <t>As percentage of eligible</t>
  </si>
  <si>
    <t>UK furlough rate</t>
  </si>
  <si>
    <t>East Sussex</t>
  </si>
  <si>
    <t>Essex</t>
  </si>
  <si>
    <t>Kent and Medway</t>
  </si>
  <si>
    <t>South Essex</t>
  </si>
  <si>
    <t>SELEP</t>
  </si>
  <si>
    <t>Rates - as percentage of eligible</t>
  </si>
  <si>
    <t>CJRS, Employees on furloughs by place of residence, at Month-end date</t>
  </si>
  <si>
    <t>Job Counts</t>
  </si>
  <si>
    <t>Eastbourne</t>
  </si>
  <si>
    <t>Hastings</t>
  </si>
  <si>
    <t>Lewes</t>
  </si>
  <si>
    <t>Rother</t>
  </si>
  <si>
    <t>Wealden</t>
  </si>
  <si>
    <t>Braintree</t>
  </si>
  <si>
    <t>Brentwood</t>
  </si>
  <si>
    <t>Chelmsford</t>
  </si>
  <si>
    <t>Colchester</t>
  </si>
  <si>
    <t>Epping Forest</t>
  </si>
  <si>
    <t>Harlow</t>
  </si>
  <si>
    <t>Maldon</t>
  </si>
  <si>
    <t>Tendring</t>
  </si>
  <si>
    <t>Uttlesford</t>
  </si>
  <si>
    <t>Ashford</t>
  </si>
  <si>
    <t>Canterbury</t>
  </si>
  <si>
    <t>Dartford</t>
  </si>
  <si>
    <t>Dover</t>
  </si>
  <si>
    <t>Gravesham</t>
  </si>
  <si>
    <t>Maidstone</t>
  </si>
  <si>
    <t>Sevenoaks</t>
  </si>
  <si>
    <t>Swale</t>
  </si>
  <si>
    <t>Thanet</t>
  </si>
  <si>
    <t>Tunbridge Wells</t>
  </si>
  <si>
    <t>Basildon</t>
  </si>
  <si>
    <t>Castle Point</t>
  </si>
  <si>
    <t>Rochford</t>
  </si>
  <si>
    <t>Local Authority</t>
  </si>
  <si>
    <t>Furlough Rate</t>
  </si>
  <si>
    <t>Southend</t>
  </si>
  <si>
    <t>Thurrock</t>
  </si>
  <si>
    <t>Medway</t>
  </si>
  <si>
    <t>Folkestone/Hythe</t>
  </si>
  <si>
    <t>Tonbridge/Malling</t>
  </si>
  <si>
    <t>Furloughed Jobs</t>
  </si>
  <si>
    <t>Construction</t>
  </si>
  <si>
    <t>Transportation and storage</t>
  </si>
  <si>
    <t>Manufacturing</t>
  </si>
  <si>
    <t>ICT, Finance, Real estate</t>
  </si>
  <si>
    <t>Education</t>
  </si>
  <si>
    <t>Health and social work</t>
  </si>
  <si>
    <t>Kent &amp; Medway</t>
  </si>
  <si>
    <t>Accommodation and food</t>
  </si>
  <si>
    <t>Administrative and support</t>
  </si>
  <si>
    <t>Professional, scientific, technical</t>
  </si>
  <si>
    <t>Wholesale, Retail, Motor vehicles</t>
  </si>
  <si>
    <t>Arts, entertainment, recreation</t>
  </si>
  <si>
    <t>Furlough rates</t>
  </si>
  <si>
    <t>Furlough job counts</t>
  </si>
  <si>
    <t>Grant 1</t>
  </si>
  <si>
    <t>Grant 2</t>
  </si>
  <si>
    <t>Grant 3</t>
  </si>
  <si>
    <t>Claims made</t>
  </si>
  <si>
    <t>Eligible self-employed</t>
  </si>
  <si>
    <t>Take-up rate</t>
  </si>
  <si>
    <t>Total value of claims £ mill.</t>
  </si>
  <si>
    <t>Total value claims to date £ mill.</t>
  </si>
  <si>
    <t>Self-Employment Income Support Scheme, Claims made</t>
  </si>
  <si>
    <t>May-20</t>
  </si>
  <si>
    <t>Oct-20</t>
  </si>
  <si>
    <t>Total Value
 £ mill.</t>
  </si>
  <si>
    <t>Average Value £</t>
  </si>
  <si>
    <t>Average value of claims £</t>
  </si>
  <si>
    <t>Claims 
Made</t>
  </si>
  <si>
    <t>Take-up 
Rate</t>
  </si>
  <si>
    <t>Total:</t>
  </si>
  <si>
    <t>Folkestone and Hythe</t>
  </si>
  <si>
    <t>Tonbridge and Malling</t>
  </si>
  <si>
    <t>Date</t>
  </si>
  <si>
    <t>SELEP 
Count</t>
  </si>
  <si>
    <t>UK</t>
  </si>
  <si>
    <t>Claimant Count, as proportion of resident population aged 16 to 64</t>
  </si>
  <si>
    <t>The Claimant Count does not meet the internationally agreed definition of unemployment specified by the International Labour Organisation (ILO).</t>
  </si>
  <si>
    <t>Enhancements to Universal Credit as part of the UK government's response to the coronavirus mean that an increasing number of people became eligible for unemployment-related benefit support, although still employed.</t>
  </si>
  <si>
    <t>Claimant Counts</t>
  </si>
  <si>
    <t>SBGF/RHLGF</t>
  </si>
  <si>
    <t>LADGF</t>
  </si>
  <si>
    <t>LRSG</t>
  </si>
  <si>
    <t>ARG</t>
  </si>
  <si>
    <t>Value of grants paid (£ mill.)</t>
  </si>
  <si>
    <t>Number of grants paid</t>
  </si>
  <si>
    <t>Average value of grants (£)</t>
  </si>
  <si>
    <t>Local authority coronavirus grants funding</t>
  </si>
  <si>
    <t>SBGF - Small Business Grants Fund</t>
  </si>
  <si>
    <t>RHLGF - Retail, Hospitality and Leisure Business Grants Fund</t>
  </si>
  <si>
    <t>LADGF - Local Authority Discretionary Grants Fund</t>
  </si>
  <si>
    <t>LRSG - Local Restrictions Support Grant</t>
  </si>
  <si>
    <t>ARG - Additional Restrictions Support Grant</t>
  </si>
  <si>
    <t>Total value of grants paid, to date (£ mill.)</t>
  </si>
  <si>
    <t>£ mill.</t>
  </si>
  <si>
    <t>Total value of grants paid, to date</t>
  </si>
  <si>
    <t>Local authority coronavirus grants funding - value paid (£ mill)</t>
  </si>
  <si>
    <t>Total Paid</t>
  </si>
  <si>
    <t>CBILS</t>
  </si>
  <si>
    <t>BBLS</t>
  </si>
  <si>
    <t>Value of loans paid (£ mill.)</t>
  </si>
  <si>
    <t>CBILS - Coronavirus Business Interruption Loan Scheme</t>
  </si>
  <si>
    <t>Number of loans paid</t>
  </si>
  <si>
    <t>Average value of loans (£)</t>
  </si>
  <si>
    <t>Total</t>
  </si>
  <si>
    <t>HM Treasury coronavirus business loan scheme statistics</t>
  </si>
  <si>
    <t>BBLS - Bounce Back Loan Scheme</t>
  </si>
  <si>
    <t>Businesses receiving loan (%age)</t>
  </si>
  <si>
    <t>Summary of loans paid</t>
  </si>
  <si>
    <t>Total value of loans paid, to date</t>
  </si>
  <si>
    <t>Content</t>
  </si>
  <si>
    <t>CJRS S</t>
  </si>
  <si>
    <t>Produced by:</t>
  </si>
  <si>
    <t>Contact:</t>
  </si>
  <si>
    <t>richard.fitzgerald@southeastlep.com</t>
  </si>
  <si>
    <t>CJRS L</t>
  </si>
  <si>
    <t>CJRS FA</t>
  </si>
  <si>
    <t>CJRS LA</t>
  </si>
  <si>
    <t>Coronavirus Job Retention Scheme - SELEP</t>
  </si>
  <si>
    <t>Coronavirus Job Rentention Scheme - Federated Areas</t>
  </si>
  <si>
    <t>Coronavirus Job Retention Scheme - Local Authority</t>
  </si>
  <si>
    <t>Coronavirus Job Rentention Scheme - Sector analysis</t>
  </si>
  <si>
    <t>SEIS L</t>
  </si>
  <si>
    <t>SEIS FA</t>
  </si>
  <si>
    <t>SEIS LA</t>
  </si>
  <si>
    <t>CC L</t>
  </si>
  <si>
    <t>CC FA</t>
  </si>
  <si>
    <t>CC LA</t>
  </si>
  <si>
    <t>Grants FA</t>
  </si>
  <si>
    <t>Grants L</t>
  </si>
  <si>
    <t>Grants LA</t>
  </si>
  <si>
    <t>Claimant Count - SELEP</t>
  </si>
  <si>
    <t>Claimant Count - Federated Areas</t>
  </si>
  <si>
    <t>Claimant Count - Local Authority</t>
  </si>
  <si>
    <t>Coronavirus Business Grants - Federated Areas</t>
  </si>
  <si>
    <t>Coronavirus Business Grants - SELEP</t>
  </si>
  <si>
    <t>Coronavirus Business Grants - Local Authority</t>
  </si>
  <si>
    <t>Loans L</t>
  </si>
  <si>
    <t>Loans FA</t>
  </si>
  <si>
    <t>Loans WPC</t>
  </si>
  <si>
    <t>Coronavirus Business Loans - SELEP</t>
  </si>
  <si>
    <t>Coronavirus Business Loans - Federated Areas</t>
  </si>
  <si>
    <t>SELEP Growth Hub Enquiries</t>
  </si>
  <si>
    <t>All Enquiries</t>
  </si>
  <si>
    <t>Unique Businesses</t>
  </si>
  <si>
    <t>Figures are combined from B.E.S.T Growth Hub, Business East Sussex Growth Hub, and Kent &amp; Medway Growth Hub.</t>
  </si>
  <si>
    <t>SELEP Growth Hub Business Enquiries</t>
  </si>
  <si>
    <t>Monthly Coronavirus Business Impacts and Support - SELEP area by Federated Area and Local Authority</t>
  </si>
  <si>
    <t>Self Employment Income Support - SELEP</t>
  </si>
  <si>
    <t>Self Employment Income Support - Federated Areas</t>
  </si>
  <si>
    <t>Self Employment Income Support - Local Authority</t>
  </si>
  <si>
    <t>Count 
Mar-20</t>
  </si>
  <si>
    <t>The data includes the number of grants paid by a local authority which is not necessarily the number of businesses paid.</t>
  </si>
  <si>
    <t>Return to Index</t>
  </si>
  <si>
    <t xml:space="preserve">TAB </t>
  </si>
  <si>
    <t>Value of grants allocated (£ mill.)</t>
  </si>
  <si>
    <t>TOTAL</t>
  </si>
  <si>
    <t>RESTART</t>
  </si>
  <si>
    <t>RETART - Restart grants</t>
  </si>
  <si>
    <t>Rates are calculated as percentage of local employee jobs using ONS, BRES, 2019.</t>
  </si>
  <si>
    <t>As a proportion of resident population aged 16 to 64</t>
  </si>
  <si>
    <t>Claimant Count, as a proportion of resident population aged 16 to 64</t>
  </si>
  <si>
    <t>Restart</t>
  </si>
  <si>
    <t>The data includes the number of grants paid by a local authority, which is not necessarily the number of businesses paid.</t>
  </si>
  <si>
    <t>HMRC, Coronavirus Job Retention Scheme statistics: July 2021</t>
  </si>
  <si>
    <t>CJRS, Employees on furloughs by place of residence, at May 2021 month-end</t>
  </si>
  <si>
    <t>Other services</t>
  </si>
  <si>
    <t>Grant 4</t>
  </si>
  <si>
    <t>HMRC, Self-employment income support scheme statistics, July 2021</t>
  </si>
  <si>
    <t>Self-Employment Income Support Scheme, Claims made: Grant 4</t>
  </si>
  <si>
    <t>Southend-on-Sea</t>
  </si>
  <si>
    <t>British Business Bank, Analysis of final Coronavirus loan scheme data, 8 July 2021</t>
  </si>
  <si>
    <t>PAYE Payroll numbers, as percentage of February 2020</t>
  </si>
  <si>
    <t>Numbers are reported by residence of employee</t>
  </si>
  <si>
    <t>As a percentage PAYE payroll numbers in February 2020</t>
  </si>
  <si>
    <t>PAYE Payroll Counts</t>
  </si>
  <si>
    <t>PAYE L</t>
  </si>
  <si>
    <t>PAYE FA</t>
  </si>
  <si>
    <t>PAYE Payroll numbers - SELEP</t>
  </si>
  <si>
    <t>PAYE Payroll numbers - Federated Areas</t>
  </si>
  <si>
    <t>This file provides a range of key statistics, focusing on government support to businesses and the self-employed as a result of coronavirus</t>
  </si>
  <si>
    <t>HMRC, Coronavirus Job Retention Scheme statistics: August 2021</t>
  </si>
  <si>
    <t>Source: NOMIS, Claimant Count, Updated 17/08/21</t>
  </si>
  <si>
    <t>Source: Earnings and employment from Pay As You Earn Real Time Information, seasonally adjusted, August 2021</t>
  </si>
  <si>
    <t>Arts, entertainment and recreation</t>
  </si>
  <si>
    <t>BEIS, Coronavirus grant funding: local authority payments to small and medium businesses, 30 July 2021</t>
  </si>
  <si>
    <t>Coronavirus Business Loans - Local Authority</t>
  </si>
  <si>
    <t>Count 
JuL-21</t>
  </si>
  <si>
    <t>GH</t>
  </si>
  <si>
    <t>CJRS, Employees on furloughs by place of residence, at June 2021 month-end</t>
  </si>
  <si>
    <t>SELEP, 19 August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</si>
</sst>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_ ;\-#,##0.0\ "/>
    <numFmt numFmtId="166" formatCode="#,##0.0"/>
    <numFmt numFmtId="167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Helv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7" fontId="4" fillId="0" borderId="0"/>
    <xf numFmtId="0" fontId="10" fillId="0" borderId="0" applyNumberFormat="0" applyFill="0" applyBorder="0" applyAlignment="0" applyProtection="0"/>
  </cellStyleXfs>
  <cellXfs count="76">
    <xf numFmtId="0" fontId="0" fillId="0" borderId="0" xfId="0"/>
    <xf numFmtId="0" fontId="3" fillId="0" borderId="0" xfId="0" applyFont="1"/>
    <xf numFmtId="17" fontId="0" fillId="0" borderId="0" xfId="0" applyNumberFormat="1"/>
    <xf numFmtId="164" fontId="0" fillId="0" borderId="0" xfId="0" applyNumberFormat="1"/>
    <xf numFmtId="17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right" vertical="center" indent="1"/>
    </xf>
    <xf numFmtId="164" fontId="0" fillId="0" borderId="1" xfId="0" applyNumberFormat="1" applyBorder="1" applyAlignment="1">
      <alignment horizontal="right" vertical="center" indent="1"/>
    </xf>
    <xf numFmtId="17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 indent="1"/>
    </xf>
    <xf numFmtId="164" fontId="1" fillId="0" borderId="1" xfId="0" applyNumberFormat="1" applyFont="1" applyBorder="1" applyAlignment="1">
      <alignment horizontal="right" vertical="center" indent="1"/>
    </xf>
    <xf numFmtId="3" fontId="1" fillId="0" borderId="0" xfId="0" applyNumberFormat="1" applyFont="1" applyBorder="1" applyAlignment="1">
      <alignment horizontal="right" vertical="center" indent="1"/>
    </xf>
    <xf numFmtId="17" fontId="1" fillId="0" borderId="0" xfId="0" applyNumberFormat="1" applyFont="1" applyBorder="1" applyAlignment="1">
      <alignment horizontal="center" vertical="center"/>
    </xf>
    <xf numFmtId="17" fontId="0" fillId="0" borderId="1" xfId="0" applyNumberFormat="1" applyBorder="1" applyAlignment="1">
      <alignment horizontal="left" vertical="center" indent="1"/>
    </xf>
    <xf numFmtId="3" fontId="5" fillId="0" borderId="0" xfId="1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164" fontId="0" fillId="0" borderId="0" xfId="0" applyNumberFormat="1" applyBorder="1" applyAlignment="1">
      <alignment horizontal="right" vertical="center" indent="1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37" fontId="0" fillId="0" borderId="0" xfId="0" applyNumberFormat="1"/>
    <xf numFmtId="165" fontId="0" fillId="0" borderId="0" xfId="1" applyNumberFormat="1" applyFont="1"/>
    <xf numFmtId="37" fontId="0" fillId="0" borderId="0" xfId="1" applyFont="1"/>
    <xf numFmtId="9" fontId="0" fillId="0" borderId="0" xfId="0" applyNumberFormat="1"/>
    <xf numFmtId="0" fontId="0" fillId="0" borderId="1" xfId="0" applyBorder="1" applyAlignment="1">
      <alignment horizontal="right" vertical="center" indent="1"/>
    </xf>
    <xf numFmtId="165" fontId="0" fillId="0" borderId="1" xfId="1" applyNumberFormat="1" applyFont="1" applyBorder="1" applyAlignment="1">
      <alignment horizontal="right" vertical="center" indent="1"/>
    </xf>
    <xf numFmtId="9" fontId="0" fillId="0" borderId="1" xfId="0" applyNumberFormat="1" applyBorder="1" applyAlignment="1">
      <alignment horizontal="right" vertical="center" indent="1"/>
    </xf>
    <xf numFmtId="0" fontId="1" fillId="0" borderId="1" xfId="0" applyFont="1" applyBorder="1" applyAlignment="1">
      <alignment horizontal="left" vertical="center" indent="1"/>
    </xf>
    <xf numFmtId="166" fontId="0" fillId="0" borderId="0" xfId="0" applyNumberFormat="1"/>
    <xf numFmtId="0" fontId="1" fillId="0" borderId="0" xfId="0" applyFont="1" applyFill="1" applyBorder="1" applyAlignment="1">
      <alignment horizontal="left" vertical="center" indent="1"/>
    </xf>
    <xf numFmtId="166" fontId="1" fillId="0" borderId="0" xfId="0" applyNumberFormat="1" applyFont="1"/>
    <xf numFmtId="0" fontId="6" fillId="0" borderId="0" xfId="0" applyFont="1"/>
    <xf numFmtId="9" fontId="0" fillId="0" borderId="0" xfId="0" applyNumberFormat="1" applyBorder="1" applyAlignment="1">
      <alignment horizontal="right" vertical="center" indent="1"/>
    </xf>
    <xf numFmtId="17" fontId="1" fillId="0" borderId="1" xfId="0" quotePrefix="1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right" vertical="center" indent="1"/>
    </xf>
    <xf numFmtId="0" fontId="1" fillId="0" borderId="1" xfId="0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right" vertical="center" indent="1"/>
    </xf>
    <xf numFmtId="9" fontId="1" fillId="0" borderId="1" xfId="0" applyNumberFormat="1" applyFont="1" applyBorder="1" applyAlignment="1">
      <alignment horizontal="right" vertical="center" indent="1"/>
    </xf>
    <xf numFmtId="3" fontId="0" fillId="0" borderId="0" xfId="0" applyNumberFormat="1" applyBorder="1" applyAlignment="1">
      <alignment horizontal="right" vertical="center" indent="1"/>
    </xf>
    <xf numFmtId="166" fontId="0" fillId="0" borderId="0" xfId="0" applyNumberFormat="1" applyBorder="1" applyAlignment="1">
      <alignment horizontal="right" vertical="center" indent="1"/>
    </xf>
    <xf numFmtId="0" fontId="0" fillId="0" borderId="0" xfId="0" applyFont="1"/>
    <xf numFmtId="17" fontId="0" fillId="0" borderId="0" xfId="0" applyNumberFormat="1" applyFont="1"/>
    <xf numFmtId="17" fontId="0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vertical="center" indent="1"/>
    </xf>
    <xf numFmtId="164" fontId="0" fillId="0" borderId="1" xfId="0" applyNumberFormat="1" applyFont="1" applyBorder="1" applyAlignment="1">
      <alignment horizontal="right" vertical="center" indent="1"/>
    </xf>
    <xf numFmtId="0" fontId="7" fillId="0" borderId="0" xfId="0" applyFont="1"/>
    <xf numFmtId="0" fontId="8" fillId="0" borderId="0" xfId="0" applyFont="1"/>
    <xf numFmtId="3" fontId="0" fillId="0" borderId="1" xfId="0" applyNumberFormat="1" applyFont="1" applyBorder="1" applyAlignment="1">
      <alignment horizontal="right" vertical="center" indent="1"/>
    </xf>
    <xf numFmtId="17" fontId="1" fillId="0" borderId="1" xfId="0" applyNumberFormat="1" applyFont="1" applyBorder="1" applyAlignment="1">
      <alignment horizontal="center" vertical="center" wrapText="1"/>
    </xf>
    <xf numFmtId="166" fontId="9" fillId="0" borderId="0" xfId="0" applyNumberFormat="1" applyFont="1" applyAlignment="1">
      <alignment horizontal="right" vertical="top"/>
    </xf>
    <xf numFmtId="0" fontId="0" fillId="0" borderId="0" xfId="0" applyBorder="1"/>
    <xf numFmtId="166" fontId="0" fillId="0" borderId="0" xfId="0" applyNumberFormat="1" applyBorder="1"/>
    <xf numFmtId="0" fontId="0" fillId="0" borderId="1" xfId="0" applyFont="1" applyBorder="1" applyAlignment="1">
      <alignment horizontal="left" vertical="center" indent="1"/>
    </xf>
    <xf numFmtId="166" fontId="1" fillId="0" borderId="1" xfId="0" applyNumberFormat="1" applyFont="1" applyBorder="1" applyAlignment="1">
      <alignment horizontal="center" vertical="center"/>
    </xf>
    <xf numFmtId="166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167" fontId="0" fillId="0" borderId="1" xfId="0" applyNumberFormat="1" applyBorder="1" applyAlignment="1">
      <alignment horizontal="right" vertical="center" indent="1"/>
    </xf>
    <xf numFmtId="167" fontId="1" fillId="0" borderId="1" xfId="0" applyNumberFormat="1" applyFont="1" applyBorder="1" applyAlignment="1">
      <alignment horizontal="right" vertical="center" inden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0" fillId="0" borderId="0" xfId="2" applyAlignment="1">
      <alignment horizontal="center" vertical="center"/>
    </xf>
    <xf numFmtId="3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Fill="1" applyBorder="1" applyAlignment="1">
      <alignment horizontal="left" vertical="center" indent="1"/>
    </xf>
    <xf numFmtId="166" fontId="8" fillId="0" borderId="0" xfId="0" applyNumberFormat="1" applyFont="1"/>
    <xf numFmtId="0" fontId="10" fillId="0" borderId="0" xfId="2"/>
    <xf numFmtId="0" fontId="1" fillId="0" borderId="0" xfId="0" applyFont="1" applyBorder="1" applyAlignment="1">
      <alignment horizontal="center" vertical="center"/>
    </xf>
    <xf numFmtId="3" fontId="0" fillId="0" borderId="0" xfId="0" applyNumberFormat="1" applyFont="1"/>
  </cellXfs>
  <cellStyles count="3">
    <cellStyle name="Hyperlink" xfId="2" builtinId="8"/>
    <cellStyle name="Normal" xfId="0" builtinId="0"/>
    <cellStyle name="Normal_01IRS0314" xfId="1" xr:uid="{AAC6AB30-7CDE-4C37-961D-B052E6B27D64}"/>
  </cellStyles>
  <dxfs count="0"/>
  <tableStyles count="0" defaultTableStyle="TableStyleMedium2" defaultPivotStyle="PivotStyleLight16"/>
  <colors>
    <mruColors>
      <color rgb="FF984EA3"/>
      <color rgb="FFFF7F00"/>
      <color rgb="FF4DAF4A"/>
      <color rgb="FF377EB8"/>
      <color rgb="FFE41A1C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2.xml"/><Relationship Id="rId1" Type="http://schemas.microsoft.com/office/2011/relationships/chartStyle" Target="style12.xml"/><Relationship Id="rId4" Type="http://schemas.openxmlformats.org/officeDocument/2006/relationships/chartUserShapes" Target="../drawings/drawing8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Coronavirus Job</a:t>
            </a:r>
            <a:r>
              <a:rPr lang="en-GB" b="1" baseline="0">
                <a:solidFill>
                  <a:schemeClr val="tx1"/>
                </a:solidFill>
              </a:rPr>
              <a:t> Retention Scheme - </a:t>
            </a:r>
            <a:r>
              <a:rPr lang="en-GB" b="1">
                <a:solidFill>
                  <a:schemeClr val="tx1"/>
                </a:solidFill>
              </a:rPr>
              <a:t>SELEP </a:t>
            </a:r>
          </a:p>
          <a:p>
            <a:pPr>
              <a:defRPr/>
            </a:pPr>
            <a:r>
              <a:rPr lang="en-GB" sz="1200" i="1">
                <a:solidFill>
                  <a:schemeClr val="tx1"/>
                </a:solidFill>
              </a:rPr>
              <a:t>Month-end</a:t>
            </a:r>
            <a:r>
              <a:rPr lang="en-GB" sz="1200" i="1" baseline="0">
                <a:solidFill>
                  <a:schemeClr val="tx1"/>
                </a:solidFill>
              </a:rPr>
              <a:t> count of jobs on</a:t>
            </a:r>
            <a:r>
              <a:rPr lang="en-GB" sz="1200" i="1">
                <a:solidFill>
                  <a:schemeClr val="tx1"/>
                </a:solidFill>
              </a:rPr>
              <a:t> furlough</a:t>
            </a:r>
            <a:r>
              <a:rPr lang="en-GB" sz="1200" i="1" baseline="0">
                <a:solidFill>
                  <a:schemeClr val="tx1"/>
                </a:solidFill>
              </a:rPr>
              <a:t> </a:t>
            </a:r>
            <a:r>
              <a:rPr lang="en-GB" sz="1200" i="1">
                <a:solidFill>
                  <a:schemeClr val="tx1"/>
                </a:solidFill>
              </a:rPr>
              <a:t>- thousands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29741041067224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L'!$C$5</c:f>
              <c:strCache>
                <c:ptCount val="1"/>
                <c:pt idx="0">
                  <c:v>SELEP residents - Furloughed jobs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'CJRS L'!$B$6:$B$19</c:f>
              <c:numCache>
                <c:formatCode>mmm\-yy</c:formatCode>
                <c:ptCount val="14"/>
                <c:pt idx="0">
                  <c:v>43952</c:v>
                </c:pt>
                <c:pt idx="1">
                  <c:v>43983</c:v>
                </c:pt>
                <c:pt idx="2">
                  <c:v>44013</c:v>
                </c:pt>
                <c:pt idx="3">
                  <c:v>44044</c:v>
                </c:pt>
                <c:pt idx="4">
                  <c:v>44075</c:v>
                </c:pt>
                <c:pt idx="5">
                  <c:v>44105</c:v>
                </c:pt>
                <c:pt idx="6">
                  <c:v>44136</c:v>
                </c:pt>
                <c:pt idx="7">
                  <c:v>44166</c:v>
                </c:pt>
                <c:pt idx="8">
                  <c:v>44197</c:v>
                </c:pt>
                <c:pt idx="9">
                  <c:v>44228</c:v>
                </c:pt>
                <c:pt idx="10">
                  <c:v>44256</c:v>
                </c:pt>
                <c:pt idx="11">
                  <c:v>44287</c:v>
                </c:pt>
                <c:pt idx="12">
                  <c:v>44317</c:v>
                </c:pt>
                <c:pt idx="13">
                  <c:v>44348</c:v>
                </c:pt>
              </c:numCache>
            </c:numRef>
          </c:cat>
          <c:val>
            <c:numRef>
              <c:f>'CJRS L'!$C$6:$C$19</c:f>
              <c:numCache>
                <c:formatCode>#,##0</c:formatCode>
                <c:ptCount val="14"/>
                <c:pt idx="0">
                  <c:v>476800</c:v>
                </c:pt>
                <c:pt idx="1">
                  <c:v>382000</c:v>
                </c:pt>
                <c:pt idx="2">
                  <c:v>299500</c:v>
                </c:pt>
                <c:pt idx="3">
                  <c:v>217700</c:v>
                </c:pt>
                <c:pt idx="4">
                  <c:v>164100</c:v>
                </c:pt>
                <c:pt idx="5">
                  <c:v>133100</c:v>
                </c:pt>
                <c:pt idx="6">
                  <c:v>235300</c:v>
                </c:pt>
                <c:pt idx="7">
                  <c:v>249000</c:v>
                </c:pt>
                <c:pt idx="8">
                  <c:v>292200</c:v>
                </c:pt>
                <c:pt idx="9">
                  <c:v>285300</c:v>
                </c:pt>
                <c:pt idx="10">
                  <c:v>257500</c:v>
                </c:pt>
                <c:pt idx="11">
                  <c:v>205100</c:v>
                </c:pt>
                <c:pt idx="12">
                  <c:v>142300</c:v>
                </c:pt>
                <c:pt idx="13">
                  <c:v>111800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6-4148-9AEF-570BA28B2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798996428571428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S'!$F$6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S'!$B$7:$B$18</c:f>
              <c:strCache>
                <c:ptCount val="12"/>
                <c:pt idx="0">
                  <c:v>Arts, entertainment and recreation</c:v>
                </c:pt>
                <c:pt idx="1">
                  <c:v>Other services</c:v>
                </c:pt>
                <c:pt idx="2">
                  <c:v>Accommodation and food</c:v>
                </c:pt>
                <c:pt idx="3">
                  <c:v>Transportation and storage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Education</c:v>
                </c:pt>
                <c:pt idx="11">
                  <c:v>Health and social work</c:v>
                </c:pt>
              </c:strCache>
            </c:strRef>
          </c:cat>
          <c:val>
            <c:numRef>
              <c:f>'CJRS S'!$F$7:$F$18</c:f>
              <c:numCache>
                <c:formatCode>0.0%</c:formatCode>
                <c:ptCount val="12"/>
                <c:pt idx="0">
                  <c:v>0.15</c:v>
                </c:pt>
                <c:pt idx="1">
                  <c:v>0.18585858585858586</c:v>
                </c:pt>
                <c:pt idx="2">
                  <c:v>0.14666666666666667</c:v>
                </c:pt>
                <c:pt idx="3">
                  <c:v>9.0666666666666673E-2</c:v>
                </c:pt>
                <c:pt idx="4">
                  <c:v>0.13690140845070423</c:v>
                </c:pt>
                <c:pt idx="5">
                  <c:v>0.10305882352941176</c:v>
                </c:pt>
                <c:pt idx="6">
                  <c:v>8.3333333333333329E-2</c:v>
                </c:pt>
                <c:pt idx="7">
                  <c:v>9.2121212121212118E-2</c:v>
                </c:pt>
                <c:pt idx="8">
                  <c:v>7.9005524861878451E-2</c:v>
                </c:pt>
                <c:pt idx="9">
                  <c:v>6.1010101010101007E-2</c:v>
                </c:pt>
                <c:pt idx="10">
                  <c:v>1.9591836734693877E-2</c:v>
                </c:pt>
                <c:pt idx="11">
                  <c:v>2.0775193798449613E-2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BE-4A30-9C30-CB5FFCDB5C15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S'!$B$7:$B$18</c:f>
              <c:strCache>
                <c:ptCount val="12"/>
                <c:pt idx="0">
                  <c:v>Arts, entertainment and recreation</c:v>
                </c:pt>
                <c:pt idx="1">
                  <c:v>Other services</c:v>
                </c:pt>
                <c:pt idx="2">
                  <c:v>Accommodation and food</c:v>
                </c:pt>
                <c:pt idx="3">
                  <c:v>Transportation and storage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Education</c:v>
                </c:pt>
                <c:pt idx="11">
                  <c:v>Health and social work</c:v>
                </c:pt>
              </c:strCache>
            </c:strRef>
          </c:cat>
          <c:val>
            <c:numRef>
              <c:f>'CJRS S'!$G$7:$G$18</c:f>
              <c:numCache>
                <c:formatCode>0.0%</c:formatCode>
                <c:ptCount val="12"/>
                <c:pt idx="0">
                  <c:v>0.1546419098143236</c:v>
                </c:pt>
                <c:pt idx="1">
                  <c:v>0.14664723032069971</c:v>
                </c:pt>
                <c:pt idx="2">
                  <c:v>0.13472837022132797</c:v>
                </c:pt>
                <c:pt idx="3">
                  <c:v>0.10395348837209302</c:v>
                </c:pt>
                <c:pt idx="4">
                  <c:v>9.7066666666666662E-2</c:v>
                </c:pt>
                <c:pt idx="5">
                  <c:v>9.4031007751937984E-2</c:v>
                </c:pt>
                <c:pt idx="6">
                  <c:v>8.804979253112033E-2</c:v>
                </c:pt>
                <c:pt idx="7">
                  <c:v>7.8240740740740736E-2</c:v>
                </c:pt>
                <c:pt idx="8">
                  <c:v>6.7474124642149302E-2</c:v>
                </c:pt>
                <c:pt idx="9">
                  <c:v>5.7928571428571426E-2</c:v>
                </c:pt>
                <c:pt idx="10">
                  <c:v>2.1217948717948718E-2</c:v>
                </c:pt>
                <c:pt idx="11">
                  <c:v>1.8153503893214684E-2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BE-4A30-9C30-CB5FFCDB5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30000000000000004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Self-Employment Income Support Scheme - SELEP</a:t>
            </a:r>
          </a:p>
          <a:p>
            <a:pPr>
              <a:defRPr/>
            </a:pPr>
            <a:r>
              <a:rPr lang="en-GB" sz="1200" i="1"/>
              <a:t>Claims</a:t>
            </a:r>
            <a:r>
              <a:rPr lang="en-GB" sz="1200" i="1" baseline="0"/>
              <a:t> made in thousands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71738425925926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'SEIS L'!$B$7</c:f>
              <c:strCache>
                <c:ptCount val="1"/>
                <c:pt idx="0">
                  <c:v>Claims made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L'!$C$5:$F$5</c:f>
              <c:strCache>
                <c:ptCount val="4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  <c:pt idx="3">
                  <c:v>Grant 4</c:v>
                </c:pt>
              </c:strCache>
            </c:strRef>
          </c:cat>
          <c:val>
            <c:numRef>
              <c:f>'SEIS L'!$C$7:$F$7</c:f>
              <c:numCache>
                <c:formatCode>#,##0</c:formatCode>
                <c:ptCount val="4"/>
                <c:pt idx="0">
                  <c:v>194500</c:v>
                </c:pt>
                <c:pt idx="1">
                  <c:v>174800</c:v>
                </c:pt>
                <c:pt idx="2">
                  <c:v>164800</c:v>
                </c:pt>
                <c:pt idx="3">
                  <c:v>144600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6-4148-9AEF-570BA28B2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  <c:min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  <c:majorUnit val="25000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Self-Employment Income Support Scheme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100" i="1"/>
              <a:t>take-up rates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71904761904762"/>
          <c:y val="0.1653688492063492"/>
          <c:w val="0.69832301587301582"/>
          <c:h val="0.78049722222222218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'SEIS FA'!$B$5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FA'!$C$5:$F$5</c:f>
              <c:strCache>
                <c:ptCount val="4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  <c:pt idx="3">
                  <c:v>Grant 4</c:v>
                </c:pt>
              </c:strCache>
            </c:strRef>
          </c:cat>
          <c:val>
            <c:numRef>
              <c:f>'SEIS FA'!$C$10:$F$10</c:f>
              <c:numCache>
                <c:formatCode>0%</c:formatCode>
                <c:ptCount val="4"/>
                <c:pt idx="0">
                  <c:v>0.75</c:v>
                </c:pt>
                <c:pt idx="1">
                  <c:v>0.67</c:v>
                </c:pt>
                <c:pt idx="2">
                  <c:v>0.63</c:v>
                </c:pt>
                <c:pt idx="3">
                  <c:v>0.54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CC-4A55-970E-FCF125279600}"/>
            </c:ext>
          </c:extLst>
        </c:ser>
        <c:ser>
          <c:idx val="4"/>
          <c:order val="1"/>
          <c:tx>
            <c:strRef>
              <c:f>'SEIS FA'!$B$15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FA'!$C$5:$F$5</c:f>
              <c:strCache>
                <c:ptCount val="4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  <c:pt idx="3">
                  <c:v>Grant 4</c:v>
                </c:pt>
              </c:strCache>
            </c:strRef>
          </c:cat>
          <c:val>
            <c:numRef>
              <c:f>'SEIS FA'!$C$20:$F$20</c:f>
              <c:numCache>
                <c:formatCode>0%</c:formatCode>
                <c:ptCount val="4"/>
                <c:pt idx="0">
                  <c:v>0.77</c:v>
                </c:pt>
                <c:pt idx="1">
                  <c:v>0.69</c:v>
                </c:pt>
                <c:pt idx="2">
                  <c:v>0.65</c:v>
                </c:pt>
                <c:pt idx="3">
                  <c:v>0.56999999999999995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CC-4A55-970E-FCF125279600}"/>
            </c:ext>
          </c:extLst>
        </c:ser>
        <c:ser>
          <c:idx val="3"/>
          <c:order val="2"/>
          <c:tx>
            <c:strRef>
              <c:f>'SEIS FA'!$B$25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FA'!$C$5:$F$5</c:f>
              <c:strCache>
                <c:ptCount val="4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  <c:pt idx="3">
                  <c:v>Grant 4</c:v>
                </c:pt>
              </c:strCache>
            </c:strRef>
          </c:cat>
          <c:val>
            <c:numRef>
              <c:f>'SEIS FA'!$C$30:$F$30</c:f>
              <c:numCache>
                <c:formatCode>0%</c:formatCode>
                <c:ptCount val="4"/>
                <c:pt idx="0">
                  <c:v>0.76</c:v>
                </c:pt>
                <c:pt idx="1">
                  <c:v>0.69</c:v>
                </c:pt>
                <c:pt idx="2">
                  <c:v>0.64</c:v>
                </c:pt>
                <c:pt idx="3">
                  <c:v>0.56999999999999995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44CC-4A55-970E-FCF125279600}"/>
            </c:ext>
          </c:extLst>
        </c:ser>
        <c:ser>
          <c:idx val="2"/>
          <c:order val="3"/>
          <c:tx>
            <c:strRef>
              <c:f>'SEIS FA'!$B$35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FA'!$C$5:$F$5</c:f>
              <c:strCache>
                <c:ptCount val="4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  <c:pt idx="3">
                  <c:v>Grant 4</c:v>
                </c:pt>
              </c:strCache>
            </c:strRef>
          </c:cat>
          <c:val>
            <c:numRef>
              <c:f>'SEIS FA'!$C$40:$F$40</c:f>
              <c:numCache>
                <c:formatCode>0%</c:formatCode>
                <c:ptCount val="4"/>
                <c:pt idx="0">
                  <c:v>0.79</c:v>
                </c:pt>
                <c:pt idx="1">
                  <c:v>0.73</c:v>
                </c:pt>
                <c:pt idx="2">
                  <c:v>0.69</c:v>
                </c:pt>
                <c:pt idx="3">
                  <c:v>0.62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44CC-4A55-970E-FCF125279600}"/>
            </c:ext>
          </c:extLst>
        </c:ser>
        <c:ser>
          <c:idx val="0"/>
          <c:order val="4"/>
          <c:tx>
            <c:strRef>
              <c:f>'SEIS L'!$B$5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984EA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'SEIS L'!$C$10:$F$10</c:f>
              <c:numCache>
                <c:formatCode>0%</c:formatCode>
                <c:ptCount val="4"/>
                <c:pt idx="0">
                  <c:v>0.77</c:v>
                </c:pt>
                <c:pt idx="1">
                  <c:v>0.69</c:v>
                </c:pt>
                <c:pt idx="2">
                  <c:v>0.65</c:v>
                </c:pt>
                <c:pt idx="3">
                  <c:v>0.56999999999999995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1F-439A-8CF6-409BD0621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35"/>
        <c:axId val="808377160"/>
        <c:axId val="808377488"/>
        <c:extLst/>
      </c:barChart>
      <c:catAx>
        <c:axId val="808377160"/>
        <c:scaling>
          <c:orientation val="maxMin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322202380952386"/>
          <c:y val="0.4288831349206349"/>
          <c:w val="0.23669861111111112"/>
          <c:h val="0.24320932539682535"/>
        </c:manualLayout>
      </c:layout>
      <c:overlay val="0"/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4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LA'!$B$8:$B$12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'SEIS LA'!$F$8:$F$12</c:f>
              <c:numCache>
                <c:formatCode>0%</c:formatCode>
                <c:ptCount val="5"/>
                <c:pt idx="0">
                  <c:v>0.59</c:v>
                </c:pt>
                <c:pt idx="1">
                  <c:v>0.59</c:v>
                </c:pt>
                <c:pt idx="2">
                  <c:v>0.54</c:v>
                </c:pt>
                <c:pt idx="3">
                  <c:v>0.5</c:v>
                </c:pt>
                <c:pt idx="4">
                  <c:v>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72-44BB-BA30-933D25C40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70000000000000007"/>
          <c:min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4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LA'!$B$22:$B$30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'SEIS LA'!$F$22:$F$30</c:f>
              <c:numCache>
                <c:formatCode>0%</c:formatCode>
                <c:ptCount val="9"/>
                <c:pt idx="0">
                  <c:v>0.54</c:v>
                </c:pt>
                <c:pt idx="1">
                  <c:v>0.57999999999999996</c:v>
                </c:pt>
                <c:pt idx="2">
                  <c:v>0.55000000000000004</c:v>
                </c:pt>
                <c:pt idx="3">
                  <c:v>0.56999999999999995</c:v>
                </c:pt>
                <c:pt idx="4">
                  <c:v>0.63</c:v>
                </c:pt>
                <c:pt idx="5">
                  <c:v>0.64</c:v>
                </c:pt>
                <c:pt idx="6">
                  <c:v>0.52</c:v>
                </c:pt>
                <c:pt idx="7">
                  <c:v>0.56999999999999995</c:v>
                </c:pt>
                <c:pt idx="8">
                  <c:v>0.52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FF-4723-A609-21C25FAA11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70000000000000007"/>
          <c:min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4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LA'!$B$37:$B$49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'SEIS LA'!$F$37:$F$49</c:f>
              <c:numCache>
                <c:formatCode>0%</c:formatCode>
                <c:ptCount val="13"/>
                <c:pt idx="0">
                  <c:v>0.54</c:v>
                </c:pt>
                <c:pt idx="1">
                  <c:v>0.55000000000000004</c:v>
                </c:pt>
                <c:pt idx="2">
                  <c:v>0.61</c:v>
                </c:pt>
                <c:pt idx="3">
                  <c:v>0.55000000000000004</c:v>
                </c:pt>
                <c:pt idx="4">
                  <c:v>0.61</c:v>
                </c:pt>
                <c:pt idx="5">
                  <c:v>0.55000000000000004</c:v>
                </c:pt>
                <c:pt idx="6">
                  <c:v>0.53</c:v>
                </c:pt>
                <c:pt idx="7">
                  <c:v>0.61</c:v>
                </c:pt>
                <c:pt idx="8">
                  <c:v>0.56000000000000005</c:v>
                </c:pt>
                <c:pt idx="9">
                  <c:v>0.56999999999999995</c:v>
                </c:pt>
                <c:pt idx="10">
                  <c:v>0.6</c:v>
                </c:pt>
                <c:pt idx="11">
                  <c:v>0.52</c:v>
                </c:pt>
                <c:pt idx="12">
                  <c:v>0.52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A8-405C-B050-B3CA0222F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70000000000000007"/>
          <c:min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Self-Employment</a:t>
            </a:r>
            <a:r>
              <a:rPr lang="en-GB" sz="1400" b="1" baseline="0">
                <a:solidFill>
                  <a:schemeClr val="tx1"/>
                </a:solidFill>
              </a:rPr>
              <a:t> Income Support Scheme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grant</a:t>
            </a:r>
            <a:r>
              <a:rPr lang="en-GB" sz="1100" i="1" baseline="0"/>
              <a:t> 4 take-up rates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LA'!$B$56:$B$60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'SEIS LA'!$F$56:$F$60</c:f>
              <c:numCache>
                <c:formatCode>0%</c:formatCode>
                <c:ptCount val="5"/>
                <c:pt idx="0">
                  <c:v>0.62</c:v>
                </c:pt>
                <c:pt idx="1">
                  <c:v>0.62</c:v>
                </c:pt>
                <c:pt idx="2">
                  <c:v>0.56999999999999995</c:v>
                </c:pt>
                <c:pt idx="3">
                  <c:v>0.61</c:v>
                </c:pt>
                <c:pt idx="4">
                  <c:v>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4D-4CBA-A981-45E3BA692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70000000000000007"/>
          <c:min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 Payroll numbers, seasonally adjusted</a:t>
            </a:r>
          </a:p>
          <a:p>
            <a:pPr>
              <a:defRPr/>
            </a:pPr>
            <a:r>
              <a:rPr lang="en-GB" sz="1200"/>
              <a:t>as a proportion of numbers in February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6428571428572E-2"/>
          <c:y val="0.17976984126984127"/>
          <c:w val="0.88371746031746035"/>
          <c:h val="0.54959556878306881"/>
        </c:manualLayout>
      </c:layout>
      <c:lineChart>
        <c:grouping val="standard"/>
        <c:varyColors val="0"/>
        <c:ser>
          <c:idx val="1"/>
          <c:order val="0"/>
          <c:tx>
            <c:strRef>
              <c:f>'PAYE L'!$D$6</c:f>
              <c:strCache>
                <c:ptCount val="1"/>
                <c:pt idx="0">
                  <c:v>SELEP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'PAYE L'!$B$7:$B$25</c:f>
              <c:numCache>
                <c:formatCode>mmm\-yy</c:formatCode>
                <c:ptCount val="19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</c:numCache>
            </c:numRef>
          </c:cat>
          <c:val>
            <c:numRef>
              <c:f>'PAYE L'!$D$7:$D$25</c:f>
              <c:numCache>
                <c:formatCode>0.0%</c:formatCode>
                <c:ptCount val="19"/>
                <c:pt idx="0">
                  <c:v>0.99940441562711546</c:v>
                </c:pt>
                <c:pt idx="1">
                  <c:v>1</c:v>
                </c:pt>
                <c:pt idx="2">
                  <c:v>0.99942489575889681</c:v>
                </c:pt>
                <c:pt idx="3">
                  <c:v>0.98483086455492519</c:v>
                </c:pt>
                <c:pt idx="4">
                  <c:v>0.97841892275613862</c:v>
                </c:pt>
                <c:pt idx="5">
                  <c:v>0.97656353352016378</c:v>
                </c:pt>
                <c:pt idx="6">
                  <c:v>0.97557771960928341</c:v>
                </c:pt>
                <c:pt idx="7">
                  <c:v>0.97459744086915467</c:v>
                </c:pt>
                <c:pt idx="8">
                  <c:v>0.97374336402216499</c:v>
                </c:pt>
                <c:pt idx="9">
                  <c:v>0.973200917288497</c:v>
                </c:pt>
                <c:pt idx="10">
                  <c:v>0.97108814261256737</c:v>
                </c:pt>
                <c:pt idx="11">
                  <c:v>0.97206233266486919</c:v>
                </c:pt>
                <c:pt idx="12">
                  <c:v>0.97258762036920698</c:v>
                </c:pt>
                <c:pt idx="13">
                  <c:v>0.97336586537689807</c:v>
                </c:pt>
                <c:pt idx="14">
                  <c:v>0.97457142556662157</c:v>
                </c:pt>
                <c:pt idx="15">
                  <c:v>0.97737222196698936</c:v>
                </c:pt>
                <c:pt idx="16">
                  <c:v>0.98379855520973036</c:v>
                </c:pt>
                <c:pt idx="17">
                  <c:v>0.98946878412778716</c:v>
                </c:pt>
                <c:pt idx="18">
                  <c:v>0.99533108347092847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14-4DB5-983C-1E850F05C622}"/>
            </c:ext>
          </c:extLst>
        </c:ser>
        <c:ser>
          <c:idx val="2"/>
          <c:order val="1"/>
          <c:tx>
            <c:strRef>
              <c:f>'PAYE L'!$E$6</c:f>
              <c:strCache>
                <c:ptCount val="1"/>
                <c:pt idx="0">
                  <c:v>UK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'PAYE L'!$B$7:$B$25</c:f>
              <c:numCache>
                <c:formatCode>mmm\-yy</c:formatCode>
                <c:ptCount val="19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</c:numCache>
            </c:numRef>
          </c:cat>
          <c:val>
            <c:numRef>
              <c:f>'PAYE L'!$E$7:$E$25</c:f>
              <c:numCache>
                <c:formatCode>0.0%</c:formatCode>
                <c:ptCount val="19"/>
                <c:pt idx="0">
                  <c:v>0.99970827570017784</c:v>
                </c:pt>
                <c:pt idx="1">
                  <c:v>1</c:v>
                </c:pt>
                <c:pt idx="2">
                  <c:v>0.99903539663872221</c:v>
                </c:pt>
                <c:pt idx="3">
                  <c:v>0.98275815794032051</c:v>
                </c:pt>
                <c:pt idx="4">
                  <c:v>0.97661126749494165</c:v>
                </c:pt>
                <c:pt idx="5">
                  <c:v>0.974237970914695</c:v>
                </c:pt>
                <c:pt idx="6">
                  <c:v>0.97325341000518695</c:v>
                </c:pt>
                <c:pt idx="7">
                  <c:v>0.97120112026535554</c:v>
                </c:pt>
                <c:pt idx="8">
                  <c:v>0.96958304483779778</c:v>
                </c:pt>
                <c:pt idx="9">
                  <c:v>0.96868234004042297</c:v>
                </c:pt>
                <c:pt idx="10">
                  <c:v>0.9666657330204449</c:v>
                </c:pt>
                <c:pt idx="11">
                  <c:v>0.9678103328210208</c:v>
                </c:pt>
                <c:pt idx="12">
                  <c:v>0.96840173003039121</c:v>
                </c:pt>
                <c:pt idx="13">
                  <c:v>0.96899319605889345</c:v>
                </c:pt>
                <c:pt idx="14">
                  <c:v>0.9703223343614682</c:v>
                </c:pt>
                <c:pt idx="15">
                  <c:v>0.9733207151161154</c:v>
                </c:pt>
                <c:pt idx="16">
                  <c:v>0.98018153523508578</c:v>
                </c:pt>
                <c:pt idx="17">
                  <c:v>0.98681167362416622</c:v>
                </c:pt>
                <c:pt idx="18">
                  <c:v>0.99307428343971504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14-4DB5-983C-1E850F05C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  <c:min val="0.95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84388888888889"/>
          <c:y val="0.90092261904761906"/>
          <c:w val="0.5579238095238096"/>
          <c:h val="7.3878968253968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</a:t>
            </a:r>
            <a:r>
              <a:rPr lang="en-GB" b="1" baseline="0">
                <a:solidFill>
                  <a:schemeClr val="tx1"/>
                </a:solidFill>
              </a:rPr>
              <a:t> payroll numbers, seasonally adjusted</a:t>
            </a:r>
            <a:endParaRPr lang="en-GB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200"/>
              <a:t>as a percentage of payroll numbers in February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6428571428572E-2"/>
          <c:y val="0.17976984126984127"/>
          <c:w val="0.88371746031746035"/>
          <c:h val="0.51599768518518518"/>
        </c:manualLayout>
      </c:layout>
      <c:lineChart>
        <c:grouping val="standard"/>
        <c:varyColors val="0"/>
        <c:ser>
          <c:idx val="1"/>
          <c:order val="0"/>
          <c:tx>
            <c:strRef>
              <c:f>'PAYE FA'!$C$8</c:f>
              <c:strCache>
                <c:ptCount val="1"/>
                <c:pt idx="0">
                  <c:v>East Sussex</c:v>
                </c:pt>
              </c:strCache>
            </c:strRef>
          </c:tx>
          <c:spPr>
            <a:ln w="22225" cap="rnd">
              <a:solidFill>
                <a:srgbClr val="E41A1C"/>
              </a:solidFill>
              <a:round/>
            </a:ln>
            <a:effectLst/>
          </c:spPr>
          <c:marker>
            <c:symbol val="none"/>
          </c:marker>
          <c:cat>
            <c:numRef>
              <c:f>'PAYE FA'!$B$9:$B$27</c:f>
              <c:numCache>
                <c:formatCode>mmm\-yy</c:formatCode>
                <c:ptCount val="19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</c:numCache>
            </c:numRef>
          </c:cat>
          <c:val>
            <c:numRef>
              <c:f>'PAYE FA'!$C$9:$C$27</c:f>
              <c:numCache>
                <c:formatCode>0.0%</c:formatCode>
                <c:ptCount val="19"/>
                <c:pt idx="0">
                  <c:v>0.99937375462567601</c:v>
                </c:pt>
                <c:pt idx="1">
                  <c:v>1</c:v>
                </c:pt>
                <c:pt idx="2">
                  <c:v>0.99904165480595886</c:v>
                </c:pt>
                <c:pt idx="3">
                  <c:v>0.98030173640762885</c:v>
                </c:pt>
                <c:pt idx="4">
                  <c:v>0.97167188537811933</c:v>
                </c:pt>
                <c:pt idx="5">
                  <c:v>0.96845051712686214</c:v>
                </c:pt>
                <c:pt idx="6">
                  <c:v>0.96806148590947905</c:v>
                </c:pt>
                <c:pt idx="7">
                  <c:v>0.96731188917354582</c:v>
                </c:pt>
                <c:pt idx="8">
                  <c:v>0.96783850460195464</c:v>
                </c:pt>
                <c:pt idx="9">
                  <c:v>0.9674874276496821</c:v>
                </c:pt>
                <c:pt idx="10">
                  <c:v>0.96583641711737356</c:v>
                </c:pt>
                <c:pt idx="11">
                  <c:v>0.968322421482114</c:v>
                </c:pt>
                <c:pt idx="12">
                  <c:v>0.96806148590947905</c:v>
                </c:pt>
                <c:pt idx="13">
                  <c:v>0.96839358572919632</c:v>
                </c:pt>
                <c:pt idx="14">
                  <c:v>0.97058544453933016</c:v>
                </c:pt>
                <c:pt idx="15">
                  <c:v>0.97139197267292909</c:v>
                </c:pt>
                <c:pt idx="16">
                  <c:v>0.97768289211500148</c:v>
                </c:pt>
                <c:pt idx="17">
                  <c:v>0.98472340829300697</c:v>
                </c:pt>
                <c:pt idx="18">
                  <c:v>0.99066799506594549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6F-4C9F-99B4-91F0CA463ACF}"/>
            </c:ext>
          </c:extLst>
        </c:ser>
        <c:ser>
          <c:idx val="2"/>
          <c:order val="1"/>
          <c:tx>
            <c:strRef>
              <c:f>'PAYE FA'!$D$8</c:f>
              <c:strCache>
                <c:ptCount val="1"/>
                <c:pt idx="0">
                  <c:v>Essex</c:v>
                </c:pt>
              </c:strCache>
            </c:strRef>
          </c:tx>
          <c:spPr>
            <a:ln w="22225" cap="rnd">
              <a:solidFill>
                <a:srgbClr val="377EB8"/>
              </a:solidFill>
              <a:round/>
            </a:ln>
            <a:effectLst/>
          </c:spPr>
          <c:marker>
            <c:symbol val="none"/>
          </c:marker>
          <c:cat>
            <c:numRef>
              <c:f>'PAYE FA'!$B$9:$B$27</c:f>
              <c:numCache>
                <c:formatCode>mmm\-yy</c:formatCode>
                <c:ptCount val="19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</c:numCache>
            </c:numRef>
          </c:cat>
          <c:val>
            <c:numRef>
              <c:f>'PAYE FA'!$D$9:$D$27</c:f>
              <c:numCache>
                <c:formatCode>0.0%</c:formatCode>
                <c:ptCount val="19"/>
                <c:pt idx="0">
                  <c:v>0.99907956885067217</c:v>
                </c:pt>
                <c:pt idx="1">
                  <c:v>1</c:v>
                </c:pt>
                <c:pt idx="2">
                  <c:v>0.99953372895724835</c:v>
                </c:pt>
                <c:pt idx="3">
                  <c:v>0.98670017359008522</c:v>
                </c:pt>
                <c:pt idx="4">
                  <c:v>0.97957490614024467</c:v>
                </c:pt>
                <c:pt idx="5">
                  <c:v>0.97809939041621252</c:v>
                </c:pt>
                <c:pt idx="6">
                  <c:v>0.97738484518186586</c:v>
                </c:pt>
                <c:pt idx="7">
                  <c:v>0.97652295022405233</c:v>
                </c:pt>
                <c:pt idx="8">
                  <c:v>0.97520487667029998</c:v>
                </c:pt>
                <c:pt idx="9">
                  <c:v>0.97401396794638895</c:v>
                </c:pt>
                <c:pt idx="10">
                  <c:v>0.97208227362641797</c:v>
                </c:pt>
                <c:pt idx="11">
                  <c:v>0.9717815187113964</c:v>
                </c:pt>
                <c:pt idx="12">
                  <c:v>0.97201768196681604</c:v>
                </c:pt>
                <c:pt idx="13">
                  <c:v>0.97236688062653909</c:v>
                </c:pt>
                <c:pt idx="14">
                  <c:v>0.97405837471236523</c:v>
                </c:pt>
                <c:pt idx="15">
                  <c:v>0.97810544588430015</c:v>
                </c:pt>
                <c:pt idx="16">
                  <c:v>0.98433248556780106</c:v>
                </c:pt>
                <c:pt idx="17">
                  <c:v>0.98997618182552183</c:v>
                </c:pt>
                <c:pt idx="18">
                  <c:v>0.99573896895563363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6F-4C9F-99B4-91F0CA463ACF}"/>
            </c:ext>
          </c:extLst>
        </c:ser>
        <c:ser>
          <c:idx val="0"/>
          <c:order val="2"/>
          <c:tx>
            <c:strRef>
              <c:f>'PAYE FA'!$E$8</c:f>
              <c:strCache>
                <c:ptCount val="1"/>
                <c:pt idx="0">
                  <c:v>Kent &amp; Medway</c:v>
                </c:pt>
              </c:strCache>
            </c:strRef>
          </c:tx>
          <c:spPr>
            <a:ln w="22225" cap="rnd">
              <a:solidFill>
                <a:srgbClr val="4DAF4A"/>
              </a:solidFill>
              <a:round/>
            </a:ln>
            <a:effectLst/>
          </c:spPr>
          <c:marker>
            <c:symbol val="none"/>
          </c:marker>
          <c:cat>
            <c:numRef>
              <c:f>'PAYE FA'!$B$9:$B$27</c:f>
              <c:numCache>
                <c:formatCode>mmm\-yy</c:formatCode>
                <c:ptCount val="19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</c:numCache>
            </c:numRef>
          </c:cat>
          <c:val>
            <c:numRef>
              <c:f>'PAYE FA'!$E$9:$E$27</c:f>
              <c:numCache>
                <c:formatCode>0.0%</c:formatCode>
                <c:ptCount val="19"/>
                <c:pt idx="0">
                  <c:v>0.99954915028238778</c:v>
                </c:pt>
                <c:pt idx="1">
                  <c:v>1</c:v>
                </c:pt>
                <c:pt idx="2">
                  <c:v>0.99931031487957334</c:v>
                </c:pt>
                <c:pt idx="3">
                  <c:v>0.98406571932880871</c:v>
                </c:pt>
                <c:pt idx="4">
                  <c:v>0.97844861718133358</c:v>
                </c:pt>
                <c:pt idx="5">
                  <c:v>0.97614328080657398</c:v>
                </c:pt>
                <c:pt idx="6">
                  <c:v>0.97501934949921198</c:v>
                </c:pt>
                <c:pt idx="7">
                  <c:v>0.9738366672371469</c:v>
                </c:pt>
                <c:pt idx="8">
                  <c:v>0.97343690530623295</c:v>
                </c:pt>
                <c:pt idx="9">
                  <c:v>0.97375109519442737</c:v>
                </c:pt>
                <c:pt idx="10">
                  <c:v>0.97153260805705488</c:v>
                </c:pt>
                <c:pt idx="11">
                  <c:v>0.9729911643672905</c:v>
                </c:pt>
                <c:pt idx="12">
                  <c:v>0.97404740435727732</c:v>
                </c:pt>
                <c:pt idx="13">
                  <c:v>0.97575501362766714</c:v>
                </c:pt>
                <c:pt idx="14">
                  <c:v>0.97633102842269015</c:v>
                </c:pt>
                <c:pt idx="15">
                  <c:v>0.97869383855748526</c:v>
                </c:pt>
                <c:pt idx="16">
                  <c:v>0.98537739825228676</c:v>
                </c:pt>
                <c:pt idx="17">
                  <c:v>0.9909651249224104</c:v>
                </c:pt>
                <c:pt idx="18">
                  <c:v>0.99746860016910055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6F-4C9F-99B4-91F0CA463ACF}"/>
            </c:ext>
          </c:extLst>
        </c:ser>
        <c:ser>
          <c:idx val="3"/>
          <c:order val="3"/>
          <c:tx>
            <c:strRef>
              <c:f>'PAYE FA'!$F$8</c:f>
              <c:strCache>
                <c:ptCount val="1"/>
                <c:pt idx="0">
                  <c:v>South Essex</c:v>
                </c:pt>
              </c:strCache>
            </c:strRef>
          </c:tx>
          <c:spPr>
            <a:ln w="22225" cap="rnd">
              <a:solidFill>
                <a:srgbClr val="FF7F00"/>
              </a:solidFill>
              <a:round/>
            </a:ln>
            <a:effectLst/>
          </c:spPr>
          <c:marker>
            <c:symbol val="none"/>
          </c:marker>
          <c:cat>
            <c:numRef>
              <c:f>'PAYE FA'!$B$9:$B$27</c:f>
              <c:numCache>
                <c:formatCode>mmm\-yy</c:formatCode>
                <c:ptCount val="19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</c:numCache>
            </c:numRef>
          </c:cat>
          <c:val>
            <c:numRef>
              <c:f>'PAYE FA'!$F$9:$F$27</c:f>
              <c:numCache>
                <c:formatCode>0.0%</c:formatCode>
                <c:ptCount val="19"/>
                <c:pt idx="0">
                  <c:v>0.99957475359333214</c:v>
                </c:pt>
                <c:pt idx="1">
                  <c:v>1</c:v>
                </c:pt>
                <c:pt idx="2">
                  <c:v>0.99979210175674016</c:v>
                </c:pt>
                <c:pt idx="3">
                  <c:v>0.98680791147314806</c:v>
                </c:pt>
                <c:pt idx="4">
                  <c:v>0.98102141036908241</c:v>
                </c:pt>
                <c:pt idx="5">
                  <c:v>0.98058986401564907</c:v>
                </c:pt>
                <c:pt idx="6">
                  <c:v>0.97912512639268201</c:v>
                </c:pt>
                <c:pt idx="7">
                  <c:v>0.97830613331317351</c:v>
                </c:pt>
                <c:pt idx="8">
                  <c:v>0.97613895162585873</c:v>
                </c:pt>
                <c:pt idx="9">
                  <c:v>0.9743686665847674</c:v>
                </c:pt>
                <c:pt idx="10">
                  <c:v>0.97192743721315555</c:v>
                </c:pt>
                <c:pt idx="11">
                  <c:v>0.9726928807451577</c:v>
                </c:pt>
                <c:pt idx="12">
                  <c:v>0.97288187914812119</c:v>
                </c:pt>
                <c:pt idx="13">
                  <c:v>0.97233378377952706</c:v>
                </c:pt>
                <c:pt idx="14">
                  <c:v>0.97367882241395065</c:v>
                </c:pt>
                <c:pt idx="15">
                  <c:v>0.97693904486507088</c:v>
                </c:pt>
                <c:pt idx="16">
                  <c:v>0.98313189253550803</c:v>
                </c:pt>
                <c:pt idx="17">
                  <c:v>0.98813720024065799</c:v>
                </c:pt>
                <c:pt idx="18">
                  <c:v>0.99251881321602831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16F-4C9F-99B4-91F0CA463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  <c:min val="0.95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3534074074074075E-2"/>
          <c:y val="0.87992394179894184"/>
          <c:w val="0.75057166666666653"/>
          <c:h val="9.36359126984127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Claimant Count</a:t>
            </a:r>
          </a:p>
          <a:p>
            <a:pPr>
              <a:defRPr/>
            </a:pPr>
            <a:r>
              <a:rPr lang="en-GB" sz="1200"/>
              <a:t>as a proportion of resident population age 16-64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6428571428572E-2"/>
          <c:y val="0.17976984126984127"/>
          <c:w val="0.88371746031746035"/>
          <c:h val="0.54959556878306881"/>
        </c:manualLayout>
      </c:layout>
      <c:lineChart>
        <c:grouping val="standard"/>
        <c:varyColors val="0"/>
        <c:ser>
          <c:idx val="1"/>
          <c:order val="0"/>
          <c:tx>
            <c:strRef>
              <c:f>'CC L'!$D$7</c:f>
              <c:strCache>
                <c:ptCount val="1"/>
                <c:pt idx="0">
                  <c:v>SELEP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'CC L'!$B$8:$B$26</c:f>
              <c:numCache>
                <c:formatCode>mmm\-yy</c:formatCode>
                <c:ptCount val="19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</c:numCache>
            </c:numRef>
          </c:cat>
          <c:val>
            <c:numRef>
              <c:f>'CC L'!$D$8:$D$26</c:f>
              <c:numCache>
                <c:formatCode>0.0%</c:formatCode>
                <c:ptCount val="19"/>
                <c:pt idx="0">
                  <c:v>2.7000000000000003E-2</c:v>
                </c:pt>
                <c:pt idx="1">
                  <c:v>2.7999999999999997E-2</c:v>
                </c:pt>
                <c:pt idx="2">
                  <c:v>2.7999999999999997E-2</c:v>
                </c:pt>
                <c:pt idx="3">
                  <c:v>4.9000000000000002E-2</c:v>
                </c:pt>
                <c:pt idx="4">
                  <c:v>6.4000000000000001E-2</c:v>
                </c:pt>
                <c:pt idx="5">
                  <c:v>0.06</c:v>
                </c:pt>
                <c:pt idx="6">
                  <c:v>6.0999999999999999E-2</c:v>
                </c:pt>
                <c:pt idx="7">
                  <c:v>6.3E-2</c:v>
                </c:pt>
                <c:pt idx="8">
                  <c:v>6.2E-2</c:v>
                </c:pt>
                <c:pt idx="9">
                  <c:v>5.9000000000000004E-2</c:v>
                </c:pt>
                <c:pt idx="10">
                  <c:v>0.06</c:v>
                </c:pt>
                <c:pt idx="11">
                  <c:v>0.06</c:v>
                </c:pt>
                <c:pt idx="12">
                  <c:v>5.9000000000000004E-2</c:v>
                </c:pt>
                <c:pt idx="13">
                  <c:v>6.2E-2</c:v>
                </c:pt>
                <c:pt idx="14">
                  <c:v>6.0999999999999999E-2</c:v>
                </c:pt>
                <c:pt idx="15">
                  <c:v>0.06</c:v>
                </c:pt>
                <c:pt idx="16">
                  <c:v>5.5E-2</c:v>
                </c:pt>
                <c:pt idx="17">
                  <c:v>5.0999999999999997E-2</c:v>
                </c:pt>
                <c:pt idx="18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FC-4024-8A53-470A45E3E71E}"/>
            </c:ext>
          </c:extLst>
        </c:ser>
        <c:ser>
          <c:idx val="2"/>
          <c:order val="1"/>
          <c:tx>
            <c:strRef>
              <c:f>'CC L'!$E$7</c:f>
              <c:strCache>
                <c:ptCount val="1"/>
                <c:pt idx="0">
                  <c:v>UK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'CC L'!$B$8:$B$26</c:f>
              <c:numCache>
                <c:formatCode>mmm\-yy</c:formatCode>
                <c:ptCount val="19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</c:numCache>
            </c:numRef>
          </c:cat>
          <c:val>
            <c:numRef>
              <c:f>'CC L'!$E$8:$E$26</c:f>
              <c:numCache>
                <c:formatCode>0.0%</c:formatCode>
                <c:ptCount val="19"/>
                <c:pt idx="0">
                  <c:v>2.8999999999999998E-2</c:v>
                </c:pt>
                <c:pt idx="1">
                  <c:v>0.03</c:v>
                </c:pt>
                <c:pt idx="2">
                  <c:v>0.03</c:v>
                </c:pt>
                <c:pt idx="3">
                  <c:v>5.0999999999999997E-2</c:v>
                </c:pt>
                <c:pt idx="4">
                  <c:v>6.4000000000000001E-2</c:v>
                </c:pt>
                <c:pt idx="5">
                  <c:v>6.2E-2</c:v>
                </c:pt>
                <c:pt idx="6">
                  <c:v>6.3E-2</c:v>
                </c:pt>
                <c:pt idx="7">
                  <c:v>6.4000000000000001E-2</c:v>
                </c:pt>
                <c:pt idx="8">
                  <c:v>6.4000000000000001E-2</c:v>
                </c:pt>
                <c:pt idx="9">
                  <c:v>6.0999999999999999E-2</c:v>
                </c:pt>
                <c:pt idx="10">
                  <c:v>6.2E-2</c:v>
                </c:pt>
                <c:pt idx="11">
                  <c:v>6.2E-2</c:v>
                </c:pt>
                <c:pt idx="12">
                  <c:v>6.0999999999999999E-2</c:v>
                </c:pt>
                <c:pt idx="13">
                  <c:v>6.4000000000000001E-2</c:v>
                </c:pt>
                <c:pt idx="14">
                  <c:v>6.4000000000000001E-2</c:v>
                </c:pt>
                <c:pt idx="15">
                  <c:v>6.3E-2</c:v>
                </c:pt>
                <c:pt idx="16">
                  <c:v>5.9000000000000004E-2</c:v>
                </c:pt>
                <c:pt idx="17">
                  <c:v>5.5E-2</c:v>
                </c:pt>
                <c:pt idx="18">
                  <c:v>5.3999999999999999E-2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FC-4024-8A53-470A45E3E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84388888888889"/>
          <c:y val="0.90092261904761906"/>
          <c:w val="0.5579238095238096"/>
          <c:h val="7.3878968253968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Coronavirus Job Retention Scheme by Federated Area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100" i="1"/>
              <a:t>Job furlough rates by place of residence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019920634920634"/>
          <c:y val="0.15780932539682541"/>
          <c:w val="0.72352142857142843"/>
          <c:h val="0.78805674603174602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'CJRS FA'!$B$14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FA'!$C$13:$F$13</c:f>
              <c:strCache>
                <c:ptCount val="4"/>
                <c:pt idx="0">
                  <c:v>May-20</c:v>
                </c:pt>
                <c:pt idx="1">
                  <c:v>Oct-20</c:v>
                </c:pt>
                <c:pt idx="2">
                  <c:v>Jan-21</c:v>
                </c:pt>
                <c:pt idx="3">
                  <c:v>Jun-21</c:v>
                </c:pt>
              </c:strCache>
            </c:strRef>
          </c:cat>
          <c:val>
            <c:numRef>
              <c:f>'CJRS FA'!$C$14:$F$14</c:f>
              <c:numCache>
                <c:formatCode>0.0%</c:formatCode>
                <c:ptCount val="4"/>
                <c:pt idx="0">
                  <c:v>0.26960110041265473</c:v>
                </c:pt>
                <c:pt idx="1">
                  <c:v>7.2999999999999995E-2</c:v>
                </c:pt>
                <c:pt idx="2">
                  <c:v>0.17785234899328858</c:v>
                </c:pt>
                <c:pt idx="3">
                  <c:v>6.3E-2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CC-4A55-970E-FCF125279600}"/>
            </c:ext>
          </c:extLst>
        </c:ser>
        <c:ser>
          <c:idx val="4"/>
          <c:order val="1"/>
          <c:tx>
            <c:strRef>
              <c:f>'CJRS FA'!$B$15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FA'!$C$13:$F$13</c:f>
              <c:strCache>
                <c:ptCount val="4"/>
                <c:pt idx="0">
                  <c:v>May-20</c:v>
                </c:pt>
                <c:pt idx="1">
                  <c:v>Oct-20</c:v>
                </c:pt>
                <c:pt idx="2">
                  <c:v>Jan-21</c:v>
                </c:pt>
                <c:pt idx="3">
                  <c:v>Jun-21</c:v>
                </c:pt>
              </c:strCache>
            </c:strRef>
          </c:cat>
          <c:val>
            <c:numRef>
              <c:f>'CJRS FA'!$C$15:$F$15</c:f>
              <c:numCache>
                <c:formatCode>0.0%</c:formatCode>
                <c:ptCount val="4"/>
                <c:pt idx="0">
                  <c:v>0.25851664395561613</c:v>
                </c:pt>
                <c:pt idx="1">
                  <c:v>7.9000000000000001E-2</c:v>
                </c:pt>
                <c:pt idx="2">
                  <c:v>0.1654515998379911</c:v>
                </c:pt>
                <c:pt idx="3">
                  <c:v>6.9000000000000006E-2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CC-4A55-970E-FCF125279600}"/>
            </c:ext>
          </c:extLst>
        </c:ser>
        <c:ser>
          <c:idx val="3"/>
          <c:order val="2"/>
          <c:tx>
            <c:strRef>
              <c:f>'CJRS FA'!$B$16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FA'!$C$13:$F$13</c:f>
              <c:strCache>
                <c:ptCount val="4"/>
                <c:pt idx="0">
                  <c:v>May-20</c:v>
                </c:pt>
                <c:pt idx="1">
                  <c:v>Oct-20</c:v>
                </c:pt>
                <c:pt idx="2">
                  <c:v>Jan-21</c:v>
                </c:pt>
                <c:pt idx="3">
                  <c:v>Jun-21</c:v>
                </c:pt>
              </c:strCache>
            </c:strRef>
          </c:cat>
          <c:val>
            <c:numRef>
              <c:f>'CJRS FA'!$C$16:$F$16</c:f>
              <c:numCache>
                <c:formatCode>0.0%</c:formatCode>
                <c:ptCount val="4"/>
                <c:pt idx="0">
                  <c:v>0.24947329284917585</c:v>
                </c:pt>
                <c:pt idx="1">
                  <c:v>6.9000000000000006E-2</c:v>
                </c:pt>
                <c:pt idx="2">
                  <c:v>0.15824090791849368</c:v>
                </c:pt>
                <c:pt idx="3">
                  <c:v>5.8999999999999997E-2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44CC-4A55-970E-FCF125279600}"/>
            </c:ext>
          </c:extLst>
        </c:ser>
        <c:ser>
          <c:idx val="2"/>
          <c:order val="3"/>
          <c:tx>
            <c:strRef>
              <c:f>'CJRS FA'!$B$17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FA'!$C$13:$F$13</c:f>
              <c:strCache>
                <c:ptCount val="4"/>
                <c:pt idx="0">
                  <c:v>May-20</c:v>
                </c:pt>
                <c:pt idx="1">
                  <c:v>Oct-20</c:v>
                </c:pt>
                <c:pt idx="2">
                  <c:v>Jan-21</c:v>
                </c:pt>
                <c:pt idx="3">
                  <c:v>Jun-21</c:v>
                </c:pt>
              </c:strCache>
            </c:strRef>
          </c:cat>
          <c:val>
            <c:numRef>
              <c:f>'CJRS FA'!$C$17:$F$17</c:f>
              <c:numCache>
                <c:formatCode>0.0%</c:formatCode>
                <c:ptCount val="4"/>
                <c:pt idx="0">
                  <c:v>0.25587069228423298</c:v>
                </c:pt>
                <c:pt idx="1">
                  <c:v>7.6999999999999999E-2</c:v>
                </c:pt>
                <c:pt idx="2">
                  <c:v>0.1606973058637084</c:v>
                </c:pt>
                <c:pt idx="3">
                  <c:v>6.5000000000000002E-2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F-44CC-4A55-970E-FCF125279600}"/>
            </c:ext>
          </c:extLst>
        </c:ser>
        <c:ser>
          <c:idx val="0"/>
          <c:order val="4"/>
          <c:tx>
            <c:strRef>
              <c:f>'CJRS FA'!$B$18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984EA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>
                <a:softEdge rad="12700"/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'CJRS FA'!$C$18:$F$18</c:f>
              <c:numCache>
                <c:formatCode>0.0%</c:formatCode>
                <c:ptCount val="4"/>
                <c:pt idx="0">
                  <c:v>0.25543769420336443</c:v>
                </c:pt>
                <c:pt idx="1">
                  <c:v>7.3999999999999996E-2</c:v>
                </c:pt>
                <c:pt idx="2">
                  <c:v>0.16293983159538281</c:v>
                </c:pt>
                <c:pt idx="3">
                  <c:v>6.3E-2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FB-47AE-B989-B64D79BD6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35"/>
        <c:axId val="808377160"/>
        <c:axId val="808377488"/>
        <c:extLst/>
      </c:barChart>
      <c:catAx>
        <c:axId val="808377160"/>
        <c:scaling>
          <c:orientation val="maxMin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282519841269842"/>
          <c:y val="0.38110138888888889"/>
          <c:w val="0.26945654761904764"/>
          <c:h val="0.23312996031746031"/>
        </c:manualLayout>
      </c:layout>
      <c:overlay val="0"/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Claimant Count</a:t>
            </a:r>
          </a:p>
          <a:p>
            <a:pPr>
              <a:defRPr/>
            </a:pPr>
            <a:r>
              <a:rPr lang="en-GB" sz="1200"/>
              <a:t>as a proportion of resident population age 16-64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56428571428572E-2"/>
          <c:y val="0.17976984126984127"/>
          <c:w val="0.88371746031746035"/>
          <c:h val="0.5453958333333333"/>
        </c:manualLayout>
      </c:layout>
      <c:lineChart>
        <c:grouping val="standard"/>
        <c:varyColors val="0"/>
        <c:ser>
          <c:idx val="1"/>
          <c:order val="0"/>
          <c:tx>
            <c:strRef>
              <c:f>'CC FA'!$C$9</c:f>
              <c:strCache>
                <c:ptCount val="1"/>
                <c:pt idx="0">
                  <c:v>East Sussex</c:v>
                </c:pt>
              </c:strCache>
            </c:strRef>
          </c:tx>
          <c:spPr>
            <a:ln w="22225" cap="rnd">
              <a:solidFill>
                <a:srgbClr val="E41A1C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FA'!$B$10:$B$27</c:f>
              <c:numCache>
                <c:formatCode>mmm\-yy</c:formatCode>
                <c:ptCount val="18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</c:numCache>
            </c:numRef>
          </c:cat>
          <c:val>
            <c:numRef>
              <c:f>'CC FA'!$C$10:$C$27</c:f>
              <c:numCache>
                <c:formatCode>0.0%</c:formatCode>
                <c:ptCount val="18"/>
                <c:pt idx="0">
                  <c:v>2.8487384383061726E-2</c:v>
                </c:pt>
                <c:pt idx="1">
                  <c:v>2.872333731831624E-2</c:v>
                </c:pt>
                <c:pt idx="2">
                  <c:v>5.2460202604920403E-2</c:v>
                </c:pt>
                <c:pt idx="3">
                  <c:v>6.5060089347511479E-2</c:v>
                </c:pt>
                <c:pt idx="4">
                  <c:v>6.0356760838104824E-2</c:v>
                </c:pt>
                <c:pt idx="5">
                  <c:v>6.2071352167620962E-2</c:v>
                </c:pt>
                <c:pt idx="6">
                  <c:v>6.3675832127351659E-2</c:v>
                </c:pt>
                <c:pt idx="7">
                  <c:v>6.2747750582017245E-2</c:v>
                </c:pt>
                <c:pt idx="8">
                  <c:v>5.9287107531617693E-2</c:v>
                </c:pt>
                <c:pt idx="9">
                  <c:v>6.1332032970490155E-2</c:v>
                </c:pt>
                <c:pt idx="10">
                  <c:v>6.1127540426602907E-2</c:v>
                </c:pt>
                <c:pt idx="11">
                  <c:v>6.0293650369186533E-2</c:v>
                </c:pt>
                <c:pt idx="12">
                  <c:v>6.3408219315990319E-2</c:v>
                </c:pt>
                <c:pt idx="13">
                  <c:v>6.3093616392070742E-2</c:v>
                </c:pt>
                <c:pt idx="14">
                  <c:v>6.1693633380628637E-2</c:v>
                </c:pt>
                <c:pt idx="15">
                  <c:v>5.7336382884342528E-2</c:v>
                </c:pt>
                <c:pt idx="16">
                  <c:v>5.1999999999999998E-2</c:v>
                </c:pt>
                <c:pt idx="17">
                  <c:v>5.1999999999999998E-2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9C-4D97-8AEA-31B20EA71160}"/>
            </c:ext>
          </c:extLst>
        </c:ser>
        <c:ser>
          <c:idx val="2"/>
          <c:order val="1"/>
          <c:tx>
            <c:strRef>
              <c:f>'CC FA'!$D$9</c:f>
              <c:strCache>
                <c:ptCount val="1"/>
                <c:pt idx="0">
                  <c:v>Essex</c:v>
                </c:pt>
              </c:strCache>
            </c:strRef>
          </c:tx>
          <c:spPr>
            <a:ln w="22225" cap="rnd">
              <a:solidFill>
                <a:srgbClr val="377EB8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FA'!$B$10:$B$27</c:f>
              <c:numCache>
                <c:formatCode>mmm\-yy</c:formatCode>
                <c:ptCount val="18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</c:numCache>
            </c:numRef>
          </c:cat>
          <c:val>
            <c:numRef>
              <c:f>'CC FA'!$D$10:$D$27</c:f>
              <c:numCache>
                <c:formatCode>0.0%</c:formatCode>
                <c:ptCount val="18"/>
                <c:pt idx="0">
                  <c:v>2.3573529411764705E-2</c:v>
                </c:pt>
                <c:pt idx="1">
                  <c:v>2.3838235294117646E-2</c:v>
                </c:pt>
                <c:pt idx="2">
                  <c:v>4.266176470588235E-2</c:v>
                </c:pt>
                <c:pt idx="3">
                  <c:v>5.8845588235294115E-2</c:v>
                </c:pt>
                <c:pt idx="4">
                  <c:v>5.4963235294117646E-2</c:v>
                </c:pt>
                <c:pt idx="5">
                  <c:v>5.6367647058823529E-2</c:v>
                </c:pt>
                <c:pt idx="6">
                  <c:v>5.8139705882352941E-2</c:v>
                </c:pt>
                <c:pt idx="7">
                  <c:v>5.711764705882353E-2</c:v>
                </c:pt>
                <c:pt idx="8">
                  <c:v>5.4117647058823527E-2</c:v>
                </c:pt>
                <c:pt idx="9">
                  <c:v>5.5073529411764709E-2</c:v>
                </c:pt>
                <c:pt idx="10">
                  <c:v>5.5213235294117646E-2</c:v>
                </c:pt>
                <c:pt idx="11">
                  <c:v>5.3915966979779309E-2</c:v>
                </c:pt>
                <c:pt idx="12">
                  <c:v>5.665882782040365E-2</c:v>
                </c:pt>
                <c:pt idx="13">
                  <c:v>5.6114667760869597E-2</c:v>
                </c:pt>
                <c:pt idx="14">
                  <c:v>5.5085175756345715E-2</c:v>
                </c:pt>
                <c:pt idx="15">
                  <c:v>5.0533350393486554E-2</c:v>
                </c:pt>
                <c:pt idx="16">
                  <c:v>4.5999999999999999E-2</c:v>
                </c:pt>
                <c:pt idx="17">
                  <c:v>4.4999999999999998E-2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9C-4D97-8AEA-31B20EA71160}"/>
            </c:ext>
          </c:extLst>
        </c:ser>
        <c:ser>
          <c:idx val="0"/>
          <c:order val="2"/>
          <c:tx>
            <c:strRef>
              <c:f>'CC FA'!$E$9</c:f>
              <c:strCache>
                <c:ptCount val="1"/>
                <c:pt idx="0">
                  <c:v>Kent &amp; Medway</c:v>
                </c:pt>
              </c:strCache>
            </c:strRef>
          </c:tx>
          <c:spPr>
            <a:ln w="22225" cap="rnd">
              <a:solidFill>
                <a:srgbClr val="4DAF4A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FA'!$B$10:$B$27</c:f>
              <c:numCache>
                <c:formatCode>mmm\-yy</c:formatCode>
                <c:ptCount val="18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</c:numCache>
            </c:numRef>
          </c:cat>
          <c:val>
            <c:numRef>
              <c:f>'CC FA'!$E$10:$E$27</c:f>
              <c:numCache>
                <c:formatCode>0.0%</c:formatCode>
                <c:ptCount val="18"/>
                <c:pt idx="0">
                  <c:v>2.9029401346085726E-2</c:v>
                </c:pt>
                <c:pt idx="1">
                  <c:v>2.9140099185263904E-2</c:v>
                </c:pt>
                <c:pt idx="2">
                  <c:v>5.0969713071200851E-2</c:v>
                </c:pt>
                <c:pt idx="3">
                  <c:v>6.4098476797732909E-2</c:v>
                </c:pt>
                <c:pt idx="4">
                  <c:v>6.032146652497343E-2</c:v>
                </c:pt>
                <c:pt idx="5">
                  <c:v>6.1818101310662413E-2</c:v>
                </c:pt>
                <c:pt idx="6">
                  <c:v>6.3248317392844491E-2</c:v>
                </c:pt>
                <c:pt idx="7">
                  <c:v>6.2393730074388948E-2</c:v>
                </c:pt>
                <c:pt idx="8">
                  <c:v>5.9736981934112643E-2</c:v>
                </c:pt>
                <c:pt idx="9">
                  <c:v>6.0259475735033652E-2</c:v>
                </c:pt>
                <c:pt idx="10">
                  <c:v>6.0356889833510452E-2</c:v>
                </c:pt>
                <c:pt idx="11">
                  <c:v>5.9028358939889461E-2</c:v>
                </c:pt>
                <c:pt idx="12">
                  <c:v>6.1702811629087063E-2</c:v>
                </c:pt>
                <c:pt idx="13">
                  <c:v>6.1206886627116645E-2</c:v>
                </c:pt>
                <c:pt idx="14">
                  <c:v>6.0099911176289829E-2</c:v>
                </c:pt>
                <c:pt idx="15">
                  <c:v>5.6128083258723191E-2</c:v>
                </c:pt>
                <c:pt idx="16">
                  <c:v>5.1999999999999998E-2</c:v>
                </c:pt>
                <c:pt idx="17">
                  <c:v>5.1999999999999998E-2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9C-4D97-8AEA-31B20EA71160}"/>
            </c:ext>
          </c:extLst>
        </c:ser>
        <c:ser>
          <c:idx val="3"/>
          <c:order val="3"/>
          <c:tx>
            <c:strRef>
              <c:f>'CC FA'!$F$9</c:f>
              <c:strCache>
                <c:ptCount val="1"/>
                <c:pt idx="0">
                  <c:v>South Essex</c:v>
                </c:pt>
              </c:strCache>
            </c:strRef>
          </c:tx>
          <c:spPr>
            <a:ln w="22225" cap="rnd">
              <a:solidFill>
                <a:srgbClr val="FF7F00"/>
              </a:solidFill>
              <a:round/>
            </a:ln>
            <a:effectLst/>
          </c:spPr>
          <c:marker>
            <c:symbol val="none"/>
          </c:marker>
          <c:cat>
            <c:numRef>
              <c:f>'CC FA'!$B$10:$B$27</c:f>
              <c:numCache>
                <c:formatCode>mmm\-yy</c:formatCode>
                <c:ptCount val="18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  <c:pt idx="14">
                  <c:v>44287</c:v>
                </c:pt>
                <c:pt idx="15">
                  <c:v>44317</c:v>
                </c:pt>
                <c:pt idx="16">
                  <c:v>44348</c:v>
                </c:pt>
                <c:pt idx="17">
                  <c:v>44378</c:v>
                </c:pt>
              </c:numCache>
            </c:numRef>
          </c:cat>
          <c:val>
            <c:numRef>
              <c:f>'CC FA'!$F$10:$F$27</c:f>
              <c:numCache>
                <c:formatCode>0.0%</c:formatCode>
                <c:ptCount val="18"/>
                <c:pt idx="0">
                  <c:v>2.9743531547889241E-2</c:v>
                </c:pt>
                <c:pt idx="1">
                  <c:v>3.0651384475714933E-2</c:v>
                </c:pt>
                <c:pt idx="2">
                  <c:v>5.1214253290966863E-2</c:v>
                </c:pt>
                <c:pt idx="3">
                  <c:v>7.0483431684067177E-2</c:v>
                </c:pt>
                <c:pt idx="4">
                  <c:v>6.6330004539264645E-2</c:v>
                </c:pt>
                <c:pt idx="5">
                  <c:v>6.7907399001361779E-2</c:v>
                </c:pt>
                <c:pt idx="6">
                  <c:v>6.9564230594643672E-2</c:v>
                </c:pt>
                <c:pt idx="7">
                  <c:v>6.8179754879709481E-2</c:v>
                </c:pt>
                <c:pt idx="8">
                  <c:v>6.5036314117113025E-2</c:v>
                </c:pt>
                <c:pt idx="9">
                  <c:v>6.601225601452565E-2</c:v>
                </c:pt>
                <c:pt idx="10">
                  <c:v>6.6125737630503861E-2</c:v>
                </c:pt>
                <c:pt idx="11">
                  <c:v>6.400116200691304E-2</c:v>
                </c:pt>
                <c:pt idx="12">
                  <c:v>6.8211167521906785E-2</c:v>
                </c:pt>
                <c:pt idx="13">
                  <c:v>6.7870735809104049E-2</c:v>
                </c:pt>
                <c:pt idx="14">
                  <c:v>6.6463618062852767E-2</c:v>
                </c:pt>
                <c:pt idx="15">
                  <c:v>6.086919024912793E-2</c:v>
                </c:pt>
                <c:pt idx="16">
                  <c:v>5.6000000000000001E-2</c:v>
                </c:pt>
                <c:pt idx="17">
                  <c:v>5.5E-2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D9C-4D97-8AEA-31B20EA71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4193992"/>
        <c:axId val="1104189072"/>
      </c:lineChart>
      <c:dateAx>
        <c:axId val="110419399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89072"/>
        <c:crosses val="autoZero"/>
        <c:auto val="1"/>
        <c:lblOffset val="100"/>
        <c:baseTimeUnit val="months"/>
      </c:dateAx>
      <c:valAx>
        <c:axId val="1104189072"/>
        <c:scaling>
          <c:orientation val="minMax"/>
          <c:max val="8.0000000000000016E-2"/>
          <c:min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9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367460317460316E-2"/>
          <c:y val="0.90092261904761906"/>
          <c:w val="0.8822753968253968"/>
          <c:h val="8.10367063492063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Claimant Count - July 2021</a:t>
            </a:r>
          </a:p>
          <a:p>
            <a:pPr>
              <a:defRPr/>
            </a:pPr>
            <a:r>
              <a:rPr lang="en-GB" sz="1100" i="1"/>
              <a:t>as</a:t>
            </a:r>
            <a:r>
              <a:rPr lang="en-GB" sz="1100" i="1" baseline="0"/>
              <a:t> a proportion of population aged 16 to 64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LA'!$B$10:$B$14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'CC LA'!$F$10:$F$14</c:f>
              <c:numCache>
                <c:formatCode>0.0%</c:formatCode>
                <c:ptCount val="5"/>
                <c:pt idx="0">
                  <c:v>6.5000000000000002E-2</c:v>
                </c:pt>
                <c:pt idx="1">
                  <c:v>7.8E-2</c:v>
                </c:pt>
                <c:pt idx="2">
                  <c:v>4.5999999999999999E-2</c:v>
                </c:pt>
                <c:pt idx="3">
                  <c:v>4.5999999999999999E-2</c:v>
                </c:pt>
                <c:pt idx="4">
                  <c:v>3.3000000000000002E-2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FB-4D84-9CB1-D696129A6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Claimant Count - July 2021</a:t>
            </a:r>
            <a:endParaRPr lang="en-GB" sz="1400" b="1">
              <a:solidFill>
                <a:schemeClr val="tx1"/>
              </a:solidFill>
              <a:effectLst/>
            </a:endParaRPr>
          </a:p>
          <a:p>
            <a:pPr>
              <a:defRPr/>
            </a:pPr>
            <a:r>
              <a:rPr lang="en-GB" sz="1100" b="0" i="1" baseline="0">
                <a:effectLst/>
              </a:rPr>
              <a:t>as a proportion of population aged 16 to 64</a:t>
            </a:r>
            <a:endParaRPr lang="en-GB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LA'!$B$24:$B$32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'CC LA'!$F$24:$F$32</c:f>
              <c:numCache>
                <c:formatCode>0.0%</c:formatCode>
                <c:ptCount val="9"/>
                <c:pt idx="0">
                  <c:v>4.0999999999999995E-2</c:v>
                </c:pt>
                <c:pt idx="1">
                  <c:v>4.0999999999999995E-2</c:v>
                </c:pt>
                <c:pt idx="2">
                  <c:v>3.7000000000000005E-2</c:v>
                </c:pt>
                <c:pt idx="3">
                  <c:v>4.0999999999999995E-2</c:v>
                </c:pt>
                <c:pt idx="4">
                  <c:v>4.5999999999999999E-2</c:v>
                </c:pt>
                <c:pt idx="5">
                  <c:v>7.0000000000000007E-2</c:v>
                </c:pt>
                <c:pt idx="6">
                  <c:v>3.7999999999999999E-2</c:v>
                </c:pt>
                <c:pt idx="7">
                  <c:v>6.4000000000000001E-2</c:v>
                </c:pt>
                <c:pt idx="8">
                  <c:v>3.1E-2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73-4CD3-A8E6-020D40E94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Claimant Count - July 2021</a:t>
            </a:r>
            <a:endParaRPr lang="en-GB" sz="1400" b="1">
              <a:solidFill>
                <a:schemeClr val="tx1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GB" sz="1100" i="1"/>
              <a:t>as</a:t>
            </a:r>
            <a:r>
              <a:rPr lang="en-GB" sz="1100" i="1" baseline="0"/>
              <a:t> a proportion of population aged 16 to 64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64465945740846"/>
          <c:w val="0.8511482142857143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LA'!$B$39:$B$51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'CC LA'!$F$39:$F$51</c:f>
              <c:numCache>
                <c:formatCode>0.0%</c:formatCode>
                <c:ptCount val="13"/>
                <c:pt idx="0">
                  <c:v>4.8000000000000001E-2</c:v>
                </c:pt>
                <c:pt idx="1">
                  <c:v>0.04</c:v>
                </c:pt>
                <c:pt idx="2">
                  <c:v>4.7E-2</c:v>
                </c:pt>
                <c:pt idx="3">
                  <c:v>5.2999999999999999E-2</c:v>
                </c:pt>
                <c:pt idx="4">
                  <c:v>0.06</c:v>
                </c:pt>
                <c:pt idx="5">
                  <c:v>6.4000000000000001E-2</c:v>
                </c:pt>
                <c:pt idx="6">
                  <c:v>4.2999999999999997E-2</c:v>
                </c:pt>
                <c:pt idx="7">
                  <c:v>6.0999999999999999E-2</c:v>
                </c:pt>
                <c:pt idx="8">
                  <c:v>3.3000000000000002E-2</c:v>
                </c:pt>
                <c:pt idx="9">
                  <c:v>5.5999999999999994E-2</c:v>
                </c:pt>
                <c:pt idx="10">
                  <c:v>8.5999999999999993E-2</c:v>
                </c:pt>
                <c:pt idx="11">
                  <c:v>3.4000000000000002E-2</c:v>
                </c:pt>
                <c:pt idx="12">
                  <c:v>3.6000000000000004E-2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53-4946-A122-3F7D3CDE8F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Claimant</a:t>
            </a:r>
            <a:r>
              <a:rPr lang="en-GB" sz="1400" b="1" baseline="0">
                <a:solidFill>
                  <a:schemeClr val="tx1"/>
                </a:solidFill>
              </a:rPr>
              <a:t> Count - July 2021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as a proportion of population aged 16 to 64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20454826388888889"/>
          <c:w val="0.851148214285714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'CC LA'!$B$58:$B$62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'CC LA'!$F$58:$F$62</c:f>
              <c:numCache>
                <c:formatCode>0.0%</c:formatCode>
                <c:ptCount val="5"/>
                <c:pt idx="0">
                  <c:v>5.5999999999999994E-2</c:v>
                </c:pt>
                <c:pt idx="1">
                  <c:v>4.0999999999999995E-2</c:v>
                </c:pt>
                <c:pt idx="2">
                  <c:v>3.4000000000000002E-2</c:v>
                </c:pt>
                <c:pt idx="3">
                  <c:v>6.7000000000000004E-2</c:v>
                </c:pt>
                <c:pt idx="4">
                  <c:v>6.0999999999999999E-2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35-45DD-A155-56CD15F1B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Local</a:t>
            </a:r>
            <a:r>
              <a:rPr lang="en-GB" b="1" baseline="0">
                <a:solidFill>
                  <a:schemeClr val="tx1"/>
                </a:solidFill>
              </a:rPr>
              <a:t> Authority Coronavirus Grants</a:t>
            </a:r>
            <a:endParaRPr lang="en-GB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200" i="1"/>
              <a:t>value of grants</a:t>
            </a:r>
            <a:r>
              <a:rPr lang="en-GB" sz="1200" i="1" baseline="0"/>
              <a:t> paid up to 27 June2021 (£ mill.)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21183895502645503"/>
          <c:w val="0.84190912276068064"/>
          <c:h val="0.66333895502645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'Grants L'!$B$15</c:f>
              <c:strCache>
                <c:ptCount val="1"/>
                <c:pt idx="0">
                  <c:v>Value of grants paid (£ mill.)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L'!$C$13:$G$13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L'!$C$15:$G$15</c:f>
              <c:numCache>
                <c:formatCode>#,##0.0</c:formatCode>
                <c:ptCount val="5"/>
                <c:pt idx="0">
                  <c:v>803.2</c:v>
                </c:pt>
                <c:pt idx="1">
                  <c:v>41.3</c:v>
                </c:pt>
                <c:pt idx="2">
                  <c:v>359.6</c:v>
                </c:pt>
                <c:pt idx="3">
                  <c:v>113.1</c:v>
                </c:pt>
                <c:pt idx="4">
                  <c:v>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22-4CC4-A57E-A858D672A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Local authority coronavirus</a:t>
            </a:r>
            <a:r>
              <a:rPr lang="en-US" b="1" baseline="0">
                <a:solidFill>
                  <a:schemeClr val="tx1"/>
                </a:solidFill>
              </a:rPr>
              <a:t> grants funding</a:t>
            </a:r>
            <a:endParaRPr lang="en-US" b="1">
              <a:solidFill>
                <a:schemeClr val="tx1"/>
              </a:solidFill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100" i="1"/>
              <a:t>average grant value paid (£),</a:t>
            </a:r>
            <a:r>
              <a:rPr lang="en-US" sz="1100" i="1" baseline="0"/>
              <a:t> </a:t>
            </a:r>
            <a:r>
              <a:rPr lang="en-US" sz="1100" i="1"/>
              <a:t>up to 27 June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791746031746032"/>
          <c:y val="0.1653688492063492"/>
          <c:w val="0.68320396825396812"/>
          <c:h val="0.78049722222222218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'Grants FA'!$B$6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FA'!$C$6:$G$6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FA'!$C$9:$G$9</c:f>
              <c:numCache>
                <c:formatCode>#,##0</c:formatCode>
                <c:ptCount val="5"/>
                <c:pt idx="0">
                  <c:v>11793</c:v>
                </c:pt>
                <c:pt idx="1">
                  <c:v>8858</c:v>
                </c:pt>
                <c:pt idx="2">
                  <c:v>3184</c:v>
                </c:pt>
                <c:pt idx="3">
                  <c:v>3180</c:v>
                </c:pt>
                <c:pt idx="4">
                  <c:v>7384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25-4E58-B49C-BFDD1B1F0ED1}"/>
            </c:ext>
          </c:extLst>
        </c:ser>
        <c:ser>
          <c:idx val="4"/>
          <c:order val="1"/>
          <c:tx>
            <c:strRef>
              <c:f>'Grants FA'!$B$14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FA'!$C$6:$G$6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FA'!$C$17:$G$17</c:f>
              <c:numCache>
                <c:formatCode>#,##0</c:formatCode>
                <c:ptCount val="5"/>
                <c:pt idx="0">
                  <c:v>12280</c:v>
                </c:pt>
                <c:pt idx="1">
                  <c:v>6002</c:v>
                </c:pt>
                <c:pt idx="2">
                  <c:v>2078</c:v>
                </c:pt>
                <c:pt idx="3">
                  <c:v>1767</c:v>
                </c:pt>
                <c:pt idx="4">
                  <c:v>7689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25-4E58-B49C-BFDD1B1F0ED1}"/>
            </c:ext>
          </c:extLst>
        </c:ser>
        <c:ser>
          <c:idx val="3"/>
          <c:order val="2"/>
          <c:tx>
            <c:strRef>
              <c:f>'Grants FA'!$B$22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FA'!$C$6:$G$6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FA'!$C$25:$G$25</c:f>
              <c:numCache>
                <c:formatCode>#,##0</c:formatCode>
                <c:ptCount val="5"/>
                <c:pt idx="0">
                  <c:v>12140</c:v>
                </c:pt>
                <c:pt idx="1">
                  <c:v>4091</c:v>
                </c:pt>
                <c:pt idx="2">
                  <c:v>2713</c:v>
                </c:pt>
                <c:pt idx="3">
                  <c:v>3195</c:v>
                </c:pt>
                <c:pt idx="4">
                  <c:v>7614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B325-4E58-B49C-BFDD1B1F0ED1}"/>
            </c:ext>
          </c:extLst>
        </c:ser>
        <c:ser>
          <c:idx val="2"/>
          <c:order val="3"/>
          <c:tx>
            <c:strRef>
              <c:f>'Grants FA'!$B$30</c:f>
              <c:strCache>
                <c:ptCount val="1"/>
                <c:pt idx="0">
                  <c:v>South Essex</c:v>
                </c:pt>
              </c:strCache>
            </c:strRef>
          </c:tx>
          <c:spPr>
            <a:solidFill>
              <a:srgbClr val="FF7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FA'!$C$6:$G$6</c:f>
              <c:strCache>
                <c:ptCount val="5"/>
                <c:pt idx="0">
                  <c:v>SBGF/RHLGF</c:v>
                </c:pt>
                <c:pt idx="1">
                  <c:v>LADGF</c:v>
                </c:pt>
                <c:pt idx="2">
                  <c:v>LRSG</c:v>
                </c:pt>
                <c:pt idx="3">
                  <c:v>ARG</c:v>
                </c:pt>
                <c:pt idx="4">
                  <c:v>Restart</c:v>
                </c:pt>
              </c:strCache>
            </c:strRef>
          </c:cat>
          <c:val>
            <c:numRef>
              <c:f>'Grants FA'!$C$33:$G$33</c:f>
              <c:numCache>
                <c:formatCode>#,##0</c:formatCode>
                <c:ptCount val="5"/>
                <c:pt idx="0">
                  <c:v>12378</c:v>
                </c:pt>
                <c:pt idx="1">
                  <c:v>6959</c:v>
                </c:pt>
                <c:pt idx="2">
                  <c:v>2380</c:v>
                </c:pt>
                <c:pt idx="3">
                  <c:v>1974</c:v>
                </c:pt>
                <c:pt idx="4">
                  <c:v>7604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B325-4E58-B49C-BFDD1B1F0ED1}"/>
            </c:ext>
          </c:extLst>
        </c:ser>
        <c:ser>
          <c:idx val="0"/>
          <c:order val="4"/>
          <c:tx>
            <c:strRef>
              <c:f>'Grants L'!$B$13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984EA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'Grants L'!$C$17:$G$17</c:f>
              <c:numCache>
                <c:formatCode>#,##0</c:formatCode>
                <c:ptCount val="5"/>
                <c:pt idx="0">
                  <c:v>12157</c:v>
                </c:pt>
                <c:pt idx="1">
                  <c:v>5413</c:v>
                </c:pt>
                <c:pt idx="2">
                  <c:v>2561</c:v>
                </c:pt>
                <c:pt idx="3">
                  <c:v>2403</c:v>
                </c:pt>
                <c:pt idx="4">
                  <c:v>7596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B6-4304-A2AC-F7B373BE6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35"/>
        <c:axId val="808377160"/>
        <c:axId val="808377488"/>
        <c:extLst/>
      </c:barChart>
      <c:catAx>
        <c:axId val="808377160"/>
        <c:scaling>
          <c:orientation val="maxMin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738869047619052"/>
          <c:y val="0.68590694444444456"/>
          <c:w val="0.24600019841269841"/>
          <c:h val="0.25832837301587303"/>
        </c:manualLayout>
      </c:layout>
      <c:overlay val="0"/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Local</a:t>
            </a:r>
            <a:r>
              <a:rPr lang="en-GB" b="1" baseline="0">
                <a:solidFill>
                  <a:schemeClr val="tx1"/>
                </a:solidFill>
              </a:rPr>
              <a:t> Authority Coronavirus Grants</a:t>
            </a:r>
            <a:endParaRPr lang="en-GB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200" i="1"/>
              <a:t>value of grants</a:t>
            </a:r>
            <a:r>
              <a:rPr lang="en-GB" sz="1200" i="1" baseline="0"/>
              <a:t> paid up to 27 June 2021 (£ mill.)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71738425925926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377EB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48E-4F8F-965E-E90D9BC65A93}"/>
              </c:ext>
            </c:extLst>
          </c:dPt>
          <c:dPt>
            <c:idx val="2"/>
            <c:invertIfNegative val="0"/>
            <c:bubble3D val="0"/>
            <c:spPr>
              <a:solidFill>
                <a:srgbClr val="4DAF4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48E-4F8F-965E-E90D9BC65A93}"/>
              </c:ext>
            </c:extLst>
          </c:dPt>
          <c:dPt>
            <c:idx val="3"/>
            <c:invertIfNegative val="0"/>
            <c:bubble3D val="0"/>
            <c:spPr>
              <a:solidFill>
                <a:srgbClr val="FF7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48E-4F8F-965E-E90D9BC65A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FA'!$B$39:$B$42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'Grants FA'!$C$39:$C$42</c:f>
              <c:numCache>
                <c:formatCode>#,##0.0</c:formatCode>
                <c:ptCount val="4"/>
                <c:pt idx="0">
                  <c:v>242.8</c:v>
                </c:pt>
                <c:pt idx="1">
                  <c:v>390.56000000000006</c:v>
                </c:pt>
                <c:pt idx="2">
                  <c:v>650.94000000000005</c:v>
                </c:pt>
                <c:pt idx="3">
                  <c:v>213.87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8E-4F8F-965E-E90D9BC65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</a:t>
            </a:r>
            <a:r>
              <a:rPr lang="en-GB" sz="1400" b="1" baseline="0">
                <a:solidFill>
                  <a:schemeClr val="tx1"/>
                </a:solidFill>
              </a:rPr>
              <a:t> coronavirus grant funding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grants paid to 27 June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LA'!$B$9:$B$13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'Grants LA'!$H$9:$H$13</c:f>
              <c:numCache>
                <c:formatCode>0.0</c:formatCode>
                <c:ptCount val="5"/>
                <c:pt idx="0">
                  <c:v>39.867986220000006</c:v>
                </c:pt>
                <c:pt idx="1">
                  <c:v>40.459867000000003</c:v>
                </c:pt>
                <c:pt idx="2">
                  <c:v>38.202756000000001</c:v>
                </c:pt>
                <c:pt idx="3">
                  <c:v>46.351542979999998</c:v>
                </c:pt>
                <c:pt idx="4">
                  <c:v>77.956679019999996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14-4B10-8C63-E191FA103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 coronavirus grant funding</a:t>
            </a:r>
          </a:p>
          <a:p>
            <a:pPr>
              <a:defRPr/>
            </a:pPr>
            <a:r>
              <a:rPr lang="en-GB" sz="1100" i="1"/>
              <a:t>value of grants paid to</a:t>
            </a:r>
            <a:r>
              <a:rPr lang="en-GB" sz="1100" i="1" baseline="0"/>
              <a:t> 27 June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855753968253984E-2"/>
          <c:y val="0.20364318783068783"/>
          <c:w val="0.88642599206349226"/>
          <c:h val="0.5540816798941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LA'!$B$23:$B$31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'Grants LA'!$H$23:$H$31</c:f>
              <c:numCache>
                <c:formatCode>0.0</c:formatCode>
                <c:ptCount val="9"/>
                <c:pt idx="0">
                  <c:v>54.026437639999997</c:v>
                </c:pt>
                <c:pt idx="1">
                  <c:v>31.308489999999999</c:v>
                </c:pt>
                <c:pt idx="2">
                  <c:v>65.220848570000001</c:v>
                </c:pt>
                <c:pt idx="3">
                  <c:v>64.048449000000005</c:v>
                </c:pt>
                <c:pt idx="4">
                  <c:v>43.925359999999998</c:v>
                </c:pt>
                <c:pt idx="5">
                  <c:v>23.431952260000003</c:v>
                </c:pt>
                <c:pt idx="6">
                  <c:v>25.099340999999995</c:v>
                </c:pt>
                <c:pt idx="7">
                  <c:v>51.935023999999999</c:v>
                </c:pt>
                <c:pt idx="8">
                  <c:v>31.587485139999998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61-43C6-AE00-B13F37F85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East Sussex CJRS Furlough</a:t>
            </a:r>
            <a:r>
              <a:rPr lang="en-GB" b="1" baseline="0">
                <a:solidFill>
                  <a:schemeClr val="tx1"/>
                </a:solidFill>
              </a:rPr>
              <a:t> Rates - June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8249966931216932"/>
          <c:w val="0.8511482142857143"/>
          <c:h val="0.662473875661375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LA'!$B$8:$B$12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'CJRS LA'!$D$8:$D$12</c:f>
              <c:numCache>
                <c:formatCode>0.0%</c:formatCode>
                <c:ptCount val="5"/>
                <c:pt idx="0">
                  <c:v>5.8823529411764705E-2</c:v>
                </c:pt>
                <c:pt idx="1">
                  <c:v>6.0344827586206899E-2</c:v>
                </c:pt>
                <c:pt idx="2">
                  <c:v>6.8421052631578952E-2</c:v>
                </c:pt>
                <c:pt idx="3">
                  <c:v>6.3492063492063489E-2</c:v>
                </c:pt>
                <c:pt idx="4">
                  <c:v>6.4620355411954766E-2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72-44BB-BA30-933D25C40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12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 coronavirus</a:t>
            </a:r>
            <a:r>
              <a:rPr lang="en-GB" sz="1400" b="1" baseline="0">
                <a:solidFill>
                  <a:schemeClr val="tx1"/>
                </a:solidFill>
              </a:rPr>
              <a:t> grant funding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grant</a:t>
            </a:r>
            <a:r>
              <a:rPr lang="en-GB" sz="1100" i="1" baseline="0"/>
              <a:t>s paid to 27 June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9748015873016"/>
          <c:y val="0.20364318783068783"/>
          <c:w val="0.87130694444444445"/>
          <c:h val="0.5498819444444444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LA'!$B$38:$B$50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'Grants LA'!$H$38:$H$50</c:f>
              <c:numCache>
                <c:formatCode>0.0</c:formatCode>
                <c:ptCount val="13"/>
                <c:pt idx="0">
                  <c:v>55.653305000000003</c:v>
                </c:pt>
                <c:pt idx="1">
                  <c:v>67.765449000000004</c:v>
                </c:pt>
                <c:pt idx="2">
                  <c:v>30.108876129999999</c:v>
                </c:pt>
                <c:pt idx="3">
                  <c:v>41.237535139999999</c:v>
                </c:pt>
                <c:pt idx="4">
                  <c:v>49.182598999999996</c:v>
                </c:pt>
                <c:pt idx="5">
                  <c:v>25.64142184</c:v>
                </c:pt>
                <c:pt idx="6">
                  <c:v>68.537220000000005</c:v>
                </c:pt>
                <c:pt idx="7">
                  <c:v>66.471974809999992</c:v>
                </c:pt>
                <c:pt idx="8">
                  <c:v>42.38570455</c:v>
                </c:pt>
                <c:pt idx="9">
                  <c:v>50.656794999999995</c:v>
                </c:pt>
                <c:pt idx="10">
                  <c:v>65.635850719999993</c:v>
                </c:pt>
                <c:pt idx="11">
                  <c:v>36.771875000000001</c:v>
                </c:pt>
                <c:pt idx="12">
                  <c:v>50.749745999999995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B8-4B6B-93D1-ED29BCBE1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Local authority coronavirus</a:t>
            </a:r>
            <a:r>
              <a:rPr lang="en-GB" sz="1400" b="1" baseline="0">
                <a:solidFill>
                  <a:schemeClr val="tx1"/>
                </a:solidFill>
              </a:rPr>
              <a:t> grant funding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grants paid to</a:t>
            </a:r>
            <a:r>
              <a:rPr lang="en-GB" sz="1100" i="1" baseline="0"/>
              <a:t> 27 June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'Grants LA'!$B$57:$B$61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'Grants LA'!$H$57:$H$61</c:f>
              <c:numCache>
                <c:formatCode>0.0</c:formatCode>
                <c:ptCount val="5"/>
                <c:pt idx="0">
                  <c:v>52.332855000000009</c:v>
                </c:pt>
                <c:pt idx="1">
                  <c:v>23.526146369999999</c:v>
                </c:pt>
                <c:pt idx="2">
                  <c:v>30.192426000000001</c:v>
                </c:pt>
                <c:pt idx="3">
                  <c:v>65.976387000000003</c:v>
                </c:pt>
                <c:pt idx="4">
                  <c:v>41.922083059999999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AD-426D-A8D3-31FA22A65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Coronavius business loan schemes</a:t>
            </a:r>
          </a:p>
          <a:p>
            <a:pPr>
              <a:defRPr/>
            </a:pPr>
            <a:r>
              <a:rPr lang="en-GB" sz="1200" i="1"/>
              <a:t>value of loans</a:t>
            </a:r>
            <a:r>
              <a:rPr lang="en-GB" sz="1200" i="1" baseline="0"/>
              <a:t> paid up to 31 March 2021 (£ mill.)</a:t>
            </a:r>
            <a:endParaRPr lang="en-GB" sz="1200" i="1"/>
          </a:p>
        </c:rich>
      </c:tx>
      <c:layout>
        <c:manualLayout>
          <c:xMode val="edge"/>
          <c:yMode val="edge"/>
          <c:x val="0.23652314814814815"/>
          <c:y val="2.5198412698412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351534510677"/>
          <c:y val="0.1866407049813244"/>
          <c:w val="0.84190912276068064"/>
          <c:h val="0.671738425925926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377EB8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355-49D1-81E1-F732A29C83F1}"/>
              </c:ext>
            </c:extLst>
          </c:dPt>
          <c:dPt>
            <c:idx val="2"/>
            <c:invertIfNegative val="0"/>
            <c:bubble3D val="0"/>
            <c:spPr>
              <a:solidFill>
                <a:srgbClr val="4DAF4A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355-49D1-81E1-F732A29C83F1}"/>
              </c:ext>
            </c:extLst>
          </c:dPt>
          <c:dPt>
            <c:idx val="3"/>
            <c:invertIfNegative val="0"/>
            <c:bubble3D val="0"/>
            <c:spPr>
              <a:solidFill>
                <a:srgbClr val="FF7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355-49D1-81E1-F732A29C83F1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FA'!$B$49:$B$52</c:f>
              <c:strCache>
                <c:ptCount val="4"/>
                <c:pt idx="0">
                  <c:v>East Sussex</c:v>
                </c:pt>
                <c:pt idx="1">
                  <c:v>Essex</c:v>
                </c:pt>
                <c:pt idx="2">
                  <c:v>Kent &amp; Medway</c:v>
                </c:pt>
                <c:pt idx="3">
                  <c:v>South Essex</c:v>
                </c:pt>
              </c:strCache>
            </c:strRef>
          </c:cat>
          <c:val>
            <c:numRef>
              <c:f>'Loans FA'!$C$49:$C$52</c:f>
              <c:numCache>
                <c:formatCode>#,##0.0</c:formatCode>
                <c:ptCount val="4"/>
                <c:pt idx="0">
                  <c:v>560.79999999999995</c:v>
                </c:pt>
                <c:pt idx="1">
                  <c:v>1415.8</c:v>
                </c:pt>
                <c:pt idx="2">
                  <c:v>2021.2711282</c:v>
                </c:pt>
                <c:pt idx="3">
                  <c:v>875.9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355-49D1-81E1-F732A29C8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-27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Algn val="ctr"/>
        <c:lblOffset val="100"/>
        <c:noMultiLvlLbl val="1"/>
      </c:cat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 Coronavirus business loan schemes</a:t>
            </a:r>
          </a:p>
          <a:p>
            <a:pPr>
              <a:defRPr/>
            </a:pPr>
            <a:r>
              <a:rPr lang="en-GB" sz="1100" i="1"/>
              <a:t>value of loans paid to 31 March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640425347222222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LA'!$B$11:$B$15</c:f>
              <c:strCache>
                <c:ptCount val="5"/>
                <c:pt idx="0">
                  <c:v>Eastbourne</c:v>
                </c:pt>
                <c:pt idx="1">
                  <c:v>Hastings</c:v>
                </c:pt>
                <c:pt idx="2">
                  <c:v>Lewes</c:v>
                </c:pt>
                <c:pt idx="3">
                  <c:v>Rother</c:v>
                </c:pt>
                <c:pt idx="4">
                  <c:v>Wealden</c:v>
                </c:pt>
              </c:strCache>
            </c:strRef>
          </c:cat>
          <c:val>
            <c:numRef>
              <c:f>'Loans LA'!$E$11:$E$15</c:f>
              <c:numCache>
                <c:formatCode>0.0</c:formatCode>
                <c:ptCount val="5"/>
                <c:pt idx="0">
                  <c:v>89.6</c:v>
                </c:pt>
                <c:pt idx="1">
                  <c:v>75.5</c:v>
                </c:pt>
                <c:pt idx="2">
                  <c:v>98</c:v>
                </c:pt>
                <c:pt idx="3">
                  <c:v>101.69999999999999</c:v>
                </c:pt>
                <c:pt idx="4">
                  <c:v>196.1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30-48BB-98EE-EF592E419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Coronavirus business loan</a:t>
            </a:r>
            <a:r>
              <a:rPr lang="en-GB" sz="1400" b="1" baseline="0">
                <a:solidFill>
                  <a:schemeClr val="tx1"/>
                </a:solidFill>
              </a:rPr>
              <a:t> schemes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loans paid to</a:t>
            </a:r>
            <a:r>
              <a:rPr lang="en-GB" sz="1100" i="1" baseline="0"/>
              <a:t> 31 March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855753968253984E-2"/>
          <c:y val="0.20364318783068783"/>
          <c:w val="0.88642599206349226"/>
          <c:h val="0.5540816798941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LA'!$B$25:$B$33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'Loans LA'!$E$25:$E$33</c:f>
              <c:numCache>
                <c:formatCode>0.0</c:formatCode>
                <c:ptCount val="9"/>
                <c:pt idx="0">
                  <c:v>172</c:v>
                </c:pt>
                <c:pt idx="1">
                  <c:v>121.80000000000001</c:v>
                </c:pt>
                <c:pt idx="2">
                  <c:v>220</c:v>
                </c:pt>
                <c:pt idx="3">
                  <c:v>191.6</c:v>
                </c:pt>
                <c:pt idx="4">
                  <c:v>279.10000000000002</c:v>
                </c:pt>
                <c:pt idx="5">
                  <c:v>112.89999999999999</c:v>
                </c:pt>
                <c:pt idx="6">
                  <c:v>83.7</c:v>
                </c:pt>
                <c:pt idx="7">
                  <c:v>109</c:v>
                </c:pt>
                <c:pt idx="8">
                  <c:v>125.7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79-4A20-BB8C-1F3A845AB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Coronavirus</a:t>
            </a:r>
            <a:r>
              <a:rPr lang="en-GB" sz="1400" b="1" baseline="0">
                <a:solidFill>
                  <a:schemeClr val="tx1"/>
                </a:solidFill>
              </a:rPr>
              <a:t> business loan schemes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loan</a:t>
            </a:r>
            <a:r>
              <a:rPr lang="en-GB" sz="1100" i="1" baseline="0"/>
              <a:t>s paid to 31 March 2021 (£ mill.)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335937500000012E-2"/>
          <c:y val="0.18264465945740846"/>
          <c:w val="0.88894583333333321"/>
          <c:h val="0.575080457391214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LA'!$B$40:$B$52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 and 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 and Malling</c:v>
                </c:pt>
                <c:pt idx="12">
                  <c:v>Tunbridge Wells</c:v>
                </c:pt>
              </c:strCache>
            </c:strRef>
          </c:cat>
          <c:val>
            <c:numRef>
              <c:f>'Loans LA'!$E$40:$E$52</c:f>
              <c:numCache>
                <c:formatCode>0.0</c:formatCode>
                <c:ptCount val="13"/>
                <c:pt idx="0">
                  <c:v>150.69999999999999</c:v>
                </c:pt>
                <c:pt idx="1">
                  <c:v>152</c:v>
                </c:pt>
                <c:pt idx="2">
                  <c:v>171.4</c:v>
                </c:pt>
                <c:pt idx="3">
                  <c:v>88.3</c:v>
                </c:pt>
                <c:pt idx="4">
                  <c:v>83.9</c:v>
                </c:pt>
                <c:pt idx="5">
                  <c:v>136.30000000000001</c:v>
                </c:pt>
                <c:pt idx="6">
                  <c:v>205.20000000000002</c:v>
                </c:pt>
                <c:pt idx="7">
                  <c:v>263.8</c:v>
                </c:pt>
                <c:pt idx="8">
                  <c:v>186.60000000000002</c:v>
                </c:pt>
                <c:pt idx="9">
                  <c:v>125.2</c:v>
                </c:pt>
                <c:pt idx="10">
                  <c:v>129.69999999999999</c:v>
                </c:pt>
                <c:pt idx="11">
                  <c:v>173.4</c:v>
                </c:pt>
                <c:pt idx="12">
                  <c:v>154.80000000000001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E6-4D3C-A372-B13B5B67B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Coronavirus</a:t>
            </a:r>
            <a:r>
              <a:rPr lang="en-GB" sz="1400" b="1" baseline="0">
                <a:solidFill>
                  <a:schemeClr val="tx1"/>
                </a:solidFill>
              </a:rPr>
              <a:t> business loan schemes</a:t>
            </a:r>
            <a:endParaRPr lang="en-GB" sz="1400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/>
              <a:t>value of loans paid to</a:t>
            </a:r>
            <a:r>
              <a:rPr lang="en-GB" sz="1100" i="1" baseline="0"/>
              <a:t> 31 March 2021 (£ mill.)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15277777777792E-2"/>
          <c:y val="0.20454826388888889"/>
          <c:w val="0.8788664682539683"/>
          <c:h val="0.5690297619047619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'Loans LA'!$B$59:$B$63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Southend-on-Sea</c:v>
                </c:pt>
                <c:pt idx="4">
                  <c:v>Thurrock</c:v>
                </c:pt>
              </c:strCache>
            </c:strRef>
          </c:cat>
          <c:val>
            <c:numRef>
              <c:f>'Loans LA'!$E$59:$E$63</c:f>
              <c:numCache>
                <c:formatCode>0.0</c:formatCode>
                <c:ptCount val="5"/>
                <c:pt idx="0">
                  <c:v>242.8</c:v>
                </c:pt>
                <c:pt idx="1">
                  <c:v>84.5</c:v>
                </c:pt>
                <c:pt idx="2">
                  <c:v>92.2</c:v>
                </c:pt>
                <c:pt idx="3">
                  <c:v>215.5</c:v>
                </c:pt>
                <c:pt idx="4">
                  <c:v>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B0-4BC6-9F3C-5E7C0C983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68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SELEP Growth Hub Enquiries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80734126984127"/>
          <c:y val="0.12937301587301586"/>
          <c:w val="0.85447440476190473"/>
          <c:h val="0.60762632275132278"/>
        </c:manualLayout>
      </c:layout>
      <c:lineChart>
        <c:grouping val="standard"/>
        <c:varyColors val="0"/>
        <c:ser>
          <c:idx val="0"/>
          <c:order val="0"/>
          <c:tx>
            <c:strRef>
              <c:f>GH!$C$5</c:f>
              <c:strCache>
                <c:ptCount val="1"/>
                <c:pt idx="0">
                  <c:v>All Enquiries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GH!$B$6:$B$24</c:f>
              <c:numCache>
                <c:formatCode>mmm\-yy</c:formatCode>
                <c:ptCount val="19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</c:numCache>
            </c:numRef>
          </c:cat>
          <c:val>
            <c:numRef>
              <c:f>GH!$C$6:$C$24</c:f>
              <c:numCache>
                <c:formatCode>#,##0</c:formatCode>
                <c:ptCount val="19"/>
                <c:pt idx="0">
                  <c:v>245</c:v>
                </c:pt>
                <c:pt idx="1">
                  <c:v>174</c:v>
                </c:pt>
                <c:pt idx="2">
                  <c:v>748</c:v>
                </c:pt>
                <c:pt idx="3">
                  <c:v>3118</c:v>
                </c:pt>
                <c:pt idx="4">
                  <c:v>1722</c:v>
                </c:pt>
                <c:pt idx="5">
                  <c:v>1469</c:v>
                </c:pt>
                <c:pt idx="6">
                  <c:v>738</c:v>
                </c:pt>
                <c:pt idx="7">
                  <c:v>1150</c:v>
                </c:pt>
                <c:pt idx="8">
                  <c:v>901</c:v>
                </c:pt>
                <c:pt idx="9">
                  <c:v>485</c:v>
                </c:pt>
                <c:pt idx="10">
                  <c:v>1542</c:v>
                </c:pt>
                <c:pt idx="11">
                  <c:v>882</c:v>
                </c:pt>
                <c:pt idx="12">
                  <c:v>1692</c:v>
                </c:pt>
                <c:pt idx="13">
                  <c:v>1183</c:v>
                </c:pt>
                <c:pt idx="14">
                  <c:v>1043</c:v>
                </c:pt>
                <c:pt idx="15">
                  <c:v>599</c:v>
                </c:pt>
                <c:pt idx="16">
                  <c:v>363</c:v>
                </c:pt>
                <c:pt idx="17">
                  <c:v>333</c:v>
                </c:pt>
                <c:pt idx="18">
                  <c:v>335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EB2-4CE6-97F9-1CAB36D26FBC}"/>
            </c:ext>
          </c:extLst>
        </c:ser>
        <c:ser>
          <c:idx val="1"/>
          <c:order val="1"/>
          <c:tx>
            <c:strRef>
              <c:f>GH!$D$5</c:f>
              <c:strCache>
                <c:ptCount val="1"/>
                <c:pt idx="0">
                  <c:v>Unique Businesses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GH!$B$6:$B$24</c:f>
              <c:numCache>
                <c:formatCode>mmm\-yy</c:formatCode>
                <c:ptCount val="19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</c:numCache>
            </c:numRef>
          </c:cat>
          <c:val>
            <c:numRef>
              <c:f>GH!$D$6:$D$24</c:f>
              <c:numCache>
                <c:formatCode>#,##0</c:formatCode>
                <c:ptCount val="19"/>
                <c:pt idx="0">
                  <c:v>205</c:v>
                </c:pt>
                <c:pt idx="1">
                  <c:v>141</c:v>
                </c:pt>
                <c:pt idx="2">
                  <c:v>605</c:v>
                </c:pt>
                <c:pt idx="3">
                  <c:v>1732</c:v>
                </c:pt>
                <c:pt idx="4">
                  <c:v>887</c:v>
                </c:pt>
                <c:pt idx="5">
                  <c:v>718</c:v>
                </c:pt>
                <c:pt idx="6">
                  <c:v>391</c:v>
                </c:pt>
                <c:pt idx="7">
                  <c:v>525</c:v>
                </c:pt>
                <c:pt idx="8">
                  <c:v>553</c:v>
                </c:pt>
                <c:pt idx="9">
                  <c:v>314</c:v>
                </c:pt>
                <c:pt idx="10">
                  <c:v>705</c:v>
                </c:pt>
                <c:pt idx="11">
                  <c:v>487</c:v>
                </c:pt>
                <c:pt idx="12">
                  <c:v>871</c:v>
                </c:pt>
                <c:pt idx="13">
                  <c:v>620</c:v>
                </c:pt>
                <c:pt idx="14">
                  <c:v>483</c:v>
                </c:pt>
                <c:pt idx="15">
                  <c:v>357</c:v>
                </c:pt>
                <c:pt idx="16">
                  <c:v>219</c:v>
                </c:pt>
                <c:pt idx="17">
                  <c:v>197</c:v>
                </c:pt>
                <c:pt idx="18">
                  <c:v>207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EB2-4CE6-97F9-1CAB36D26F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721720"/>
        <c:axId val="977720408"/>
      </c:lineChart>
      <c:dateAx>
        <c:axId val="9777217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720408"/>
        <c:crosses val="autoZero"/>
        <c:auto val="1"/>
        <c:lblOffset val="100"/>
        <c:baseTimeUnit val="months"/>
      </c:dateAx>
      <c:valAx>
        <c:axId val="977720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721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Essex CJRS Furlough</a:t>
            </a:r>
            <a:r>
              <a:rPr lang="en-GB" b="1" baseline="0">
                <a:solidFill>
                  <a:schemeClr val="tx1"/>
                </a:solidFill>
              </a:rPr>
              <a:t> Rates - June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908991402116402"/>
          <c:w val="0.8511482142857143"/>
          <c:h val="0.557480489417989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LA'!$D$21</c:f>
              <c:strCache>
                <c:ptCount val="1"/>
                <c:pt idx="0">
                  <c:v>Furlough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LA'!$B$22:$B$30</c:f>
              <c:strCache>
                <c:ptCount val="9"/>
                <c:pt idx="0">
                  <c:v>Braintree</c:v>
                </c:pt>
                <c:pt idx="1">
                  <c:v>Brentwood</c:v>
                </c:pt>
                <c:pt idx="2">
                  <c:v>Chelmsford</c:v>
                </c:pt>
                <c:pt idx="3">
                  <c:v>Colchester</c:v>
                </c:pt>
                <c:pt idx="4">
                  <c:v>Epping Forest</c:v>
                </c:pt>
                <c:pt idx="5">
                  <c:v>Harlow</c:v>
                </c:pt>
                <c:pt idx="6">
                  <c:v>Maldon</c:v>
                </c:pt>
                <c:pt idx="7">
                  <c:v>Tendring</c:v>
                </c:pt>
                <c:pt idx="8">
                  <c:v>Uttlesford</c:v>
                </c:pt>
              </c:strCache>
            </c:strRef>
          </c:cat>
          <c:val>
            <c:numRef>
              <c:f>'CJRS LA'!$D$22:$D$30</c:f>
              <c:numCache>
                <c:formatCode>0.0%</c:formatCode>
                <c:ptCount val="9"/>
                <c:pt idx="0">
                  <c:v>7.3964497041420121E-2</c:v>
                </c:pt>
                <c:pt idx="1">
                  <c:v>6.9970845481049565E-2</c:v>
                </c:pt>
                <c:pt idx="2">
                  <c:v>5.9829059829059832E-2</c:v>
                </c:pt>
                <c:pt idx="3">
                  <c:v>5.5421686746987948E-2</c:v>
                </c:pt>
                <c:pt idx="4">
                  <c:v>9.499136442141623E-2</c:v>
                </c:pt>
                <c:pt idx="5">
                  <c:v>6.9767441860465115E-2</c:v>
                </c:pt>
                <c:pt idx="6">
                  <c:v>7.0895522388059698E-2</c:v>
                </c:pt>
                <c:pt idx="7">
                  <c:v>5.7803468208092484E-2</c:v>
                </c:pt>
                <c:pt idx="8">
                  <c:v>8.5858585858585856E-2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55-46C7-B259-682AA59A9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12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Kent &amp; Medway CJRS Furlough</a:t>
            </a:r>
            <a:r>
              <a:rPr lang="en-GB" b="1" baseline="0">
                <a:solidFill>
                  <a:schemeClr val="tx1"/>
                </a:solidFill>
              </a:rPr>
              <a:t> Rates - June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908991402116402"/>
          <c:w val="0.8511482142857143"/>
          <c:h val="0.515483134920634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LA'!$D$35</c:f>
              <c:strCache>
                <c:ptCount val="1"/>
                <c:pt idx="0">
                  <c:v>Furlough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LA'!$B$36:$B$48</c:f>
              <c:strCache>
                <c:ptCount val="13"/>
                <c:pt idx="0">
                  <c:v>Ashford</c:v>
                </c:pt>
                <c:pt idx="1">
                  <c:v>Canterbury</c:v>
                </c:pt>
                <c:pt idx="2">
                  <c:v>Dartford</c:v>
                </c:pt>
                <c:pt idx="3">
                  <c:v>Dover</c:v>
                </c:pt>
                <c:pt idx="4">
                  <c:v>Folkestone/Hythe</c:v>
                </c:pt>
                <c:pt idx="5">
                  <c:v>Gravesham</c:v>
                </c:pt>
                <c:pt idx="6">
                  <c:v>Maidstone</c:v>
                </c:pt>
                <c:pt idx="7">
                  <c:v>Medway</c:v>
                </c:pt>
                <c:pt idx="8">
                  <c:v>Sevenoaks</c:v>
                </c:pt>
                <c:pt idx="9">
                  <c:v>Swale</c:v>
                </c:pt>
                <c:pt idx="10">
                  <c:v>Thanet</c:v>
                </c:pt>
                <c:pt idx="11">
                  <c:v>Tonbridge/Malling</c:v>
                </c:pt>
                <c:pt idx="12">
                  <c:v>Tunbridge Wells</c:v>
                </c:pt>
              </c:strCache>
            </c:strRef>
          </c:cat>
          <c:val>
            <c:numRef>
              <c:f>'CJRS LA'!$D$36:$D$48</c:f>
              <c:numCache>
                <c:formatCode>0.0%</c:formatCode>
                <c:ptCount val="13"/>
                <c:pt idx="0">
                  <c:v>5.7591623036649213E-2</c:v>
                </c:pt>
                <c:pt idx="1">
                  <c:v>6.0763888888888888E-2</c:v>
                </c:pt>
                <c:pt idx="2">
                  <c:v>6.4272211720226846E-2</c:v>
                </c:pt>
                <c:pt idx="3">
                  <c:v>5.4919908466819219E-2</c:v>
                </c:pt>
                <c:pt idx="4">
                  <c:v>6.5645514223194742E-2</c:v>
                </c:pt>
                <c:pt idx="5">
                  <c:v>5.9817945383615082E-2</c:v>
                </c:pt>
                <c:pt idx="6">
                  <c:v>6.9246435845213852E-2</c:v>
                </c:pt>
                <c:pt idx="7">
                  <c:v>5.2719665271966525E-2</c:v>
                </c:pt>
                <c:pt idx="8">
                  <c:v>6.1904761904761907E-2</c:v>
                </c:pt>
                <c:pt idx="9">
                  <c:v>4.8939641109298535E-2</c:v>
                </c:pt>
                <c:pt idx="10">
                  <c:v>6.1185468451242828E-2</c:v>
                </c:pt>
                <c:pt idx="11">
                  <c:v>6.0869565217391307E-2</c:v>
                </c:pt>
                <c:pt idx="12">
                  <c:v>5.9670781893004114E-2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D9-4002-9596-22AC0D15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12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South Essex CJRS Furlough</a:t>
            </a:r>
            <a:r>
              <a:rPr lang="en-GB" b="1" baseline="0">
                <a:solidFill>
                  <a:schemeClr val="tx1"/>
                </a:solidFill>
              </a:rPr>
              <a:t> Rates - June 2021</a:t>
            </a:r>
          </a:p>
          <a:p>
            <a:pPr>
              <a:defRPr/>
            </a:pPr>
            <a:r>
              <a:rPr lang="en-GB" sz="1200" i="1" baseline="0"/>
              <a:t>resident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3353174603177"/>
          <c:y val="0.19509887566137565"/>
          <c:w val="0.8511482142857143"/>
          <c:h val="0.63307572751322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'CJRS LA'!$D$52</c:f>
              <c:strCache>
                <c:ptCount val="1"/>
                <c:pt idx="0">
                  <c:v>Furlough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LA'!$B$53:$B$57</c:f>
              <c:strCache>
                <c:ptCount val="5"/>
                <c:pt idx="0">
                  <c:v>Basildon</c:v>
                </c:pt>
                <c:pt idx="1">
                  <c:v>Castle Point</c:v>
                </c:pt>
                <c:pt idx="2">
                  <c:v>Rochford</c:v>
                </c:pt>
                <c:pt idx="3">
                  <c:v>Southend</c:v>
                </c:pt>
                <c:pt idx="4">
                  <c:v>Thurrock</c:v>
                </c:pt>
              </c:strCache>
            </c:strRef>
          </c:cat>
          <c:val>
            <c:numRef>
              <c:f>'CJRS LA'!$D$53:$D$57</c:f>
              <c:numCache>
                <c:formatCode>0.0%</c:formatCode>
                <c:ptCount val="5"/>
                <c:pt idx="0">
                  <c:v>6.2195121951219512E-2</c:v>
                </c:pt>
                <c:pt idx="1">
                  <c:v>6.5573770491803282E-2</c:v>
                </c:pt>
                <c:pt idx="2">
                  <c:v>6.6481994459833799E-2</c:v>
                </c:pt>
                <c:pt idx="3">
                  <c:v>6.4516129032258063E-2</c:v>
                </c:pt>
                <c:pt idx="4">
                  <c:v>6.6002490660024907E-2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07-41D4-94B5-97B3FD3D0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7"/>
        <c:axId val="1012275856"/>
        <c:axId val="1012273888"/>
      </c:barChart>
      <c:catAx>
        <c:axId val="101227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3888"/>
        <c:crosses val="autoZero"/>
        <c:auto val="1"/>
        <c:lblAlgn val="ctr"/>
        <c:lblOffset val="100"/>
        <c:noMultiLvlLbl val="0"/>
      </c:catAx>
      <c:valAx>
        <c:axId val="1012273888"/>
        <c:scaling>
          <c:orientation val="minMax"/>
          <c:max val="0.12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227585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8040361111111110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S'!$C$6</c:f>
              <c:strCache>
                <c:ptCount val="1"/>
                <c:pt idx="0">
                  <c:v>East Sussex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S'!$B$7:$B$18</c:f>
              <c:strCache>
                <c:ptCount val="12"/>
                <c:pt idx="0">
                  <c:v>Arts, entertainment and recreation</c:v>
                </c:pt>
                <c:pt idx="1">
                  <c:v>Other services</c:v>
                </c:pt>
                <c:pt idx="2">
                  <c:v>Accommodation and food</c:v>
                </c:pt>
                <c:pt idx="3">
                  <c:v>Transportation and storage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Education</c:v>
                </c:pt>
                <c:pt idx="11">
                  <c:v>Health and social work</c:v>
                </c:pt>
              </c:strCache>
            </c:strRef>
          </c:cat>
          <c:val>
            <c:numRef>
              <c:f>'CJRS S'!$C$7:$C$18</c:f>
              <c:numCache>
                <c:formatCode>0.0%</c:formatCode>
                <c:ptCount val="12"/>
                <c:pt idx="0">
                  <c:v>0.15483870967741936</c:v>
                </c:pt>
                <c:pt idx="1">
                  <c:v>0.12352941176470589</c:v>
                </c:pt>
                <c:pt idx="2">
                  <c:v>0.12594594594594594</c:v>
                </c:pt>
                <c:pt idx="3">
                  <c:v>0.21720430107526881</c:v>
                </c:pt>
                <c:pt idx="4">
                  <c:v>8.6511627906976737E-2</c:v>
                </c:pt>
                <c:pt idx="5">
                  <c:v>0.15878787878787878</c:v>
                </c:pt>
                <c:pt idx="6">
                  <c:v>9.7142857142857142E-2</c:v>
                </c:pt>
                <c:pt idx="7">
                  <c:v>7.8490566037735854E-2</c:v>
                </c:pt>
                <c:pt idx="8">
                  <c:v>8.3370288248337032E-2</c:v>
                </c:pt>
                <c:pt idx="9">
                  <c:v>4.9253731343283584E-2</c:v>
                </c:pt>
                <c:pt idx="10">
                  <c:v>2.7222222222222221E-2</c:v>
                </c:pt>
                <c:pt idx="11">
                  <c:v>1.7575757575757574E-2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C7-4553-9ECA-D41708307006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S'!$B$7:$B$18</c:f>
              <c:strCache>
                <c:ptCount val="12"/>
                <c:pt idx="0">
                  <c:v>Arts, entertainment and recreation</c:v>
                </c:pt>
                <c:pt idx="1">
                  <c:v>Other services</c:v>
                </c:pt>
                <c:pt idx="2">
                  <c:v>Accommodation and food</c:v>
                </c:pt>
                <c:pt idx="3">
                  <c:v>Transportation and storage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Education</c:v>
                </c:pt>
                <c:pt idx="11">
                  <c:v>Health and social work</c:v>
                </c:pt>
              </c:strCache>
            </c:strRef>
          </c:cat>
          <c:val>
            <c:numRef>
              <c:f>'CJRS S'!$G$7:$G$18</c:f>
              <c:numCache>
                <c:formatCode>0.0%</c:formatCode>
                <c:ptCount val="12"/>
                <c:pt idx="0">
                  <c:v>0.1546419098143236</c:v>
                </c:pt>
                <c:pt idx="1">
                  <c:v>0.14664723032069971</c:v>
                </c:pt>
                <c:pt idx="2">
                  <c:v>0.13472837022132797</c:v>
                </c:pt>
                <c:pt idx="3">
                  <c:v>0.10395348837209302</c:v>
                </c:pt>
                <c:pt idx="4">
                  <c:v>9.7066666666666662E-2</c:v>
                </c:pt>
                <c:pt idx="5">
                  <c:v>9.4031007751937984E-2</c:v>
                </c:pt>
                <c:pt idx="6">
                  <c:v>8.804979253112033E-2</c:v>
                </c:pt>
                <c:pt idx="7">
                  <c:v>7.8240740740740736E-2</c:v>
                </c:pt>
                <c:pt idx="8">
                  <c:v>6.7474124642149302E-2</c:v>
                </c:pt>
                <c:pt idx="9">
                  <c:v>5.7928571428571426E-2</c:v>
                </c:pt>
                <c:pt idx="10">
                  <c:v>2.1217948717948718E-2</c:v>
                </c:pt>
                <c:pt idx="11">
                  <c:v>1.8153503893214684E-2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C7-4553-9ECA-D41708307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30000000000000004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7964765873015873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S'!$D$6</c:f>
              <c:strCache>
                <c:ptCount val="1"/>
                <c:pt idx="0">
                  <c:v>Essex</c:v>
                </c:pt>
              </c:strCache>
            </c:strRef>
          </c:tx>
          <c:spPr>
            <a:solidFill>
              <a:srgbClr val="E41A1C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S'!$B$7:$B$18</c:f>
              <c:strCache>
                <c:ptCount val="12"/>
                <c:pt idx="0">
                  <c:v>Arts, entertainment and recreation</c:v>
                </c:pt>
                <c:pt idx="1">
                  <c:v>Other services</c:v>
                </c:pt>
                <c:pt idx="2">
                  <c:v>Accommodation and food</c:v>
                </c:pt>
                <c:pt idx="3">
                  <c:v>Transportation and storage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Education</c:v>
                </c:pt>
                <c:pt idx="11">
                  <c:v>Health and social work</c:v>
                </c:pt>
              </c:strCache>
            </c:strRef>
          </c:cat>
          <c:val>
            <c:numRef>
              <c:f>'CJRS S'!$D$7:$D$18</c:f>
              <c:numCache>
                <c:formatCode>0.0%</c:formatCode>
                <c:ptCount val="12"/>
                <c:pt idx="0">
                  <c:v>0.12892561983471074</c:v>
                </c:pt>
                <c:pt idx="1">
                  <c:v>0.17045454545454544</c:v>
                </c:pt>
                <c:pt idx="2">
                  <c:v>0.13413533834586466</c:v>
                </c:pt>
                <c:pt idx="3">
                  <c:v>0.12872117400419286</c:v>
                </c:pt>
                <c:pt idx="4">
                  <c:v>9.1111111111111115E-2</c:v>
                </c:pt>
                <c:pt idx="5">
                  <c:v>0.10201342281879194</c:v>
                </c:pt>
                <c:pt idx="6">
                  <c:v>8.2767295597484275E-2</c:v>
                </c:pt>
                <c:pt idx="7">
                  <c:v>8.7933884297520665E-2</c:v>
                </c:pt>
                <c:pt idx="8">
                  <c:v>6.044568245125348E-2</c:v>
                </c:pt>
                <c:pt idx="9">
                  <c:v>7.1862068965517237E-2</c:v>
                </c:pt>
                <c:pt idx="10">
                  <c:v>2.5176470588235293E-2</c:v>
                </c:pt>
                <c:pt idx="11">
                  <c:v>1.8852459016393444E-2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8A-48B5-8275-51C2EEB7AB2A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S'!$B$7:$B$18</c:f>
              <c:strCache>
                <c:ptCount val="12"/>
                <c:pt idx="0">
                  <c:v>Arts, entertainment and recreation</c:v>
                </c:pt>
                <c:pt idx="1">
                  <c:v>Other services</c:v>
                </c:pt>
                <c:pt idx="2">
                  <c:v>Accommodation and food</c:v>
                </c:pt>
                <c:pt idx="3">
                  <c:v>Transportation and storage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Education</c:v>
                </c:pt>
                <c:pt idx="11">
                  <c:v>Health and social work</c:v>
                </c:pt>
              </c:strCache>
            </c:strRef>
          </c:cat>
          <c:val>
            <c:numRef>
              <c:f>'CJRS S'!$G$7:$G$18</c:f>
              <c:numCache>
                <c:formatCode>0.0%</c:formatCode>
                <c:ptCount val="12"/>
                <c:pt idx="0">
                  <c:v>0.1546419098143236</c:v>
                </c:pt>
                <c:pt idx="1">
                  <c:v>0.14664723032069971</c:v>
                </c:pt>
                <c:pt idx="2">
                  <c:v>0.13472837022132797</c:v>
                </c:pt>
                <c:pt idx="3">
                  <c:v>0.10395348837209302</c:v>
                </c:pt>
                <c:pt idx="4">
                  <c:v>9.7066666666666662E-2</c:v>
                </c:pt>
                <c:pt idx="5">
                  <c:v>9.4031007751937984E-2</c:v>
                </c:pt>
                <c:pt idx="6">
                  <c:v>8.804979253112033E-2</c:v>
                </c:pt>
                <c:pt idx="7">
                  <c:v>7.8240740740740736E-2</c:v>
                </c:pt>
                <c:pt idx="8">
                  <c:v>6.7474124642149302E-2</c:v>
                </c:pt>
                <c:pt idx="9">
                  <c:v>5.7928571428571426E-2</c:v>
                </c:pt>
                <c:pt idx="10">
                  <c:v>2.1217948717948718E-2</c:v>
                </c:pt>
                <c:pt idx="11">
                  <c:v>1.8153503893214684E-2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8A-48B5-8275-51C2EEB7A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30000000000000004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Resident</a:t>
            </a:r>
            <a:r>
              <a:rPr lang="en-GB" b="1" baseline="0">
                <a:solidFill>
                  <a:schemeClr val="tx1"/>
                </a:solidFill>
              </a:rPr>
              <a:t> furlough as percentage of local sector jobs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0871646825396823"/>
          <c:y val="0.12114543650793651"/>
          <c:w val="0.54826349206349201"/>
          <c:h val="0.8015162698412698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'CJRS S'!$E$6</c:f>
              <c:strCache>
                <c:ptCount val="1"/>
                <c:pt idx="0">
                  <c:v>Kent &amp; Medway</c:v>
                </c:pt>
              </c:strCache>
            </c:strRef>
          </c:tx>
          <c:spPr>
            <a:solidFill>
              <a:srgbClr val="4DAF4A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S'!$B$7:$B$18</c:f>
              <c:strCache>
                <c:ptCount val="12"/>
                <c:pt idx="0">
                  <c:v>Arts, entertainment and recreation</c:v>
                </c:pt>
                <c:pt idx="1">
                  <c:v>Other services</c:v>
                </c:pt>
                <c:pt idx="2">
                  <c:v>Accommodation and food</c:v>
                </c:pt>
                <c:pt idx="3">
                  <c:v>Transportation and storage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Education</c:v>
                </c:pt>
                <c:pt idx="11">
                  <c:v>Health and social work</c:v>
                </c:pt>
              </c:strCache>
            </c:strRef>
          </c:cat>
          <c:val>
            <c:numRef>
              <c:f>'CJRS S'!$E$7:$E$18</c:f>
              <c:numCache>
                <c:formatCode>0.0%</c:formatCode>
                <c:ptCount val="12"/>
                <c:pt idx="0">
                  <c:v>0.17800687285223368</c:v>
                </c:pt>
                <c:pt idx="1">
                  <c:v>0.12815533980582525</c:v>
                </c:pt>
                <c:pt idx="2">
                  <c:v>0.13412844036697247</c:v>
                </c:pt>
                <c:pt idx="3">
                  <c:v>8.15483870967742E-2</c:v>
                </c:pt>
                <c:pt idx="4">
                  <c:v>8.9166666666666672E-2</c:v>
                </c:pt>
                <c:pt idx="5">
                  <c:v>7.7590361445783129E-2</c:v>
                </c:pt>
                <c:pt idx="6">
                  <c:v>9.2210526315789479E-2</c:v>
                </c:pt>
                <c:pt idx="7">
                  <c:v>6.7291666666666666E-2</c:v>
                </c:pt>
                <c:pt idx="8">
                  <c:v>6.4663212435233167E-2</c:v>
                </c:pt>
                <c:pt idx="9">
                  <c:v>5.0923694779116464E-2</c:v>
                </c:pt>
                <c:pt idx="10">
                  <c:v>1.7887323943661972E-2</c:v>
                </c:pt>
                <c:pt idx="11">
                  <c:v>1.7055837563451776E-2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B2-4B40-9B4E-42FF695D89FD}"/>
            </c:ext>
          </c:extLst>
        </c:ser>
        <c:ser>
          <c:idx val="4"/>
          <c:order val="1"/>
          <c:tx>
            <c:strRef>
              <c:f>'CJRS S'!$G$6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rgbClr val="377EB8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'CJRS S'!$B$7:$B$18</c:f>
              <c:strCache>
                <c:ptCount val="12"/>
                <c:pt idx="0">
                  <c:v>Arts, entertainment and recreation</c:v>
                </c:pt>
                <c:pt idx="1">
                  <c:v>Other services</c:v>
                </c:pt>
                <c:pt idx="2">
                  <c:v>Accommodation and food</c:v>
                </c:pt>
                <c:pt idx="3">
                  <c:v>Transportation and storage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Professional, scientific, technical</c:v>
                </c:pt>
                <c:pt idx="7">
                  <c:v>Manufacturing</c:v>
                </c:pt>
                <c:pt idx="8">
                  <c:v>ICT, Finance, Real estate</c:v>
                </c:pt>
                <c:pt idx="9">
                  <c:v>Wholesale, Retail, Motor vehicles</c:v>
                </c:pt>
                <c:pt idx="10">
                  <c:v>Education</c:v>
                </c:pt>
                <c:pt idx="11">
                  <c:v>Health and social work</c:v>
                </c:pt>
              </c:strCache>
            </c:strRef>
          </c:cat>
          <c:val>
            <c:numRef>
              <c:f>'CJRS S'!$G$7:$G$18</c:f>
              <c:numCache>
                <c:formatCode>0.0%</c:formatCode>
                <c:ptCount val="12"/>
                <c:pt idx="0">
                  <c:v>0.1546419098143236</c:v>
                </c:pt>
                <c:pt idx="1">
                  <c:v>0.14664723032069971</c:v>
                </c:pt>
                <c:pt idx="2">
                  <c:v>0.13472837022132797</c:v>
                </c:pt>
                <c:pt idx="3">
                  <c:v>0.10395348837209302</c:v>
                </c:pt>
                <c:pt idx="4">
                  <c:v>9.7066666666666662E-2</c:v>
                </c:pt>
                <c:pt idx="5">
                  <c:v>9.4031007751937984E-2</c:v>
                </c:pt>
                <c:pt idx="6">
                  <c:v>8.804979253112033E-2</c:v>
                </c:pt>
                <c:pt idx="7">
                  <c:v>7.8240740740740736E-2</c:v>
                </c:pt>
                <c:pt idx="8">
                  <c:v>6.7474124642149302E-2</c:v>
                </c:pt>
                <c:pt idx="9">
                  <c:v>5.7928571428571426E-2</c:v>
                </c:pt>
                <c:pt idx="10">
                  <c:v>2.1217948717948718E-2</c:v>
                </c:pt>
                <c:pt idx="11">
                  <c:v>1.8153503893214684E-2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B2-4B40-9B4E-42FF695D8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0721048"/>
        <c:axId val="1080735808"/>
      </c:barChart>
      <c:catAx>
        <c:axId val="10807210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35808"/>
        <c:crosses val="autoZero"/>
        <c:auto val="1"/>
        <c:lblAlgn val="ctr"/>
        <c:lblOffset val="100"/>
        <c:noMultiLvlLbl val="0"/>
      </c:catAx>
      <c:valAx>
        <c:axId val="1080735808"/>
        <c:scaling>
          <c:orientation val="minMax"/>
          <c:max val="0.30000000000000004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2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4" Type="http://schemas.openxmlformats.org/officeDocument/2006/relationships/chart" Target="../charts/chart31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4" Type="http://schemas.openxmlformats.org/officeDocument/2006/relationships/chart" Target="../charts/chart36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4</xdr:row>
      <xdr:rowOff>9525</xdr:rowOff>
    </xdr:from>
    <xdr:to>
      <xdr:col>14</xdr:col>
      <xdr:colOff>608925</xdr:colOff>
      <xdr:row>14</xdr:row>
      <xdr:rowOff>223650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7ABA5D-5067-403C-ADDE-06C53A51C6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5</xdr:row>
      <xdr:rowOff>14287</xdr:rowOff>
    </xdr:from>
    <xdr:to>
      <xdr:col>14</xdr:col>
      <xdr:colOff>542250</xdr:colOff>
      <xdr:row>16</xdr:row>
      <xdr:rowOff>9337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5CBF3C-0002-49BD-99A4-7A2674EEFC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6</xdr:row>
      <xdr:rowOff>147637</xdr:rowOff>
    </xdr:from>
    <xdr:to>
      <xdr:col>16</xdr:col>
      <xdr:colOff>8850</xdr:colOff>
      <xdr:row>18</xdr:row>
      <xdr:rowOff>180787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134863-2C88-4738-B0CF-F82CACB22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0.83608</cdr:x>
      <cdr:y>0.92132</cdr:y>
    </cdr:from>
    <cdr:to>
      <cdr:x>0.99483</cdr:x>
      <cdr:y>0.99061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52BB4BC-BFD4-493D-8FE6-E329DD591073}"/>
            </a:ext>
          </a:extLst>
        </cdr:cNvPr>
        <cdr:cNvSpPr txBox="1"/>
      </cdr:nvSpPr>
      <cdr:spPr>
        <a:xfrm xmlns:a="http://schemas.openxmlformats.org/drawingml/2006/main">
          <a:off x="4514850" y="2786063"/>
          <a:ext cx="85725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Source: HMRC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6</xdr:row>
      <xdr:rowOff>14287</xdr:rowOff>
    </xdr:from>
    <xdr:to>
      <xdr:col>14</xdr:col>
      <xdr:colOff>542250</xdr:colOff>
      <xdr:row>17</xdr:row>
      <xdr:rowOff>9337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A83BA1-0E78-4D1C-8B90-916D935730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8</xdr:row>
      <xdr:rowOff>14287</xdr:rowOff>
    </xdr:from>
    <xdr:to>
      <xdr:col>16</xdr:col>
      <xdr:colOff>8850</xdr:colOff>
      <xdr:row>20</xdr:row>
      <xdr:rowOff>171262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2C75E3-FDD1-479C-8C2B-6FA9F8C64A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</xdr:colOff>
      <xdr:row>5</xdr:row>
      <xdr:rowOff>185737</xdr:rowOff>
    </xdr:from>
    <xdr:to>
      <xdr:col>15</xdr:col>
      <xdr:colOff>527962</xdr:colOff>
      <xdr:row>18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8227A6-3DB4-410A-A133-C1A17ABD4F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20</xdr:row>
      <xdr:rowOff>9525</xdr:rowOff>
    </xdr:from>
    <xdr:to>
      <xdr:col>15</xdr:col>
      <xdr:colOff>532725</xdr:colOff>
      <xdr:row>31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B8F2B8-0BE7-4A07-A96D-EDC8841AC9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9525</xdr:colOff>
      <xdr:row>35</xdr:row>
      <xdr:rowOff>0</xdr:rowOff>
    </xdr:from>
    <xdr:to>
      <xdr:col>15</xdr:col>
      <xdr:colOff>532725</xdr:colOff>
      <xdr:row>46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20AC023-E353-49C3-8E35-9DCD2FA77D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54</xdr:row>
      <xdr:rowOff>9525</xdr:rowOff>
    </xdr:from>
    <xdr:to>
      <xdr:col>15</xdr:col>
      <xdr:colOff>523200</xdr:colOff>
      <xdr:row>66</xdr:row>
      <xdr:rowOff>99825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4D3BE98-FC52-4182-989C-4AE5543A05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12</xdr:row>
      <xdr:rowOff>14287</xdr:rowOff>
    </xdr:from>
    <xdr:to>
      <xdr:col>17</xdr:col>
      <xdr:colOff>532725</xdr:colOff>
      <xdr:row>25</xdr:row>
      <xdr:rowOff>56962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59A907-5765-4774-BCBC-0B156C2E66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14285</xdr:colOff>
      <xdr:row>4</xdr:row>
      <xdr:rowOff>176210</xdr:rowOff>
    </xdr:from>
    <xdr:to>
      <xdr:col>16</xdr:col>
      <xdr:colOff>537485</xdr:colOff>
      <xdr:row>25</xdr:row>
      <xdr:rowOff>34610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A07316-CC2A-4910-A195-C9A9C17930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26</xdr:row>
      <xdr:rowOff>161925</xdr:rowOff>
    </xdr:from>
    <xdr:to>
      <xdr:col>16</xdr:col>
      <xdr:colOff>523200</xdr:colOff>
      <xdr:row>39</xdr:row>
      <xdr:rowOff>80775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66AEB34-9F72-44ED-BAB4-D5DE384974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</xdr:colOff>
      <xdr:row>4</xdr:row>
      <xdr:rowOff>185737</xdr:rowOff>
    </xdr:from>
    <xdr:to>
      <xdr:col>17</xdr:col>
      <xdr:colOff>527962</xdr:colOff>
      <xdr:row>17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77B50E-DBFB-4061-94F5-B3DE287FCC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19</xdr:row>
      <xdr:rowOff>9525</xdr:rowOff>
    </xdr:from>
    <xdr:to>
      <xdr:col>17</xdr:col>
      <xdr:colOff>532725</xdr:colOff>
      <xdr:row>30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414F81-BCEB-4012-819F-5C855781C0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34</xdr:row>
      <xdr:rowOff>0</xdr:rowOff>
    </xdr:from>
    <xdr:to>
      <xdr:col>17</xdr:col>
      <xdr:colOff>532725</xdr:colOff>
      <xdr:row>45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9DC3332-19C2-46FE-BFCA-F19413BFFB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53</xdr:row>
      <xdr:rowOff>9525</xdr:rowOff>
    </xdr:from>
    <xdr:to>
      <xdr:col>17</xdr:col>
      <xdr:colOff>523200</xdr:colOff>
      <xdr:row>65</xdr:row>
      <xdr:rowOff>23625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0673423-1B41-43BF-8B6B-8A119046EF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7</xdr:row>
      <xdr:rowOff>19050</xdr:rowOff>
    </xdr:from>
    <xdr:to>
      <xdr:col>14</xdr:col>
      <xdr:colOff>532725</xdr:colOff>
      <xdr:row>18</xdr:row>
      <xdr:rowOff>233175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3842BDB-86ED-40F5-A5B9-776D67995D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4</xdr:row>
      <xdr:rowOff>0</xdr:rowOff>
    </xdr:from>
    <xdr:to>
      <xdr:col>15</xdr:col>
      <xdr:colOff>172725</xdr:colOff>
      <xdr:row>23</xdr:row>
      <xdr:rowOff>115575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EBC134A-F14E-4B56-B1E3-FABA744483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5</xdr:row>
      <xdr:rowOff>185737</xdr:rowOff>
    </xdr:from>
    <xdr:to>
      <xdr:col>14</xdr:col>
      <xdr:colOff>527962</xdr:colOff>
      <xdr:row>18</xdr:row>
      <xdr:rowOff>9337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C7B336-A0F0-40A0-822D-F50F963645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22</xdr:row>
      <xdr:rowOff>180975</xdr:rowOff>
    </xdr:from>
    <xdr:to>
      <xdr:col>14</xdr:col>
      <xdr:colOff>532725</xdr:colOff>
      <xdr:row>33</xdr:row>
      <xdr:rowOff>261750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0D6CA4-0520-439C-99C7-7A8DFAD1C3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9523</xdr:colOff>
      <xdr:row>36</xdr:row>
      <xdr:rowOff>0</xdr:rowOff>
    </xdr:from>
    <xdr:to>
      <xdr:col>15</xdr:col>
      <xdr:colOff>283123</xdr:colOff>
      <xdr:row>47</xdr:row>
      <xdr:rowOff>90300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AA58C83-250A-4BD8-9412-AA2CC43BE9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9525</xdr:colOff>
      <xdr:row>55</xdr:row>
      <xdr:rowOff>9525</xdr:rowOff>
    </xdr:from>
    <xdr:to>
      <xdr:col>14</xdr:col>
      <xdr:colOff>532725</xdr:colOff>
      <xdr:row>67</xdr:row>
      <xdr:rowOff>23625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C18C8AE-1A54-4155-BFD3-224E75A4EF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4762</xdr:rowOff>
    </xdr:from>
    <xdr:to>
      <xdr:col>13</xdr:col>
      <xdr:colOff>523200</xdr:colOff>
      <xdr:row>15</xdr:row>
      <xdr:rowOff>95062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340D18-5A51-461E-8597-7E15551CCB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0.77485</cdr:x>
      <cdr:y>0.94116</cdr:y>
    </cdr:from>
    <cdr:to>
      <cdr:x>1</cdr:x>
      <cdr:y>0.98911</cdr:y>
    </cdr:to>
    <cdr:sp macro="" textlink="">
      <cdr:nvSpPr>
        <cdr:cNvPr id="3" name="TextBox 5">
          <a:extLst xmlns:a="http://schemas.openxmlformats.org/drawingml/2006/main">
            <a:ext uri="{FF2B5EF4-FFF2-40B4-BE49-F238E27FC236}">
              <a16:creationId xmlns:a16="http://schemas.microsoft.com/office/drawing/2014/main" id="{E76B6BAF-E2C4-4E46-9F29-8F59BD6BE846}"/>
            </a:ext>
          </a:extLst>
        </cdr:cNvPr>
        <cdr:cNvSpPr txBox="1"/>
      </cdr:nvSpPr>
      <cdr:spPr>
        <a:xfrm xmlns:a="http://schemas.openxmlformats.org/drawingml/2006/main">
          <a:off x="3905251" y="4743450"/>
          <a:ext cx="1134749" cy="24166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</a:t>
          </a:r>
          <a:r>
            <a:rPr lang="en-GB" sz="1000" baseline="0"/>
            <a:t> HMRC</a:t>
          </a:r>
          <a:endParaRPr lang="en-GB" sz="1000"/>
        </a:p>
      </cdr:txBody>
    </cdr:sp>
  </cdr:relSizeAnchor>
  <cdr:relSizeAnchor xmlns:cdr="http://schemas.openxmlformats.org/drawingml/2006/chartDrawing">
    <cdr:from>
      <cdr:x>0.77485</cdr:x>
      <cdr:y>0.94116</cdr:y>
    </cdr:from>
    <cdr:to>
      <cdr:x>1</cdr:x>
      <cdr:y>0.98911</cdr:y>
    </cdr:to>
    <cdr:sp macro="" textlink="">
      <cdr:nvSpPr>
        <cdr:cNvPr id="2" name="TextBox 5">
          <a:extLst xmlns:a="http://schemas.openxmlformats.org/drawingml/2006/main">
            <a:ext uri="{FF2B5EF4-FFF2-40B4-BE49-F238E27FC236}">
              <a16:creationId xmlns:a16="http://schemas.microsoft.com/office/drawing/2014/main" id="{E76B6BAF-E2C4-4E46-9F29-8F59BD6BE846}"/>
            </a:ext>
          </a:extLst>
        </cdr:cNvPr>
        <cdr:cNvSpPr txBox="1"/>
      </cdr:nvSpPr>
      <cdr:spPr>
        <a:xfrm xmlns:a="http://schemas.openxmlformats.org/drawingml/2006/main">
          <a:off x="3905251" y="4743450"/>
          <a:ext cx="1134749" cy="24166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</a:t>
          </a:r>
          <a:r>
            <a:rPr lang="en-GB" sz="1000" baseline="0"/>
            <a:t> HMRC</a:t>
          </a:r>
          <a:endParaRPr lang="en-GB" sz="10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</xdr:colOff>
      <xdr:row>3</xdr:row>
      <xdr:rowOff>185737</xdr:rowOff>
    </xdr:from>
    <xdr:to>
      <xdr:col>13</xdr:col>
      <xdr:colOff>556537</xdr:colOff>
      <xdr:row>16</xdr:row>
      <xdr:rowOff>123637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A2426C-D537-4E5A-8508-9B32A21693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18</xdr:row>
      <xdr:rowOff>0</xdr:rowOff>
    </xdr:from>
    <xdr:to>
      <xdr:col>13</xdr:col>
      <xdr:colOff>523200</xdr:colOff>
      <xdr:row>29</xdr:row>
      <xdr:rowOff>147450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31076C-5977-49C3-8F6B-0A762C04C6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600075</xdr:colOff>
      <xdr:row>32</xdr:row>
      <xdr:rowOff>9525</xdr:rowOff>
    </xdr:from>
    <xdr:to>
      <xdr:col>13</xdr:col>
      <xdr:colOff>513675</xdr:colOff>
      <xdr:row>43</xdr:row>
      <xdr:rowOff>176025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AD0C862-821F-41A0-8053-486D8E5D5C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9525</xdr:colOff>
      <xdr:row>49</xdr:row>
      <xdr:rowOff>0</xdr:rowOff>
    </xdr:from>
    <xdr:to>
      <xdr:col>13</xdr:col>
      <xdr:colOff>532725</xdr:colOff>
      <xdr:row>61</xdr:row>
      <xdr:rowOff>147450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E00CA21-62D2-46CB-BB94-E21E96B3D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490536</xdr:colOff>
      <xdr:row>4</xdr:row>
      <xdr:rowOff>185735</xdr:rowOff>
    </xdr:from>
    <xdr:to>
      <xdr:col>16</xdr:col>
      <xdr:colOff>158436</xdr:colOff>
      <xdr:row>25</xdr:row>
      <xdr:rowOff>158435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C5AC3A-A7D8-4957-8E17-0F6007EE5B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5</xdr:row>
      <xdr:rowOff>0</xdr:rowOff>
    </xdr:from>
    <xdr:to>
      <xdr:col>25</xdr:col>
      <xdr:colOff>163200</xdr:colOff>
      <xdr:row>25</xdr:row>
      <xdr:rowOff>163200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222A660-E48F-475F-9766-2DFBEDF0A2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9525</xdr:colOff>
      <xdr:row>27</xdr:row>
      <xdr:rowOff>9525</xdr:rowOff>
    </xdr:from>
    <xdr:to>
      <xdr:col>16</xdr:col>
      <xdr:colOff>172725</xdr:colOff>
      <xdr:row>47</xdr:row>
      <xdr:rowOff>182250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9E33C7B-A6AD-48CC-8AD5-BF67885E76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26</xdr:row>
      <xdr:rowOff>180975</xdr:rowOff>
    </xdr:from>
    <xdr:to>
      <xdr:col>25</xdr:col>
      <xdr:colOff>163200</xdr:colOff>
      <xdr:row>47</xdr:row>
      <xdr:rowOff>163200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6A967C6-A4B3-4E91-84C0-1C38359656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4</xdr:row>
      <xdr:rowOff>4762</xdr:rowOff>
    </xdr:from>
    <xdr:to>
      <xdr:col>15</xdr:col>
      <xdr:colOff>532725</xdr:colOff>
      <xdr:row>17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B0FA1F-CF34-4F24-AD5A-8D4E5BE8B3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4760</xdr:colOff>
      <xdr:row>3</xdr:row>
      <xdr:rowOff>185735</xdr:rowOff>
    </xdr:from>
    <xdr:to>
      <xdr:col>15</xdr:col>
      <xdr:colOff>527960</xdr:colOff>
      <xdr:row>24</xdr:row>
      <xdr:rowOff>177485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33764BC-6753-4178-B7A1-0182782489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0.77485</cdr:x>
      <cdr:y>0.94116</cdr:y>
    </cdr:from>
    <cdr:to>
      <cdr:x>1</cdr:x>
      <cdr:y>0.98911</cdr:y>
    </cdr:to>
    <cdr:sp macro="" textlink="">
      <cdr:nvSpPr>
        <cdr:cNvPr id="3" name="TextBox 5">
          <a:extLst xmlns:a="http://schemas.openxmlformats.org/drawingml/2006/main">
            <a:ext uri="{FF2B5EF4-FFF2-40B4-BE49-F238E27FC236}">
              <a16:creationId xmlns:a16="http://schemas.microsoft.com/office/drawing/2014/main" id="{E76B6BAF-E2C4-4E46-9F29-8F59BD6BE846}"/>
            </a:ext>
          </a:extLst>
        </cdr:cNvPr>
        <cdr:cNvSpPr txBox="1"/>
      </cdr:nvSpPr>
      <cdr:spPr>
        <a:xfrm xmlns:a="http://schemas.openxmlformats.org/drawingml/2006/main">
          <a:off x="3905251" y="4743450"/>
          <a:ext cx="1134749" cy="24166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</a:t>
          </a:r>
          <a:r>
            <a:rPr lang="en-GB" sz="1000" baseline="0"/>
            <a:t> HMRC</a:t>
          </a:r>
          <a:endParaRPr lang="en-GB" sz="10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</xdr:colOff>
      <xdr:row>3</xdr:row>
      <xdr:rowOff>185737</xdr:rowOff>
    </xdr:from>
    <xdr:to>
      <xdr:col>15</xdr:col>
      <xdr:colOff>527962</xdr:colOff>
      <xdr:row>16</xdr:row>
      <xdr:rowOff>28387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2648AC-2721-44B3-8527-7BF65C7B54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18</xdr:row>
      <xdr:rowOff>9525</xdr:rowOff>
    </xdr:from>
    <xdr:to>
      <xdr:col>15</xdr:col>
      <xdr:colOff>532725</xdr:colOff>
      <xdr:row>29</xdr:row>
      <xdr:rowOff>109350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E9FF806-CC98-4635-AC49-528EA1C528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9525</xdr:colOff>
      <xdr:row>33</xdr:row>
      <xdr:rowOff>0</xdr:rowOff>
    </xdr:from>
    <xdr:to>
      <xdr:col>15</xdr:col>
      <xdr:colOff>532725</xdr:colOff>
      <xdr:row>44</xdr:row>
      <xdr:rowOff>90300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3AFD792-7620-4523-A916-1F78293AAC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52</xdr:row>
      <xdr:rowOff>9525</xdr:rowOff>
    </xdr:from>
    <xdr:to>
      <xdr:col>15</xdr:col>
      <xdr:colOff>523200</xdr:colOff>
      <xdr:row>64</xdr:row>
      <xdr:rowOff>99825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8C1BC82-2B3F-4469-97AC-F7A21F0E00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ichard.fitzgerald@southeastlep.com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44A7A-7F90-4DA4-AC6F-FBF0769FC3E9}">
  <dimension ref="B1:C30"/>
  <sheetViews>
    <sheetView showGridLines="0" showRowColHeaders="0" tabSelected="1" workbookViewId="0">
      <selection activeCell="B3" sqref="B3"/>
    </sheetView>
  </sheetViews>
  <sheetFormatPr defaultRowHeight="15.75" x14ac:dyDescent="0.25"/>
  <cols>
    <col min="1" max="1" width="12.7109375" style="62" customWidth="1"/>
    <col min="2" max="2" width="16" style="61" customWidth="1"/>
    <col min="3" max="3" width="55.28515625" style="61" customWidth="1"/>
    <col min="4" max="4" width="9" style="62" customWidth="1"/>
    <col min="5" max="16384" width="9.140625" style="62"/>
  </cols>
  <sheetData>
    <row r="1" spans="2:3" ht="13.5" customHeight="1" x14ac:dyDescent="0.25"/>
    <row r="2" spans="2:3" ht="18.75" x14ac:dyDescent="0.25">
      <c r="B2" s="60" t="s">
        <v>154</v>
      </c>
    </row>
    <row r="3" spans="2:3" ht="12" customHeight="1" x14ac:dyDescent="0.25">
      <c r="B3" s="60"/>
    </row>
    <row r="4" spans="2:3" ht="18.75" x14ac:dyDescent="0.25">
      <c r="B4" s="63" t="s">
        <v>187</v>
      </c>
    </row>
    <row r="6" spans="2:3" ht="21" customHeight="1" x14ac:dyDescent="0.25">
      <c r="B6" s="64" t="s">
        <v>161</v>
      </c>
      <c r="C6" s="65" t="s">
        <v>117</v>
      </c>
    </row>
    <row r="7" spans="2:3" ht="21" customHeight="1" x14ac:dyDescent="0.25">
      <c r="B7" s="61" t="s">
        <v>122</v>
      </c>
      <c r="C7" s="67" t="s">
        <v>125</v>
      </c>
    </row>
    <row r="8" spans="2:3" ht="21" customHeight="1" x14ac:dyDescent="0.25">
      <c r="B8" s="61" t="s">
        <v>123</v>
      </c>
      <c r="C8" s="67" t="s">
        <v>126</v>
      </c>
    </row>
    <row r="9" spans="2:3" ht="21" customHeight="1" x14ac:dyDescent="0.25">
      <c r="B9" s="61" t="s">
        <v>124</v>
      </c>
      <c r="C9" s="67" t="s">
        <v>127</v>
      </c>
    </row>
    <row r="10" spans="2:3" ht="21" customHeight="1" x14ac:dyDescent="0.25">
      <c r="B10" s="61" t="s">
        <v>118</v>
      </c>
      <c r="C10" s="67" t="s">
        <v>128</v>
      </c>
    </row>
    <row r="11" spans="2:3" ht="21" customHeight="1" x14ac:dyDescent="0.25">
      <c r="B11" s="61" t="s">
        <v>129</v>
      </c>
      <c r="C11" s="67" t="s">
        <v>155</v>
      </c>
    </row>
    <row r="12" spans="2:3" ht="21" customHeight="1" x14ac:dyDescent="0.25">
      <c r="B12" s="61" t="s">
        <v>130</v>
      </c>
      <c r="C12" s="67" t="s">
        <v>156</v>
      </c>
    </row>
    <row r="13" spans="2:3" ht="21" customHeight="1" x14ac:dyDescent="0.25">
      <c r="B13" s="61" t="s">
        <v>131</v>
      </c>
      <c r="C13" s="67" t="s">
        <v>157</v>
      </c>
    </row>
    <row r="14" spans="2:3" ht="21" customHeight="1" x14ac:dyDescent="0.25">
      <c r="B14" s="61" t="s">
        <v>183</v>
      </c>
      <c r="C14" s="67" t="s">
        <v>185</v>
      </c>
    </row>
    <row r="15" spans="2:3" ht="21" customHeight="1" x14ac:dyDescent="0.25">
      <c r="B15" s="61" t="s">
        <v>184</v>
      </c>
      <c r="C15" s="67" t="s">
        <v>186</v>
      </c>
    </row>
    <row r="16" spans="2:3" ht="21" customHeight="1" x14ac:dyDescent="0.25">
      <c r="B16" s="61" t="s">
        <v>132</v>
      </c>
      <c r="C16" s="67" t="s">
        <v>138</v>
      </c>
    </row>
    <row r="17" spans="2:3" ht="21" customHeight="1" x14ac:dyDescent="0.25">
      <c r="B17" s="61" t="s">
        <v>133</v>
      </c>
      <c r="C17" s="67" t="s">
        <v>139</v>
      </c>
    </row>
    <row r="18" spans="2:3" ht="21" customHeight="1" x14ac:dyDescent="0.25">
      <c r="B18" s="61" t="s">
        <v>134</v>
      </c>
      <c r="C18" s="67" t="s">
        <v>140</v>
      </c>
    </row>
    <row r="19" spans="2:3" ht="21" customHeight="1" x14ac:dyDescent="0.25">
      <c r="B19" s="61" t="s">
        <v>136</v>
      </c>
      <c r="C19" s="67" t="s">
        <v>142</v>
      </c>
    </row>
    <row r="20" spans="2:3" ht="21" customHeight="1" x14ac:dyDescent="0.25">
      <c r="B20" s="61" t="s">
        <v>135</v>
      </c>
      <c r="C20" s="67" t="s">
        <v>141</v>
      </c>
    </row>
    <row r="21" spans="2:3" ht="21" customHeight="1" x14ac:dyDescent="0.25">
      <c r="B21" s="61" t="s">
        <v>137</v>
      </c>
      <c r="C21" s="67" t="s">
        <v>143</v>
      </c>
    </row>
    <row r="22" spans="2:3" ht="21" customHeight="1" x14ac:dyDescent="0.25">
      <c r="B22" s="61" t="s">
        <v>144</v>
      </c>
      <c r="C22" s="67" t="s">
        <v>147</v>
      </c>
    </row>
    <row r="23" spans="2:3" ht="21" customHeight="1" x14ac:dyDescent="0.25">
      <c r="B23" s="61" t="s">
        <v>145</v>
      </c>
      <c r="C23" s="67" t="s">
        <v>148</v>
      </c>
    </row>
    <row r="24" spans="2:3" ht="21" customHeight="1" x14ac:dyDescent="0.25">
      <c r="B24" s="61" t="s">
        <v>146</v>
      </c>
      <c r="C24" s="67" t="s">
        <v>193</v>
      </c>
    </row>
    <row r="25" spans="2:3" ht="21" customHeight="1" x14ac:dyDescent="0.25">
      <c r="B25" s="61" t="s">
        <v>195</v>
      </c>
      <c r="C25" s="67" t="s">
        <v>153</v>
      </c>
    </row>
    <row r="26" spans="2:3" ht="14.25" customHeight="1" x14ac:dyDescent="0.25"/>
    <row r="27" spans="2:3" ht="21" customHeight="1" x14ac:dyDescent="0.25">
      <c r="B27" s="65" t="s">
        <v>119</v>
      </c>
      <c r="C27" s="61" t="s">
        <v>197</v>
      </c>
    </row>
    <row r="28" spans="2:3" ht="21" customHeight="1" x14ac:dyDescent="0.25">
      <c r="B28" s="65" t="s">
        <v>120</v>
      </c>
      <c r="C28" s="66" t="s">
        <v>121</v>
      </c>
    </row>
    <row r="29" spans="2:3" ht="21" customHeight="1" x14ac:dyDescent="0.25"/>
    <row r="30" spans="2:3" ht="21" customHeight="1" x14ac:dyDescent="0.25"/>
  </sheetData>
  <hyperlinks>
    <hyperlink ref="C7" location="'CJRS L'!A1" display="Coronavirus Job Retention Scheme - SELEP" xr:uid="{6702DAAD-68BF-42C4-9567-8E7CCFB56F3F}"/>
    <hyperlink ref="C8" location="'CJRS FA'!A1" display="Coronavirus Job Rentention Scheme - Federated Areas" xr:uid="{F5AF1CC0-A217-4194-8DCA-B8EA77FC0286}"/>
    <hyperlink ref="C9" location="'CJRS LA'!A1" display="Coronavirus Job Retention Scheme - Local Authority" xr:uid="{DC52A188-3A4A-4D87-A746-A8416E9AE141}"/>
    <hyperlink ref="C11" location="'SEIS L'!A1" display="Self Employment Income Support - SELEP" xr:uid="{3ACF5321-0963-46E8-A27B-0C4D74E404B5}"/>
    <hyperlink ref="C12" location="'SEIS FA'!A1" display="Self Employment Income Support - Federated Areas" xr:uid="{8317D547-A0A0-4E0E-9D9C-0A32516DAC1C}"/>
    <hyperlink ref="C13" location="'SEIS LA'!A1" display="Self Employment Income Support - Local Authority" xr:uid="{ECCB0BDA-24DF-45ED-A0F1-2F736D1A4965}"/>
    <hyperlink ref="C16" location="'CC L'!A1" display="Claimant Count - SELEP" xr:uid="{FFC0DD24-A9F0-4090-AE9B-CB5488F64E9E}"/>
    <hyperlink ref="C17" location="'CC FA'!A1" display="Claimant Count - Federated Areas" xr:uid="{880F8A8A-1E6F-4092-93CE-B8B0FAC01A81}"/>
    <hyperlink ref="C18" location="'CC LA'!A1" display="Claimant Count - Local Authority" xr:uid="{AB28EF6B-4F0D-425D-9005-026F097F309D}"/>
    <hyperlink ref="C19" location="'Grants L'!A1" display="Coronavirus Business Grants - SELEP" xr:uid="{0A8BB164-2CD9-47E5-9DCA-91A498BB10C8}"/>
    <hyperlink ref="C10" location="'CJRS S'!A1" display="Coronavirus Job Rentention Scheme - Sector analysis" xr:uid="{86B04BB7-D2AD-4DB7-BF1A-8D22AA63A063}"/>
    <hyperlink ref="C28" r:id="rId1" xr:uid="{516C31C7-6664-469C-9BE2-841D1866406E}"/>
    <hyperlink ref="C22" location="'Loans L'!A1" display="Coronavirus Business Loans - SELEP" xr:uid="{8501DE1A-2D70-41B6-B64B-6771C329F8AF}"/>
    <hyperlink ref="C23" location="'Loans FA'!A1" display="Coronavirus Business Loans - Federated Areas" xr:uid="{3FD589EE-94FA-47FB-98A9-057B3DF874FD}"/>
    <hyperlink ref="C24" location="'Loans LA'!A1" display="Coronavirus Business Loans - Local Authority" xr:uid="{C92C9D44-C2EB-440E-BEFC-CE88A640D2D3}"/>
    <hyperlink ref="C20:C21" location="'VAC S'!A1" display="UK Job Vacancies - sector trend" xr:uid="{F2EE2BCF-87E9-4F14-B205-9C771C3EBCE2}"/>
    <hyperlink ref="C20" location="'Grants FA'!A1" display="Coronavirus Business Grants - Federated Areas" xr:uid="{BD6E99A3-1168-402B-A999-C99F4D398CA4}"/>
    <hyperlink ref="C21" location="'Grants LA'!A1" display="Coronavirus Business Grants - Local Authority" xr:uid="{0A82A49A-FA60-4A6A-B42A-6B244BA064A6}"/>
    <hyperlink ref="C25" location="GH!A1" display="SELEP Growth Hub Business Enquiries" xr:uid="{57108664-B022-41C0-AA6E-B1F7D1F2C899}"/>
    <hyperlink ref="C14" location="'PAYE L'!A1" display="PAYE Payroll numbers - SELEP" xr:uid="{B011AEB1-6155-4C25-938F-769DFF7EDDBC}"/>
    <hyperlink ref="C15" location="'PAYE FA'!A1" display="PAYE Payroll numbers - Federated Areas" xr:uid="{1FACF717-20FB-486F-BA68-E6D92D2265F2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9D51E-AE17-465A-AE60-AE9A66D27EDB}">
  <sheetPr>
    <tabColor rgb="FF00B0F0"/>
  </sheetPr>
  <dimension ref="B2:J50"/>
  <sheetViews>
    <sheetView showGridLines="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I2" sqref="I2"/>
    </sheetView>
  </sheetViews>
  <sheetFormatPr defaultRowHeight="15" x14ac:dyDescent="0.25"/>
  <cols>
    <col min="1" max="1" width="5.5703125" style="42" customWidth="1"/>
    <col min="2" max="6" width="13.42578125" style="42" customWidth="1"/>
    <col min="7" max="16384" width="9.140625" style="42"/>
  </cols>
  <sheetData>
    <row r="2" spans="2:10" ht="18.75" x14ac:dyDescent="0.3">
      <c r="B2" s="1" t="s">
        <v>179</v>
      </c>
      <c r="I2" s="73" t="s">
        <v>160</v>
      </c>
      <c r="J2" s="73"/>
    </row>
    <row r="3" spans="2:10" ht="15.75" x14ac:dyDescent="0.25">
      <c r="B3" s="33" t="s">
        <v>190</v>
      </c>
    </row>
    <row r="4" spans="2:10" x14ac:dyDescent="0.25">
      <c r="B4" s="47" t="s">
        <v>180</v>
      </c>
    </row>
    <row r="5" spans="2:10" ht="12" customHeight="1" x14ac:dyDescent="0.25"/>
    <row r="6" spans="2:10" ht="15" customHeight="1" x14ac:dyDescent="0.25">
      <c r="B6" s="48" t="s">
        <v>181</v>
      </c>
    </row>
    <row r="7" spans="2:10" ht="10.5" customHeight="1" x14ac:dyDescent="0.25"/>
    <row r="8" spans="2:10" ht="36" customHeight="1" x14ac:dyDescent="0.25">
      <c r="B8" s="21" t="s">
        <v>80</v>
      </c>
      <c r="C8" s="5" t="s">
        <v>4</v>
      </c>
      <c r="D8" s="5" t="s">
        <v>5</v>
      </c>
      <c r="E8" s="5" t="s">
        <v>53</v>
      </c>
      <c r="F8" s="5" t="s">
        <v>7</v>
      </c>
    </row>
    <row r="9" spans="2:10" ht="18.75" customHeight="1" x14ac:dyDescent="0.25">
      <c r="B9" s="44">
        <v>43831</v>
      </c>
      <c r="C9" s="46">
        <v>0.99937375462567601</v>
      </c>
      <c r="D9" s="46">
        <v>0.99907956885067217</v>
      </c>
      <c r="E9" s="46">
        <v>0.99954915028238778</v>
      </c>
      <c r="F9" s="46">
        <v>0.99957475359333214</v>
      </c>
    </row>
    <row r="10" spans="2:10" ht="18.75" customHeight="1" x14ac:dyDescent="0.25">
      <c r="B10" s="44">
        <v>43862</v>
      </c>
      <c r="C10" s="46">
        <v>1</v>
      </c>
      <c r="D10" s="46">
        <v>1</v>
      </c>
      <c r="E10" s="46">
        <v>1</v>
      </c>
      <c r="F10" s="46">
        <v>1</v>
      </c>
    </row>
    <row r="11" spans="2:10" ht="18.75" customHeight="1" x14ac:dyDescent="0.25">
      <c r="B11" s="44">
        <v>43891</v>
      </c>
      <c r="C11" s="46">
        <v>0.99904165480595886</v>
      </c>
      <c r="D11" s="46">
        <v>0.99953372895724835</v>
      </c>
      <c r="E11" s="46">
        <v>0.99931031487957334</v>
      </c>
      <c r="F11" s="46">
        <v>0.99979210175674016</v>
      </c>
    </row>
    <row r="12" spans="2:10" ht="18.75" customHeight="1" x14ac:dyDescent="0.25">
      <c r="B12" s="44">
        <v>43922</v>
      </c>
      <c r="C12" s="46">
        <v>0.98030173640762885</v>
      </c>
      <c r="D12" s="46">
        <v>0.98670017359008522</v>
      </c>
      <c r="E12" s="46">
        <v>0.98406571932880871</v>
      </c>
      <c r="F12" s="46">
        <v>0.98680791147314806</v>
      </c>
    </row>
    <row r="13" spans="2:10" ht="18.75" customHeight="1" x14ac:dyDescent="0.25">
      <c r="B13" s="44">
        <v>43952</v>
      </c>
      <c r="C13" s="46">
        <v>0.97167188537811933</v>
      </c>
      <c r="D13" s="46">
        <v>0.97957490614024467</v>
      </c>
      <c r="E13" s="46">
        <v>0.97844861718133358</v>
      </c>
      <c r="F13" s="46">
        <v>0.98102141036908241</v>
      </c>
    </row>
    <row r="14" spans="2:10" ht="18.75" customHeight="1" x14ac:dyDescent="0.25">
      <c r="B14" s="44">
        <v>43983</v>
      </c>
      <c r="C14" s="46">
        <v>0.96845051712686214</v>
      </c>
      <c r="D14" s="46">
        <v>0.97809939041621252</v>
      </c>
      <c r="E14" s="46">
        <v>0.97614328080657398</v>
      </c>
      <c r="F14" s="46">
        <v>0.98058986401564907</v>
      </c>
    </row>
    <row r="15" spans="2:10" ht="18.75" customHeight="1" x14ac:dyDescent="0.25">
      <c r="B15" s="44">
        <v>44013</v>
      </c>
      <c r="C15" s="46">
        <v>0.96806148590947905</v>
      </c>
      <c r="D15" s="46">
        <v>0.97738484518186586</v>
      </c>
      <c r="E15" s="46">
        <v>0.97501934949921198</v>
      </c>
      <c r="F15" s="46">
        <v>0.97912512639268201</v>
      </c>
    </row>
    <row r="16" spans="2:10" ht="18.75" customHeight="1" x14ac:dyDescent="0.25">
      <c r="B16" s="44">
        <v>44044</v>
      </c>
      <c r="C16" s="46">
        <v>0.96731188917354582</v>
      </c>
      <c r="D16" s="46">
        <v>0.97652295022405233</v>
      </c>
      <c r="E16" s="46">
        <v>0.9738366672371469</v>
      </c>
      <c r="F16" s="46">
        <v>0.97830613331317351</v>
      </c>
    </row>
    <row r="17" spans="2:6" ht="18.75" customHeight="1" x14ac:dyDescent="0.25">
      <c r="B17" s="44">
        <v>44075</v>
      </c>
      <c r="C17" s="46">
        <v>0.96783850460195464</v>
      </c>
      <c r="D17" s="46">
        <v>0.97520487667029998</v>
      </c>
      <c r="E17" s="46">
        <v>0.97343690530623295</v>
      </c>
      <c r="F17" s="46">
        <v>0.97613895162585873</v>
      </c>
    </row>
    <row r="18" spans="2:6" ht="18.75" customHeight="1" x14ac:dyDescent="0.25">
      <c r="B18" s="44">
        <v>44105</v>
      </c>
      <c r="C18" s="46">
        <v>0.9674874276496821</v>
      </c>
      <c r="D18" s="46">
        <v>0.97401396794638895</v>
      </c>
      <c r="E18" s="46">
        <v>0.97375109519442737</v>
      </c>
      <c r="F18" s="46">
        <v>0.9743686665847674</v>
      </c>
    </row>
    <row r="19" spans="2:6" ht="18.75" customHeight="1" x14ac:dyDescent="0.25">
      <c r="B19" s="44">
        <v>44136</v>
      </c>
      <c r="C19" s="46">
        <v>0.96583641711737356</v>
      </c>
      <c r="D19" s="46">
        <v>0.97208227362641797</v>
      </c>
      <c r="E19" s="46">
        <v>0.97153260805705488</v>
      </c>
      <c r="F19" s="46">
        <v>0.97192743721315555</v>
      </c>
    </row>
    <row r="20" spans="2:6" ht="18.75" customHeight="1" x14ac:dyDescent="0.25">
      <c r="B20" s="44">
        <v>44166</v>
      </c>
      <c r="C20" s="46">
        <v>0.968322421482114</v>
      </c>
      <c r="D20" s="46">
        <v>0.9717815187113964</v>
      </c>
      <c r="E20" s="46">
        <v>0.9729911643672905</v>
      </c>
      <c r="F20" s="46">
        <v>0.9726928807451577</v>
      </c>
    </row>
    <row r="21" spans="2:6" ht="18.75" customHeight="1" x14ac:dyDescent="0.25">
      <c r="B21" s="44">
        <v>44197</v>
      </c>
      <c r="C21" s="46">
        <v>0.96806148590947905</v>
      </c>
      <c r="D21" s="46">
        <v>0.97201768196681604</v>
      </c>
      <c r="E21" s="46">
        <v>0.97404740435727732</v>
      </c>
      <c r="F21" s="46">
        <v>0.97288187914812119</v>
      </c>
    </row>
    <row r="22" spans="2:6" ht="18.75" customHeight="1" x14ac:dyDescent="0.25">
      <c r="B22" s="44">
        <v>44228</v>
      </c>
      <c r="C22" s="46">
        <v>0.96839358572919632</v>
      </c>
      <c r="D22" s="46">
        <v>0.97236688062653909</v>
      </c>
      <c r="E22" s="46">
        <v>0.97575501362766714</v>
      </c>
      <c r="F22" s="46">
        <v>0.97233378377952706</v>
      </c>
    </row>
    <row r="23" spans="2:6" ht="18.75" customHeight="1" x14ac:dyDescent="0.25">
      <c r="B23" s="44">
        <v>44256</v>
      </c>
      <c r="C23" s="46">
        <v>0.97058544453933016</v>
      </c>
      <c r="D23" s="46">
        <v>0.97405837471236523</v>
      </c>
      <c r="E23" s="46">
        <v>0.97633102842269015</v>
      </c>
      <c r="F23" s="46">
        <v>0.97367882241395065</v>
      </c>
    </row>
    <row r="24" spans="2:6" ht="18.75" customHeight="1" x14ac:dyDescent="0.25">
      <c r="B24" s="44">
        <v>44287</v>
      </c>
      <c r="C24" s="46">
        <v>0.97139197267292909</v>
      </c>
      <c r="D24" s="46">
        <v>0.97810544588430015</v>
      </c>
      <c r="E24" s="46">
        <v>0.97869383855748526</v>
      </c>
      <c r="F24" s="46">
        <v>0.97693904486507088</v>
      </c>
    </row>
    <row r="25" spans="2:6" ht="18.75" customHeight="1" x14ac:dyDescent="0.25">
      <c r="B25" s="44">
        <v>44317</v>
      </c>
      <c r="C25" s="46">
        <v>0.97768289211500148</v>
      </c>
      <c r="D25" s="46">
        <v>0.98433248556780106</v>
      </c>
      <c r="E25" s="46">
        <v>0.98537739825228676</v>
      </c>
      <c r="F25" s="46">
        <v>0.98313189253550803</v>
      </c>
    </row>
    <row r="26" spans="2:6" ht="18.75" customHeight="1" x14ac:dyDescent="0.25">
      <c r="B26" s="44">
        <v>44348</v>
      </c>
      <c r="C26" s="46">
        <v>0.98472340829300697</v>
      </c>
      <c r="D26" s="46">
        <v>0.98997618182552183</v>
      </c>
      <c r="E26" s="46">
        <v>0.9909651249224104</v>
      </c>
      <c r="F26" s="46">
        <v>0.98813720024065799</v>
      </c>
    </row>
    <row r="27" spans="2:6" ht="18.75" customHeight="1" x14ac:dyDescent="0.25">
      <c r="B27" s="44">
        <v>44378</v>
      </c>
      <c r="C27" s="46">
        <v>0.99066799506594549</v>
      </c>
      <c r="D27" s="46">
        <v>0.99573896895563363</v>
      </c>
      <c r="E27" s="46">
        <v>0.99746860016910055</v>
      </c>
      <c r="F27" s="46">
        <v>0.99251881321602831</v>
      </c>
    </row>
    <row r="28" spans="2:6" x14ac:dyDescent="0.25">
      <c r="B28" s="43"/>
    </row>
    <row r="29" spans="2:6" ht="15.75" x14ac:dyDescent="0.25">
      <c r="B29" s="48" t="s">
        <v>182</v>
      </c>
    </row>
    <row r="31" spans="2:6" ht="31.5" customHeight="1" x14ac:dyDescent="0.25">
      <c r="B31" s="21" t="s">
        <v>80</v>
      </c>
      <c r="C31" s="5" t="s">
        <v>4</v>
      </c>
      <c r="D31" s="5" t="s">
        <v>5</v>
      </c>
      <c r="E31" s="5" t="s">
        <v>53</v>
      </c>
      <c r="F31" s="5" t="s">
        <v>7</v>
      </c>
    </row>
    <row r="32" spans="2:6" ht="19.5" customHeight="1" x14ac:dyDescent="0.25">
      <c r="B32" s="44">
        <v>43831</v>
      </c>
      <c r="C32" s="49">
        <v>210648</v>
      </c>
      <c r="D32" s="49">
        <v>494964</v>
      </c>
      <c r="E32" s="49">
        <v>782613</v>
      </c>
      <c r="F32" s="49">
        <v>317328</v>
      </c>
    </row>
    <row r="33" spans="2:6" ht="19.5" customHeight="1" x14ac:dyDescent="0.25">
      <c r="B33" s="44">
        <v>43862</v>
      </c>
      <c r="C33" s="49">
        <v>210780</v>
      </c>
      <c r="D33" s="49">
        <v>495420</v>
      </c>
      <c r="E33" s="49">
        <v>782966</v>
      </c>
      <c r="F33" s="49">
        <v>317463</v>
      </c>
    </row>
    <row r="34" spans="2:6" ht="19.5" customHeight="1" x14ac:dyDescent="0.25">
      <c r="B34" s="44">
        <v>43891</v>
      </c>
      <c r="C34" s="49">
        <v>210578</v>
      </c>
      <c r="D34" s="49">
        <v>495189</v>
      </c>
      <c r="E34" s="49">
        <v>782426</v>
      </c>
      <c r="F34" s="49">
        <v>317397</v>
      </c>
    </row>
    <row r="35" spans="2:6" ht="19.5" customHeight="1" x14ac:dyDescent="0.25">
      <c r="B35" s="44">
        <v>43922</v>
      </c>
      <c r="C35" s="49">
        <v>206628</v>
      </c>
      <c r="D35" s="49">
        <v>488831</v>
      </c>
      <c r="E35" s="49">
        <v>770490</v>
      </c>
      <c r="F35" s="49">
        <v>313275</v>
      </c>
    </row>
    <row r="36" spans="2:6" ht="19.5" customHeight="1" x14ac:dyDescent="0.25">
      <c r="B36" s="44">
        <v>43952</v>
      </c>
      <c r="C36" s="49">
        <v>204809</v>
      </c>
      <c r="D36" s="49">
        <v>485301</v>
      </c>
      <c r="E36" s="49">
        <v>766092</v>
      </c>
      <c r="F36" s="49">
        <v>311438</v>
      </c>
    </row>
    <row r="37" spans="2:6" ht="19.5" customHeight="1" x14ac:dyDescent="0.25">
      <c r="B37" s="44">
        <v>43983</v>
      </c>
      <c r="C37" s="49">
        <v>204130</v>
      </c>
      <c r="D37" s="49">
        <v>484570</v>
      </c>
      <c r="E37" s="49">
        <v>764287</v>
      </c>
      <c r="F37" s="49">
        <v>311301</v>
      </c>
    </row>
    <row r="38" spans="2:6" ht="19.5" customHeight="1" x14ac:dyDescent="0.25">
      <c r="B38" s="44">
        <v>44013</v>
      </c>
      <c r="C38" s="49">
        <v>204048</v>
      </c>
      <c r="D38" s="49">
        <v>484216</v>
      </c>
      <c r="E38" s="49">
        <v>763407</v>
      </c>
      <c r="F38" s="49">
        <v>310836</v>
      </c>
    </row>
    <row r="39" spans="2:6" ht="19.5" customHeight="1" x14ac:dyDescent="0.25">
      <c r="B39" s="44">
        <v>44044</v>
      </c>
      <c r="C39" s="49">
        <v>203890</v>
      </c>
      <c r="D39" s="49">
        <v>483789</v>
      </c>
      <c r="E39" s="49">
        <v>762481</v>
      </c>
      <c r="F39" s="49">
        <v>310576</v>
      </c>
    </row>
    <row r="40" spans="2:6" ht="19.5" customHeight="1" x14ac:dyDescent="0.25">
      <c r="B40" s="44">
        <v>44075</v>
      </c>
      <c r="C40" s="49">
        <v>204001</v>
      </c>
      <c r="D40" s="49">
        <v>483136</v>
      </c>
      <c r="E40" s="49">
        <v>762168</v>
      </c>
      <c r="F40" s="49">
        <v>309888</v>
      </c>
    </row>
    <row r="41" spans="2:6" ht="19.5" customHeight="1" x14ac:dyDescent="0.25">
      <c r="B41" s="44">
        <v>44105</v>
      </c>
      <c r="C41" s="49">
        <v>203927</v>
      </c>
      <c r="D41" s="49">
        <v>482546</v>
      </c>
      <c r="E41" s="49">
        <v>762414</v>
      </c>
      <c r="F41" s="49">
        <v>309326</v>
      </c>
    </row>
    <row r="42" spans="2:6" ht="19.5" customHeight="1" x14ac:dyDescent="0.25">
      <c r="B42" s="44">
        <v>44136</v>
      </c>
      <c r="C42" s="49">
        <v>203579</v>
      </c>
      <c r="D42" s="49">
        <v>481589</v>
      </c>
      <c r="E42" s="49">
        <v>760677</v>
      </c>
      <c r="F42" s="49">
        <v>308551</v>
      </c>
    </row>
    <row r="43" spans="2:6" ht="19.5" customHeight="1" x14ac:dyDescent="0.25">
      <c r="B43" s="44">
        <v>44166</v>
      </c>
      <c r="C43" s="49">
        <v>204103</v>
      </c>
      <c r="D43" s="49">
        <v>481440</v>
      </c>
      <c r="E43" s="49">
        <v>761819</v>
      </c>
      <c r="F43" s="49">
        <v>308794</v>
      </c>
    </row>
    <row r="44" spans="2:6" ht="19.5" customHeight="1" x14ac:dyDescent="0.25">
      <c r="B44" s="44">
        <v>44197</v>
      </c>
      <c r="C44" s="49">
        <v>204048</v>
      </c>
      <c r="D44" s="49">
        <v>481557</v>
      </c>
      <c r="E44" s="49">
        <v>762646</v>
      </c>
      <c r="F44" s="49">
        <v>308854</v>
      </c>
    </row>
    <row r="45" spans="2:6" ht="19.5" customHeight="1" x14ac:dyDescent="0.25">
      <c r="B45" s="44">
        <v>44228</v>
      </c>
      <c r="C45" s="49">
        <v>204118</v>
      </c>
      <c r="D45" s="49">
        <v>481730</v>
      </c>
      <c r="E45" s="49">
        <v>763983</v>
      </c>
      <c r="F45" s="49">
        <v>308680</v>
      </c>
    </row>
    <row r="46" spans="2:6" ht="19.5" customHeight="1" x14ac:dyDescent="0.25">
      <c r="B46" s="44">
        <v>44256</v>
      </c>
      <c r="C46" s="49">
        <v>204580</v>
      </c>
      <c r="D46" s="49">
        <v>482568</v>
      </c>
      <c r="E46" s="49">
        <v>764434</v>
      </c>
      <c r="F46" s="49">
        <v>309107</v>
      </c>
    </row>
    <row r="47" spans="2:6" ht="19.5" customHeight="1" x14ac:dyDescent="0.25">
      <c r="B47" s="44">
        <v>44287</v>
      </c>
      <c r="C47" s="49">
        <v>204750</v>
      </c>
      <c r="D47" s="49">
        <v>484573</v>
      </c>
      <c r="E47" s="49">
        <v>766284</v>
      </c>
      <c r="F47" s="49">
        <v>310142</v>
      </c>
    </row>
    <row r="48" spans="2:6" ht="19.5" customHeight="1" x14ac:dyDescent="0.25">
      <c r="B48" s="44">
        <v>44317</v>
      </c>
      <c r="C48" s="49">
        <v>206076</v>
      </c>
      <c r="D48" s="49">
        <v>487658</v>
      </c>
      <c r="E48" s="49">
        <v>771517</v>
      </c>
      <c r="F48" s="49">
        <v>312108</v>
      </c>
    </row>
    <row r="49" spans="2:6" ht="19.5" customHeight="1" x14ac:dyDescent="0.25">
      <c r="B49" s="44">
        <v>44348</v>
      </c>
      <c r="C49" s="49">
        <v>207560</v>
      </c>
      <c r="D49" s="49">
        <v>490454</v>
      </c>
      <c r="E49" s="49">
        <v>775892</v>
      </c>
      <c r="F49" s="49">
        <v>313697</v>
      </c>
    </row>
    <row r="50" spans="2:6" ht="19.5" customHeight="1" x14ac:dyDescent="0.25">
      <c r="B50" s="44">
        <v>44378</v>
      </c>
      <c r="C50" s="49">
        <v>208813</v>
      </c>
      <c r="D50" s="49">
        <v>493309</v>
      </c>
      <c r="E50" s="49">
        <v>780984</v>
      </c>
      <c r="F50" s="49">
        <v>315088</v>
      </c>
    </row>
  </sheetData>
  <hyperlinks>
    <hyperlink ref="I2" location="Index!A1" display="Return to Index" xr:uid="{DD5EDB22-7468-42D4-95B2-300FAD17D7AB}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D896A-FA69-4810-8492-99335584AE81}">
  <sheetPr>
    <tabColor theme="7" tint="0.39997558519241921"/>
  </sheetPr>
  <dimension ref="B2:J26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J2" sqref="J2"/>
    </sheetView>
  </sheetViews>
  <sheetFormatPr defaultRowHeight="15" x14ac:dyDescent="0.25"/>
  <cols>
    <col min="1" max="1" width="5.5703125" style="42" customWidth="1"/>
    <col min="2" max="5" width="13.42578125" style="42" customWidth="1"/>
    <col min="6" max="16384" width="9.140625" style="42"/>
  </cols>
  <sheetData>
    <row r="2" spans="2:10" ht="18.75" x14ac:dyDescent="0.3">
      <c r="B2" s="1" t="s">
        <v>83</v>
      </c>
      <c r="J2" s="73" t="s">
        <v>160</v>
      </c>
    </row>
    <row r="3" spans="2:10" ht="15.75" x14ac:dyDescent="0.25">
      <c r="B3" s="33" t="s">
        <v>189</v>
      </c>
    </row>
    <row r="4" spans="2:10" x14ac:dyDescent="0.25">
      <c r="B4" s="47" t="s">
        <v>84</v>
      </c>
    </row>
    <row r="5" spans="2:10" x14ac:dyDescent="0.25">
      <c r="B5" s="47" t="s">
        <v>85</v>
      </c>
    </row>
    <row r="6" spans="2:10" ht="30" customHeight="1" x14ac:dyDescent="0.25"/>
    <row r="7" spans="2:10" ht="36" customHeight="1" x14ac:dyDescent="0.25">
      <c r="B7" s="21" t="s">
        <v>80</v>
      </c>
      <c r="C7" s="5" t="s">
        <v>81</v>
      </c>
      <c r="D7" s="5" t="s">
        <v>8</v>
      </c>
      <c r="E7" s="5" t="s">
        <v>82</v>
      </c>
    </row>
    <row r="8" spans="2:10" ht="20.25" customHeight="1" x14ac:dyDescent="0.25">
      <c r="B8" s="44">
        <v>43831</v>
      </c>
      <c r="C8" s="45">
        <v>68495</v>
      </c>
      <c r="D8" s="46">
        <v>2.7000000000000003E-2</v>
      </c>
      <c r="E8" s="46">
        <v>2.8999999999999998E-2</v>
      </c>
    </row>
    <row r="9" spans="2:10" ht="20.25" customHeight="1" x14ac:dyDescent="0.25">
      <c r="B9" s="44">
        <v>43862</v>
      </c>
      <c r="C9" s="45">
        <v>70980</v>
      </c>
      <c r="D9" s="46">
        <v>2.7999999999999997E-2</v>
      </c>
      <c r="E9" s="46">
        <v>0.03</v>
      </c>
    </row>
    <row r="10" spans="2:10" ht="20.25" customHeight="1" x14ac:dyDescent="0.25">
      <c r="B10" s="44">
        <v>43891</v>
      </c>
      <c r="C10" s="45">
        <v>71750</v>
      </c>
      <c r="D10" s="46">
        <v>2.7999999999999997E-2</v>
      </c>
      <c r="E10" s="46">
        <v>0.03</v>
      </c>
    </row>
    <row r="11" spans="2:10" ht="20.25" customHeight="1" x14ac:dyDescent="0.25">
      <c r="B11" s="44">
        <v>43922</v>
      </c>
      <c r="C11" s="45">
        <v>125810</v>
      </c>
      <c r="D11" s="46">
        <v>4.9000000000000002E-2</v>
      </c>
      <c r="E11" s="46">
        <v>5.0999999999999997E-2</v>
      </c>
    </row>
    <row r="12" spans="2:10" ht="20.25" customHeight="1" x14ac:dyDescent="0.25">
      <c r="B12" s="44">
        <v>43952</v>
      </c>
      <c r="C12" s="45">
        <v>164125</v>
      </c>
      <c r="D12" s="46">
        <v>6.4000000000000001E-2</v>
      </c>
      <c r="E12" s="46">
        <v>6.4000000000000001E-2</v>
      </c>
    </row>
    <row r="13" spans="2:10" ht="20.25" customHeight="1" x14ac:dyDescent="0.25">
      <c r="B13" s="44">
        <v>43983</v>
      </c>
      <c r="C13" s="45">
        <v>153900</v>
      </c>
      <c r="D13" s="46">
        <v>0.06</v>
      </c>
      <c r="E13" s="46">
        <v>6.2E-2</v>
      </c>
    </row>
    <row r="14" spans="2:10" ht="20.25" customHeight="1" x14ac:dyDescent="0.25">
      <c r="B14" s="44">
        <v>44013</v>
      </c>
      <c r="C14" s="45">
        <v>157805</v>
      </c>
      <c r="D14" s="46">
        <v>6.0999999999999999E-2</v>
      </c>
      <c r="E14" s="46">
        <v>6.3E-2</v>
      </c>
    </row>
    <row r="15" spans="2:10" ht="20.25" customHeight="1" x14ac:dyDescent="0.25">
      <c r="B15" s="44">
        <v>44044</v>
      </c>
      <c r="C15" s="45">
        <v>161830</v>
      </c>
      <c r="D15" s="46">
        <v>6.3E-2</v>
      </c>
      <c r="E15" s="46">
        <v>6.4000000000000001E-2</v>
      </c>
    </row>
    <row r="16" spans="2:10" ht="20.25" customHeight="1" x14ac:dyDescent="0.25">
      <c r="B16" s="44">
        <v>44075</v>
      </c>
      <c r="C16" s="45">
        <v>159295</v>
      </c>
      <c r="D16" s="46">
        <v>6.2E-2</v>
      </c>
      <c r="E16" s="46">
        <v>6.4000000000000001E-2</v>
      </c>
    </row>
    <row r="17" spans="2:5" ht="20.25" customHeight="1" x14ac:dyDescent="0.25">
      <c r="B17" s="44">
        <v>44105</v>
      </c>
      <c r="C17" s="45">
        <v>151765</v>
      </c>
      <c r="D17" s="46">
        <v>5.9000000000000004E-2</v>
      </c>
      <c r="E17" s="46">
        <v>6.0999999999999999E-2</v>
      </c>
    </row>
    <row r="18" spans="2:5" ht="20.25" customHeight="1" x14ac:dyDescent="0.25">
      <c r="B18" s="44">
        <v>44136</v>
      </c>
      <c r="C18" s="45">
        <v>154085</v>
      </c>
      <c r="D18" s="46">
        <v>0.06</v>
      </c>
      <c r="E18" s="46">
        <v>6.2E-2</v>
      </c>
    </row>
    <row r="19" spans="2:5" ht="20.25" customHeight="1" x14ac:dyDescent="0.25">
      <c r="B19" s="44">
        <v>44166</v>
      </c>
      <c r="C19" s="45">
        <v>154265</v>
      </c>
      <c r="D19" s="46">
        <v>0.06</v>
      </c>
      <c r="E19" s="46">
        <v>6.2E-2</v>
      </c>
    </row>
    <row r="20" spans="2:5" ht="20.25" customHeight="1" x14ac:dyDescent="0.25">
      <c r="B20" s="44">
        <v>44197</v>
      </c>
      <c r="C20" s="45">
        <v>150685</v>
      </c>
      <c r="D20" s="46">
        <v>5.9000000000000004E-2</v>
      </c>
      <c r="E20" s="46">
        <v>6.0999999999999999E-2</v>
      </c>
    </row>
    <row r="21" spans="2:5" ht="20.25" customHeight="1" x14ac:dyDescent="0.25">
      <c r="B21" s="44">
        <v>44228</v>
      </c>
      <c r="C21" s="45">
        <v>158405</v>
      </c>
      <c r="D21" s="46">
        <v>6.2E-2</v>
      </c>
      <c r="E21" s="46">
        <v>6.4000000000000001E-2</v>
      </c>
    </row>
    <row r="22" spans="2:5" ht="20.25" customHeight="1" x14ac:dyDescent="0.25">
      <c r="B22" s="44">
        <v>44256</v>
      </c>
      <c r="C22" s="45">
        <v>157225</v>
      </c>
      <c r="D22" s="46">
        <v>6.0999999999999999E-2</v>
      </c>
      <c r="E22" s="46">
        <v>6.4000000000000001E-2</v>
      </c>
    </row>
    <row r="23" spans="2:5" ht="20.25" customHeight="1" x14ac:dyDescent="0.25">
      <c r="B23" s="44">
        <v>44287</v>
      </c>
      <c r="C23" s="45">
        <v>154225</v>
      </c>
      <c r="D23" s="46">
        <v>0.06</v>
      </c>
      <c r="E23" s="46">
        <v>6.3E-2</v>
      </c>
    </row>
    <row r="24" spans="2:5" ht="20.25" customHeight="1" x14ac:dyDescent="0.25">
      <c r="B24" s="44">
        <v>44317</v>
      </c>
      <c r="C24" s="45">
        <v>142790</v>
      </c>
      <c r="D24" s="46">
        <v>5.5E-2</v>
      </c>
      <c r="E24" s="46">
        <v>5.9000000000000004E-2</v>
      </c>
    </row>
    <row r="25" spans="2:5" ht="20.25" customHeight="1" x14ac:dyDescent="0.25">
      <c r="B25" s="44">
        <v>44348</v>
      </c>
      <c r="C25" s="45">
        <v>130915</v>
      </c>
      <c r="D25" s="46">
        <v>5.0999999999999997E-2</v>
      </c>
      <c r="E25" s="46">
        <v>5.5E-2</v>
      </c>
    </row>
    <row r="26" spans="2:5" ht="20.25" customHeight="1" x14ac:dyDescent="0.25">
      <c r="B26" s="44">
        <v>44378</v>
      </c>
      <c r="C26" s="45">
        <v>129740</v>
      </c>
      <c r="D26" s="46">
        <v>0.05</v>
      </c>
      <c r="E26" s="46">
        <v>5.3999999999999999E-2</v>
      </c>
    </row>
  </sheetData>
  <hyperlinks>
    <hyperlink ref="J2" location="Index!A1" display="Return to Index" xr:uid="{3A3D0914-7F2A-4DC9-B8A9-6E8D0BF5B22C}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CE3A0-914A-4BD3-ABA7-8FC5906021A3}">
  <sheetPr>
    <tabColor rgb="FF00B0F0"/>
  </sheetPr>
  <dimension ref="B2:J50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5" x14ac:dyDescent="0.25"/>
  <cols>
    <col min="1" max="1" width="5.5703125" style="42" customWidth="1"/>
    <col min="2" max="6" width="13.42578125" style="42" customWidth="1"/>
    <col min="7" max="16384" width="9.140625" style="42"/>
  </cols>
  <sheetData>
    <row r="2" spans="2:10" ht="18.75" x14ac:dyDescent="0.3">
      <c r="B2" s="1" t="s">
        <v>83</v>
      </c>
      <c r="I2" s="73" t="s">
        <v>160</v>
      </c>
      <c r="J2" s="73"/>
    </row>
    <row r="3" spans="2:10" ht="15.75" x14ac:dyDescent="0.25">
      <c r="B3" s="33" t="s">
        <v>189</v>
      </c>
    </row>
    <row r="4" spans="2:10" x14ac:dyDescent="0.25">
      <c r="B4" s="47" t="s">
        <v>84</v>
      </c>
    </row>
    <row r="5" spans="2:10" x14ac:dyDescent="0.25">
      <c r="B5" s="47" t="s">
        <v>85</v>
      </c>
    </row>
    <row r="6" spans="2:10" ht="11.25" customHeight="1" x14ac:dyDescent="0.25"/>
    <row r="7" spans="2:10" ht="15" customHeight="1" x14ac:dyDescent="0.25">
      <c r="B7" s="48" t="s">
        <v>167</v>
      </c>
    </row>
    <row r="8" spans="2:10" ht="9.75" customHeight="1" x14ac:dyDescent="0.25"/>
    <row r="9" spans="2:10" ht="36" customHeight="1" x14ac:dyDescent="0.25">
      <c r="B9" s="21" t="s">
        <v>80</v>
      </c>
      <c r="C9" s="5" t="s">
        <v>4</v>
      </c>
      <c r="D9" s="5" t="s">
        <v>5</v>
      </c>
      <c r="E9" s="5" t="s">
        <v>53</v>
      </c>
      <c r="F9" s="5" t="s">
        <v>7</v>
      </c>
    </row>
    <row r="10" spans="2:10" ht="17.25" customHeight="1" x14ac:dyDescent="0.25">
      <c r="B10" s="44">
        <v>43862</v>
      </c>
      <c r="C10" s="46">
        <v>2.8487384383061726E-2</v>
      </c>
      <c r="D10" s="46">
        <v>2.3573529411764705E-2</v>
      </c>
      <c r="E10" s="46">
        <v>2.9029401346085726E-2</v>
      </c>
      <c r="F10" s="46">
        <v>2.9743531547889241E-2</v>
      </c>
    </row>
    <row r="11" spans="2:10" ht="17.25" customHeight="1" x14ac:dyDescent="0.25">
      <c r="B11" s="44">
        <v>43891</v>
      </c>
      <c r="C11" s="46">
        <v>2.872333731831624E-2</v>
      </c>
      <c r="D11" s="46">
        <v>2.3838235294117646E-2</v>
      </c>
      <c r="E11" s="46">
        <v>2.9140099185263904E-2</v>
      </c>
      <c r="F11" s="46">
        <v>3.0651384475714933E-2</v>
      </c>
    </row>
    <row r="12" spans="2:10" ht="17.25" customHeight="1" x14ac:dyDescent="0.25">
      <c r="B12" s="44">
        <v>43922</v>
      </c>
      <c r="C12" s="46">
        <v>5.2460202604920403E-2</v>
      </c>
      <c r="D12" s="46">
        <v>4.266176470588235E-2</v>
      </c>
      <c r="E12" s="46">
        <v>5.0969713071200851E-2</v>
      </c>
      <c r="F12" s="46">
        <v>5.1214253290966863E-2</v>
      </c>
    </row>
    <row r="13" spans="2:10" ht="17.25" customHeight="1" x14ac:dyDescent="0.25">
      <c r="B13" s="44">
        <v>43952</v>
      </c>
      <c r="C13" s="46">
        <v>6.5060089347511479E-2</v>
      </c>
      <c r="D13" s="46">
        <v>5.8845588235294115E-2</v>
      </c>
      <c r="E13" s="46">
        <v>6.4098476797732909E-2</v>
      </c>
      <c r="F13" s="46">
        <v>7.0483431684067177E-2</v>
      </c>
    </row>
    <row r="14" spans="2:10" ht="17.25" customHeight="1" x14ac:dyDescent="0.25">
      <c r="B14" s="44">
        <v>43983</v>
      </c>
      <c r="C14" s="46">
        <v>6.0356760838104824E-2</v>
      </c>
      <c r="D14" s="46">
        <v>5.4963235294117646E-2</v>
      </c>
      <c r="E14" s="46">
        <v>6.032146652497343E-2</v>
      </c>
      <c r="F14" s="46">
        <v>6.6330004539264645E-2</v>
      </c>
    </row>
    <row r="15" spans="2:10" ht="17.25" customHeight="1" x14ac:dyDescent="0.25">
      <c r="B15" s="44">
        <v>44013</v>
      </c>
      <c r="C15" s="46">
        <v>6.2071352167620962E-2</v>
      </c>
      <c r="D15" s="46">
        <v>5.6367647058823529E-2</v>
      </c>
      <c r="E15" s="46">
        <v>6.1818101310662413E-2</v>
      </c>
      <c r="F15" s="46">
        <v>6.7907399001361779E-2</v>
      </c>
    </row>
    <row r="16" spans="2:10" ht="17.25" customHeight="1" x14ac:dyDescent="0.25">
      <c r="B16" s="44">
        <v>44044</v>
      </c>
      <c r="C16" s="46">
        <v>6.3675832127351659E-2</v>
      </c>
      <c r="D16" s="46">
        <v>5.8139705882352941E-2</v>
      </c>
      <c r="E16" s="46">
        <v>6.3248317392844491E-2</v>
      </c>
      <c r="F16" s="46">
        <v>6.9564230594643672E-2</v>
      </c>
    </row>
    <row r="17" spans="2:6" ht="17.25" customHeight="1" x14ac:dyDescent="0.25">
      <c r="B17" s="44">
        <v>44075</v>
      </c>
      <c r="C17" s="46">
        <v>6.2747750582017245E-2</v>
      </c>
      <c r="D17" s="46">
        <v>5.711764705882353E-2</v>
      </c>
      <c r="E17" s="46">
        <v>6.2393730074388948E-2</v>
      </c>
      <c r="F17" s="46">
        <v>6.8179754879709481E-2</v>
      </c>
    </row>
    <row r="18" spans="2:6" ht="17.25" customHeight="1" x14ac:dyDescent="0.25">
      <c r="B18" s="44">
        <v>44105</v>
      </c>
      <c r="C18" s="46">
        <v>5.9287107531617693E-2</v>
      </c>
      <c r="D18" s="46">
        <v>5.4117647058823527E-2</v>
      </c>
      <c r="E18" s="46">
        <v>5.9736981934112643E-2</v>
      </c>
      <c r="F18" s="46">
        <v>6.5036314117113025E-2</v>
      </c>
    </row>
    <row r="19" spans="2:6" ht="17.25" customHeight="1" x14ac:dyDescent="0.25">
      <c r="B19" s="44">
        <v>44136</v>
      </c>
      <c r="C19" s="46">
        <v>6.1332032970490155E-2</v>
      </c>
      <c r="D19" s="46">
        <v>5.5073529411764709E-2</v>
      </c>
      <c r="E19" s="46">
        <v>6.0259475735033652E-2</v>
      </c>
      <c r="F19" s="46">
        <v>6.601225601452565E-2</v>
      </c>
    </row>
    <row r="20" spans="2:6" ht="17.25" customHeight="1" x14ac:dyDescent="0.25">
      <c r="B20" s="44">
        <v>44166</v>
      </c>
      <c r="C20" s="46">
        <v>6.1127540426602907E-2</v>
      </c>
      <c r="D20" s="46">
        <v>5.5213235294117646E-2</v>
      </c>
      <c r="E20" s="46">
        <v>6.0356889833510452E-2</v>
      </c>
      <c r="F20" s="46">
        <v>6.6125737630503861E-2</v>
      </c>
    </row>
    <row r="21" spans="2:6" ht="17.25" customHeight="1" x14ac:dyDescent="0.25">
      <c r="B21" s="44">
        <v>44197</v>
      </c>
      <c r="C21" s="46">
        <v>6.0293650369186533E-2</v>
      </c>
      <c r="D21" s="46">
        <v>5.3915966979779309E-2</v>
      </c>
      <c r="E21" s="46">
        <v>5.9028358939889461E-2</v>
      </c>
      <c r="F21" s="46">
        <v>6.400116200691304E-2</v>
      </c>
    </row>
    <row r="22" spans="2:6" ht="17.25" customHeight="1" x14ac:dyDescent="0.25">
      <c r="B22" s="44">
        <v>44228</v>
      </c>
      <c r="C22" s="46">
        <v>6.3408219315990319E-2</v>
      </c>
      <c r="D22" s="46">
        <v>5.665882782040365E-2</v>
      </c>
      <c r="E22" s="46">
        <v>6.1702811629087063E-2</v>
      </c>
      <c r="F22" s="46">
        <v>6.8211167521906785E-2</v>
      </c>
    </row>
    <row r="23" spans="2:6" ht="17.25" customHeight="1" x14ac:dyDescent="0.25">
      <c r="B23" s="44">
        <v>44256</v>
      </c>
      <c r="C23" s="46">
        <v>6.3093616392070742E-2</v>
      </c>
      <c r="D23" s="46">
        <v>5.6114667760869597E-2</v>
      </c>
      <c r="E23" s="46">
        <v>6.1206886627116645E-2</v>
      </c>
      <c r="F23" s="46">
        <v>6.7870735809104049E-2</v>
      </c>
    </row>
    <row r="24" spans="2:6" ht="17.25" customHeight="1" x14ac:dyDescent="0.25">
      <c r="B24" s="44">
        <v>44287</v>
      </c>
      <c r="C24" s="46">
        <v>6.1693633380628637E-2</v>
      </c>
      <c r="D24" s="46">
        <v>5.5085175756345715E-2</v>
      </c>
      <c r="E24" s="46">
        <v>6.0099911176289829E-2</v>
      </c>
      <c r="F24" s="46">
        <v>6.6463618062852767E-2</v>
      </c>
    </row>
    <row r="25" spans="2:6" ht="17.25" customHeight="1" x14ac:dyDescent="0.25">
      <c r="B25" s="44">
        <v>44317</v>
      </c>
      <c r="C25" s="46">
        <v>5.7336382884342528E-2</v>
      </c>
      <c r="D25" s="46">
        <v>5.0533350393486554E-2</v>
      </c>
      <c r="E25" s="46">
        <v>5.6128083258723191E-2</v>
      </c>
      <c r="F25" s="46">
        <v>6.086919024912793E-2</v>
      </c>
    </row>
    <row r="26" spans="2:6" ht="17.25" customHeight="1" x14ac:dyDescent="0.25">
      <c r="B26" s="44">
        <v>44348</v>
      </c>
      <c r="C26" s="46">
        <v>5.1999999999999998E-2</v>
      </c>
      <c r="D26" s="46">
        <v>4.5999999999999999E-2</v>
      </c>
      <c r="E26" s="46">
        <v>5.1999999999999998E-2</v>
      </c>
      <c r="F26" s="46">
        <v>5.6000000000000001E-2</v>
      </c>
    </row>
    <row r="27" spans="2:6" ht="17.25" customHeight="1" x14ac:dyDescent="0.25">
      <c r="B27" s="44">
        <v>44378</v>
      </c>
      <c r="C27" s="46">
        <v>5.1999999999999998E-2</v>
      </c>
      <c r="D27" s="46">
        <v>4.4999999999999998E-2</v>
      </c>
      <c r="E27" s="46">
        <v>5.1999999999999998E-2</v>
      </c>
      <c r="F27" s="46">
        <v>5.5E-2</v>
      </c>
    </row>
    <row r="28" spans="2:6" ht="12.75" customHeight="1" x14ac:dyDescent="0.25">
      <c r="B28" s="43"/>
    </row>
    <row r="29" spans="2:6" ht="15.75" x14ac:dyDescent="0.25">
      <c r="B29" s="48" t="s">
        <v>86</v>
      </c>
    </row>
    <row r="30" spans="2:6" ht="9" customHeight="1" x14ac:dyDescent="0.25"/>
    <row r="31" spans="2:6" ht="31.5" customHeight="1" x14ac:dyDescent="0.25">
      <c r="B31" s="21" t="s">
        <v>80</v>
      </c>
      <c r="C31" s="5" t="s">
        <v>4</v>
      </c>
      <c r="D31" s="5" t="s">
        <v>5</v>
      </c>
      <c r="E31" s="5" t="s">
        <v>53</v>
      </c>
      <c r="F31" s="5" t="s">
        <v>7</v>
      </c>
    </row>
    <row r="32" spans="2:6" ht="18" customHeight="1" x14ac:dyDescent="0.25">
      <c r="B32" s="44">
        <v>43862</v>
      </c>
      <c r="C32" s="49">
        <v>9055</v>
      </c>
      <c r="D32" s="49">
        <v>16030</v>
      </c>
      <c r="E32" s="49">
        <v>32780</v>
      </c>
      <c r="F32" s="49">
        <v>13105</v>
      </c>
    </row>
    <row r="33" spans="2:6" ht="18" customHeight="1" x14ac:dyDescent="0.25">
      <c r="B33" s="44">
        <v>43891</v>
      </c>
      <c r="C33" s="49">
        <v>9130</v>
      </c>
      <c r="D33" s="49">
        <v>16210</v>
      </c>
      <c r="E33" s="49">
        <v>32905</v>
      </c>
      <c r="F33" s="49">
        <v>13505</v>
      </c>
    </row>
    <row r="34" spans="2:6" ht="18" customHeight="1" x14ac:dyDescent="0.25">
      <c r="B34" s="44">
        <v>43922</v>
      </c>
      <c r="C34" s="49">
        <v>16675</v>
      </c>
      <c r="D34" s="49">
        <v>29010</v>
      </c>
      <c r="E34" s="49">
        <v>57555</v>
      </c>
      <c r="F34" s="49">
        <v>22565</v>
      </c>
    </row>
    <row r="35" spans="2:6" ht="18" customHeight="1" x14ac:dyDescent="0.25">
      <c r="B35" s="44">
        <v>43952</v>
      </c>
      <c r="C35" s="49">
        <v>20680</v>
      </c>
      <c r="D35" s="49">
        <v>40015</v>
      </c>
      <c r="E35" s="49">
        <v>72380</v>
      </c>
      <c r="F35" s="49">
        <v>31055</v>
      </c>
    </row>
    <row r="36" spans="2:6" ht="18" customHeight="1" x14ac:dyDescent="0.25">
      <c r="B36" s="44">
        <v>43983</v>
      </c>
      <c r="C36" s="49">
        <v>19185</v>
      </c>
      <c r="D36" s="49">
        <v>37375</v>
      </c>
      <c r="E36" s="49">
        <v>68115</v>
      </c>
      <c r="F36" s="49">
        <v>29225</v>
      </c>
    </row>
    <row r="37" spans="2:6" ht="18" customHeight="1" x14ac:dyDescent="0.25">
      <c r="B37" s="44">
        <v>44013</v>
      </c>
      <c r="C37" s="49">
        <v>19730</v>
      </c>
      <c r="D37" s="49">
        <v>38330</v>
      </c>
      <c r="E37" s="49">
        <v>69805</v>
      </c>
      <c r="F37" s="49">
        <v>29920</v>
      </c>
    </row>
    <row r="38" spans="2:6" ht="18" customHeight="1" x14ac:dyDescent="0.25">
      <c r="B38" s="44">
        <v>44044</v>
      </c>
      <c r="C38" s="49">
        <v>20240</v>
      </c>
      <c r="D38" s="49">
        <v>39535</v>
      </c>
      <c r="E38" s="49">
        <v>71420</v>
      </c>
      <c r="F38" s="49">
        <v>30650</v>
      </c>
    </row>
    <row r="39" spans="2:6" ht="18" customHeight="1" x14ac:dyDescent="0.25">
      <c r="B39" s="44">
        <v>44075</v>
      </c>
      <c r="C39" s="49">
        <v>19945</v>
      </c>
      <c r="D39" s="49">
        <v>38840</v>
      </c>
      <c r="E39" s="49">
        <v>70455</v>
      </c>
      <c r="F39" s="49">
        <v>30040</v>
      </c>
    </row>
    <row r="40" spans="2:6" ht="18" customHeight="1" x14ac:dyDescent="0.25">
      <c r="B40" s="44">
        <v>44105</v>
      </c>
      <c r="C40" s="49">
        <v>18845</v>
      </c>
      <c r="D40" s="49">
        <v>36800</v>
      </c>
      <c r="E40" s="49">
        <v>67455</v>
      </c>
      <c r="F40" s="49">
        <v>28655</v>
      </c>
    </row>
    <row r="41" spans="2:6" ht="18" customHeight="1" x14ac:dyDescent="0.25">
      <c r="B41" s="44">
        <v>44136</v>
      </c>
      <c r="C41" s="49">
        <v>19495</v>
      </c>
      <c r="D41" s="49">
        <v>37450</v>
      </c>
      <c r="E41" s="49">
        <v>68045</v>
      </c>
      <c r="F41" s="49">
        <v>29085</v>
      </c>
    </row>
    <row r="42" spans="2:6" ht="18" customHeight="1" x14ac:dyDescent="0.25">
      <c r="B42" s="44">
        <v>44166</v>
      </c>
      <c r="C42" s="49">
        <v>19430</v>
      </c>
      <c r="D42" s="49">
        <v>37545</v>
      </c>
      <c r="E42" s="49">
        <v>68155</v>
      </c>
      <c r="F42" s="49">
        <v>29135</v>
      </c>
    </row>
    <row r="43" spans="2:6" ht="18" customHeight="1" x14ac:dyDescent="0.25">
      <c r="B43" s="44">
        <v>44197</v>
      </c>
      <c r="C43" s="49">
        <v>19165</v>
      </c>
      <c r="D43" s="49">
        <v>36660</v>
      </c>
      <c r="E43" s="49">
        <v>66655</v>
      </c>
      <c r="F43" s="49">
        <v>28200</v>
      </c>
    </row>
    <row r="44" spans="2:6" ht="18" customHeight="1" x14ac:dyDescent="0.25">
      <c r="B44" s="44">
        <v>44228</v>
      </c>
      <c r="C44" s="49">
        <v>20155</v>
      </c>
      <c r="D44" s="49">
        <v>38525</v>
      </c>
      <c r="E44" s="49">
        <v>69675</v>
      </c>
      <c r="F44" s="49">
        <v>30055</v>
      </c>
    </row>
    <row r="45" spans="2:6" ht="18" customHeight="1" x14ac:dyDescent="0.25">
      <c r="B45" s="44">
        <v>44256</v>
      </c>
      <c r="C45" s="49">
        <v>20055</v>
      </c>
      <c r="D45" s="49">
        <v>38155</v>
      </c>
      <c r="E45" s="49">
        <v>69115</v>
      </c>
      <c r="F45" s="49">
        <v>29905</v>
      </c>
    </row>
    <row r="46" spans="2:6" ht="18" customHeight="1" x14ac:dyDescent="0.25">
      <c r="B46" s="44">
        <v>44287</v>
      </c>
      <c r="C46" s="49">
        <v>19610</v>
      </c>
      <c r="D46" s="49">
        <v>37455</v>
      </c>
      <c r="E46" s="49">
        <v>67865</v>
      </c>
      <c r="F46" s="49">
        <v>29285</v>
      </c>
    </row>
    <row r="47" spans="2:6" ht="18" customHeight="1" x14ac:dyDescent="0.25">
      <c r="B47" s="44">
        <v>44317</v>
      </c>
      <c r="C47" s="49">
        <v>18225</v>
      </c>
      <c r="D47" s="49">
        <v>34360</v>
      </c>
      <c r="E47" s="49">
        <v>63380</v>
      </c>
      <c r="F47" s="49">
        <v>26820</v>
      </c>
    </row>
    <row r="48" spans="2:6" ht="18" customHeight="1" x14ac:dyDescent="0.25">
      <c r="B48" s="44">
        <v>44348</v>
      </c>
      <c r="C48" s="49">
        <v>16585</v>
      </c>
      <c r="D48" s="49">
        <v>31085</v>
      </c>
      <c r="E48" s="49">
        <v>58545</v>
      </c>
      <c r="F48" s="49">
        <v>24690</v>
      </c>
    </row>
    <row r="49" spans="2:6" ht="18" customHeight="1" x14ac:dyDescent="0.25">
      <c r="B49" s="44">
        <v>44378</v>
      </c>
      <c r="C49" s="49">
        <v>16395</v>
      </c>
      <c r="D49" s="49">
        <v>30725</v>
      </c>
      <c r="E49" s="49">
        <v>58175</v>
      </c>
      <c r="F49" s="49">
        <v>24445</v>
      </c>
    </row>
    <row r="50" spans="2:6" x14ac:dyDescent="0.25">
      <c r="F50"/>
    </row>
  </sheetData>
  <hyperlinks>
    <hyperlink ref="I2" location="Index!A1" display="Return to Index" xr:uid="{C4007EE9-458E-43A8-BA30-DC6777C7D8C5}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749FC-157D-49F0-8878-686F9CB7E8A3}">
  <sheetPr>
    <tabColor theme="5" tint="0.39997558519241921"/>
  </sheetPr>
  <dimension ref="B2:S63"/>
  <sheetViews>
    <sheetView showGridLines="0" workbookViewId="0">
      <pane xSplit="1" ySplit="5" topLeftCell="B36" activePane="bottomRight" state="frozen"/>
      <selection pane="topRight" activeCell="B1" sqref="B1"/>
      <selection pane="bottomLeft" activeCell="A6" sqref="A6"/>
      <selection pane="bottomRight" activeCell="H2" sqref="H2"/>
    </sheetView>
  </sheetViews>
  <sheetFormatPr defaultRowHeight="15" x14ac:dyDescent="0.25"/>
  <cols>
    <col min="1" max="1" width="5.5703125" customWidth="1"/>
    <col min="2" max="2" width="23.7109375" customWidth="1"/>
    <col min="3" max="6" width="12.5703125" customWidth="1"/>
  </cols>
  <sheetData>
    <row r="2" spans="2:9" ht="18.75" x14ac:dyDescent="0.3">
      <c r="B2" s="1" t="s">
        <v>168</v>
      </c>
      <c r="H2" s="73" t="s">
        <v>160</v>
      </c>
      <c r="I2" s="73"/>
    </row>
    <row r="3" spans="2:9" ht="15.75" x14ac:dyDescent="0.25">
      <c r="B3" s="33" t="s">
        <v>189</v>
      </c>
    </row>
    <row r="4" spans="2:9" x14ac:dyDescent="0.25">
      <c r="B4" s="47" t="s">
        <v>84</v>
      </c>
    </row>
    <row r="5" spans="2:9" x14ac:dyDescent="0.25">
      <c r="B5" s="47" t="s">
        <v>85</v>
      </c>
    </row>
    <row r="7" spans="2:9" ht="18.75" x14ac:dyDescent="0.3">
      <c r="B7" s="1" t="s">
        <v>4</v>
      </c>
    </row>
    <row r="9" spans="2:9" ht="34.5" customHeight="1" x14ac:dyDescent="0.25">
      <c r="B9" s="16" t="s">
        <v>39</v>
      </c>
      <c r="C9" s="5" t="s">
        <v>158</v>
      </c>
      <c r="D9" s="5" t="s">
        <v>194</v>
      </c>
      <c r="E9" s="50">
        <v>43891</v>
      </c>
      <c r="F9" s="50">
        <v>44378</v>
      </c>
    </row>
    <row r="10" spans="2:9" ht="20.25" customHeight="1" x14ac:dyDescent="0.25">
      <c r="B10" s="17" t="s">
        <v>12</v>
      </c>
      <c r="C10" s="6">
        <v>2245</v>
      </c>
      <c r="D10" s="6">
        <v>3855</v>
      </c>
      <c r="E10" s="7">
        <v>3.7999999999999999E-2</v>
      </c>
      <c r="F10" s="7">
        <v>6.5000000000000002E-2</v>
      </c>
    </row>
    <row r="11" spans="2:9" ht="20.25" customHeight="1" x14ac:dyDescent="0.25">
      <c r="B11" s="17" t="s">
        <v>13</v>
      </c>
      <c r="C11" s="6">
        <v>2780</v>
      </c>
      <c r="D11" s="6">
        <v>4380</v>
      </c>
      <c r="E11" s="7">
        <v>4.9000000000000002E-2</v>
      </c>
      <c r="F11" s="7">
        <v>7.8E-2</v>
      </c>
    </row>
    <row r="12" spans="2:9" ht="20.25" customHeight="1" x14ac:dyDescent="0.25">
      <c r="B12" s="17" t="s">
        <v>14</v>
      </c>
      <c r="C12" s="6">
        <v>1410</v>
      </c>
      <c r="D12" s="6">
        <v>2715</v>
      </c>
      <c r="E12" s="7">
        <v>2.4E-2</v>
      </c>
      <c r="F12" s="7">
        <v>4.5999999999999999E-2</v>
      </c>
    </row>
    <row r="13" spans="2:9" ht="20.25" customHeight="1" x14ac:dyDescent="0.25">
      <c r="B13" s="17" t="s">
        <v>15</v>
      </c>
      <c r="C13" s="6">
        <v>1380</v>
      </c>
      <c r="D13" s="6">
        <v>2360</v>
      </c>
      <c r="E13" s="7">
        <v>2.7000000000000003E-2</v>
      </c>
      <c r="F13" s="7">
        <v>4.5999999999999999E-2</v>
      </c>
    </row>
    <row r="14" spans="2:9" ht="20.25" customHeight="1" x14ac:dyDescent="0.25">
      <c r="B14" s="17" t="s">
        <v>16</v>
      </c>
      <c r="C14" s="6">
        <v>1315</v>
      </c>
      <c r="D14" s="6">
        <v>3085</v>
      </c>
      <c r="E14" s="7">
        <v>1.3999999999999999E-2</v>
      </c>
      <c r="F14" s="7">
        <v>3.3000000000000002E-2</v>
      </c>
    </row>
    <row r="15" spans="2:9" ht="21" customHeight="1" x14ac:dyDescent="0.25">
      <c r="B15" s="37" t="s">
        <v>77</v>
      </c>
      <c r="C15" s="9">
        <f>SUM(C10:C14)</f>
        <v>9130</v>
      </c>
      <c r="D15" s="9">
        <f>SUM(D10:D14)</f>
        <v>16395</v>
      </c>
      <c r="E15" s="10">
        <v>2.9000000000000001E-2</v>
      </c>
      <c r="F15" s="10">
        <v>5.1999999999999998E-2</v>
      </c>
    </row>
    <row r="21" spans="2:6" ht="18.75" x14ac:dyDescent="0.3">
      <c r="B21" s="1" t="s">
        <v>5</v>
      </c>
    </row>
    <row r="23" spans="2:6" ht="34.5" customHeight="1" x14ac:dyDescent="0.25">
      <c r="B23" s="16" t="s">
        <v>39</v>
      </c>
      <c r="C23" s="5" t="s">
        <v>158</v>
      </c>
      <c r="D23" s="5" t="s">
        <v>194</v>
      </c>
      <c r="E23" s="50">
        <v>43891</v>
      </c>
      <c r="F23" s="50">
        <v>44378</v>
      </c>
    </row>
    <row r="24" spans="2:6" ht="20.25" customHeight="1" x14ac:dyDescent="0.25">
      <c r="B24" s="17" t="s">
        <v>17</v>
      </c>
      <c r="C24" s="6">
        <v>2005</v>
      </c>
      <c r="D24" s="6">
        <v>3810</v>
      </c>
      <c r="E24" s="7">
        <v>2.2000000000000002E-2</v>
      </c>
      <c r="F24" s="7">
        <v>4.0999999999999995E-2</v>
      </c>
    </row>
    <row r="25" spans="2:6" ht="20.25" customHeight="1" x14ac:dyDescent="0.25">
      <c r="B25" s="17" t="s">
        <v>18</v>
      </c>
      <c r="C25" s="6">
        <v>835</v>
      </c>
      <c r="D25" s="6">
        <v>1925</v>
      </c>
      <c r="E25" s="7">
        <v>1.8000000000000002E-2</v>
      </c>
      <c r="F25" s="7">
        <v>4.0999999999999995E-2</v>
      </c>
    </row>
    <row r="26" spans="2:6" ht="20.25" customHeight="1" x14ac:dyDescent="0.25">
      <c r="B26" s="17" t="s">
        <v>19</v>
      </c>
      <c r="C26" s="6">
        <v>2085</v>
      </c>
      <c r="D26" s="6">
        <v>4060</v>
      </c>
      <c r="E26" s="7">
        <v>1.9E-2</v>
      </c>
      <c r="F26" s="7">
        <v>3.7000000000000005E-2</v>
      </c>
    </row>
    <row r="27" spans="2:6" ht="20.25" customHeight="1" x14ac:dyDescent="0.25">
      <c r="B27" s="17" t="s">
        <v>20</v>
      </c>
      <c r="C27" s="6">
        <v>2720</v>
      </c>
      <c r="D27" s="6">
        <v>5225</v>
      </c>
      <c r="E27" s="7">
        <v>2.2000000000000002E-2</v>
      </c>
      <c r="F27" s="7">
        <v>4.0999999999999995E-2</v>
      </c>
    </row>
    <row r="28" spans="2:6" ht="20.25" customHeight="1" x14ac:dyDescent="0.25">
      <c r="B28" s="17" t="s">
        <v>21</v>
      </c>
      <c r="C28" s="6">
        <v>1530</v>
      </c>
      <c r="D28" s="6">
        <v>3735</v>
      </c>
      <c r="E28" s="7">
        <v>1.9E-2</v>
      </c>
      <c r="F28" s="7">
        <v>4.5999999999999999E-2</v>
      </c>
    </row>
    <row r="29" spans="2:6" ht="20.25" customHeight="1" x14ac:dyDescent="0.25">
      <c r="B29" s="17" t="s">
        <v>22</v>
      </c>
      <c r="C29" s="6">
        <v>2075</v>
      </c>
      <c r="D29" s="6">
        <v>3755</v>
      </c>
      <c r="E29" s="7">
        <v>3.9E-2</v>
      </c>
      <c r="F29" s="7">
        <v>7.0000000000000007E-2</v>
      </c>
    </row>
    <row r="30" spans="2:6" ht="20.25" customHeight="1" x14ac:dyDescent="0.25">
      <c r="B30" s="17" t="s">
        <v>23</v>
      </c>
      <c r="C30" s="6">
        <v>675</v>
      </c>
      <c r="D30" s="6">
        <v>1445</v>
      </c>
      <c r="E30" s="7">
        <v>1.8000000000000002E-2</v>
      </c>
      <c r="F30" s="7">
        <v>3.7999999999999999E-2</v>
      </c>
    </row>
    <row r="31" spans="2:6" ht="20.25" customHeight="1" x14ac:dyDescent="0.25">
      <c r="B31" s="17" t="s">
        <v>24</v>
      </c>
      <c r="C31" s="6">
        <v>3635</v>
      </c>
      <c r="D31" s="6">
        <v>5040</v>
      </c>
      <c r="E31" s="7">
        <v>4.5999999999999999E-2</v>
      </c>
      <c r="F31" s="7">
        <v>6.4000000000000001E-2</v>
      </c>
    </row>
    <row r="32" spans="2:6" ht="20.25" customHeight="1" x14ac:dyDescent="0.25">
      <c r="B32" s="17" t="s">
        <v>25</v>
      </c>
      <c r="C32" s="6">
        <v>650</v>
      </c>
      <c r="D32" s="6">
        <v>1730</v>
      </c>
      <c r="E32" s="7">
        <v>1.2E-2</v>
      </c>
      <c r="F32" s="7">
        <v>3.1E-2</v>
      </c>
    </row>
    <row r="33" spans="2:19" ht="21.75" customHeight="1" x14ac:dyDescent="0.25">
      <c r="B33" s="37" t="s">
        <v>77</v>
      </c>
      <c r="C33" s="9">
        <f>SUM(C24:C32)</f>
        <v>16210</v>
      </c>
      <c r="D33" s="9">
        <f>SUM(D24:D32)</f>
        <v>30725</v>
      </c>
      <c r="E33" s="10">
        <v>2.4E-2</v>
      </c>
      <c r="F33" s="10">
        <v>4.4999999999999998E-2</v>
      </c>
    </row>
    <row r="36" spans="2:19" ht="18.75" x14ac:dyDescent="0.3">
      <c r="B36" s="1" t="s">
        <v>53</v>
      </c>
    </row>
    <row r="38" spans="2:19" ht="35.25" customHeight="1" x14ac:dyDescent="0.25">
      <c r="B38" s="16" t="s">
        <v>39</v>
      </c>
      <c r="C38" s="5" t="s">
        <v>158</v>
      </c>
      <c r="D38" s="5" t="s">
        <v>194</v>
      </c>
      <c r="E38" s="50">
        <v>43891</v>
      </c>
      <c r="F38" s="50">
        <v>44378</v>
      </c>
      <c r="R38" s="51"/>
      <c r="S38" s="51"/>
    </row>
    <row r="39" spans="2:19" ht="20.25" customHeight="1" x14ac:dyDescent="0.25">
      <c r="B39" s="17" t="s">
        <v>26</v>
      </c>
      <c r="C39" s="6">
        <v>2220</v>
      </c>
      <c r="D39" s="6">
        <v>3790</v>
      </c>
      <c r="E39" s="7">
        <v>2.8999999999999998E-2</v>
      </c>
      <c r="F39" s="7">
        <v>4.8000000000000001E-2</v>
      </c>
      <c r="R39" s="51"/>
      <c r="S39" s="51"/>
    </row>
    <row r="40" spans="2:19" ht="20.25" customHeight="1" x14ac:dyDescent="0.25">
      <c r="B40" s="17" t="s">
        <v>27</v>
      </c>
      <c r="C40" s="6">
        <v>2415</v>
      </c>
      <c r="D40" s="6">
        <v>4270</v>
      </c>
      <c r="E40" s="7">
        <v>2.3E-2</v>
      </c>
      <c r="F40" s="7">
        <v>0.04</v>
      </c>
      <c r="R40" s="51"/>
      <c r="S40" s="51"/>
    </row>
    <row r="41" spans="2:19" ht="20.25" customHeight="1" x14ac:dyDescent="0.25">
      <c r="B41" s="17" t="s">
        <v>28</v>
      </c>
      <c r="C41" s="6">
        <v>1605</v>
      </c>
      <c r="D41" s="6">
        <v>3370</v>
      </c>
      <c r="E41" s="7">
        <v>2.2000000000000002E-2</v>
      </c>
      <c r="F41" s="7">
        <v>4.7E-2</v>
      </c>
      <c r="R41" s="51"/>
      <c r="S41" s="51"/>
    </row>
    <row r="42" spans="2:19" ht="20.25" customHeight="1" x14ac:dyDescent="0.25">
      <c r="B42" s="17" t="s">
        <v>29</v>
      </c>
      <c r="C42" s="6">
        <v>2575</v>
      </c>
      <c r="D42" s="6">
        <v>3715</v>
      </c>
      <c r="E42" s="7">
        <v>3.7000000000000005E-2</v>
      </c>
      <c r="F42" s="7">
        <v>5.2999999999999999E-2</v>
      </c>
      <c r="R42" s="51"/>
      <c r="S42" s="51"/>
    </row>
    <row r="43" spans="2:19" ht="20.25" customHeight="1" x14ac:dyDescent="0.25">
      <c r="B43" s="17" t="s">
        <v>78</v>
      </c>
      <c r="C43" s="6">
        <v>2420</v>
      </c>
      <c r="D43" s="6">
        <v>3950</v>
      </c>
      <c r="E43" s="7">
        <v>3.7000000000000005E-2</v>
      </c>
      <c r="F43" s="7">
        <v>0.06</v>
      </c>
      <c r="R43" s="51"/>
      <c r="S43" s="51"/>
    </row>
    <row r="44" spans="2:19" ht="20.25" customHeight="1" x14ac:dyDescent="0.25">
      <c r="B44" s="17" t="s">
        <v>30</v>
      </c>
      <c r="C44" s="6">
        <v>2300</v>
      </c>
      <c r="D44" s="6">
        <v>4180</v>
      </c>
      <c r="E44" s="7">
        <v>3.5000000000000003E-2</v>
      </c>
      <c r="F44" s="7">
        <v>6.4000000000000001E-2</v>
      </c>
      <c r="R44" s="51"/>
      <c r="S44" s="51"/>
    </row>
    <row r="45" spans="2:19" ht="20.25" customHeight="1" x14ac:dyDescent="0.25">
      <c r="B45" s="17" t="s">
        <v>31</v>
      </c>
      <c r="C45" s="6">
        <v>2250</v>
      </c>
      <c r="D45" s="6">
        <v>4565</v>
      </c>
      <c r="E45" s="7">
        <v>2.2000000000000002E-2</v>
      </c>
      <c r="F45" s="7">
        <v>4.2999999999999997E-2</v>
      </c>
      <c r="R45" s="51"/>
      <c r="S45" s="51"/>
    </row>
    <row r="46" spans="2:19" ht="20.25" customHeight="1" x14ac:dyDescent="0.25">
      <c r="B46" s="17" t="s">
        <v>43</v>
      </c>
      <c r="C46" s="6">
        <v>5800</v>
      </c>
      <c r="D46" s="6">
        <v>10595</v>
      </c>
      <c r="E46" s="7">
        <v>3.3000000000000002E-2</v>
      </c>
      <c r="F46" s="7">
        <v>6.0999999999999999E-2</v>
      </c>
      <c r="R46" s="51"/>
      <c r="S46" s="51"/>
    </row>
    <row r="47" spans="2:19" ht="20.25" customHeight="1" x14ac:dyDescent="0.25">
      <c r="B47" s="17" t="s">
        <v>32</v>
      </c>
      <c r="C47" s="6">
        <v>985</v>
      </c>
      <c r="D47" s="6">
        <v>2355</v>
      </c>
      <c r="E47" s="7">
        <v>1.3999999999999999E-2</v>
      </c>
      <c r="F47" s="7">
        <v>3.3000000000000002E-2</v>
      </c>
      <c r="R47" s="51"/>
      <c r="S47" s="51"/>
    </row>
    <row r="48" spans="2:19" ht="20.25" customHeight="1" x14ac:dyDescent="0.25">
      <c r="B48" s="17" t="s">
        <v>33</v>
      </c>
      <c r="C48" s="6">
        <v>3280</v>
      </c>
      <c r="D48" s="6">
        <v>5135</v>
      </c>
      <c r="E48" s="7">
        <v>3.6000000000000004E-2</v>
      </c>
      <c r="F48" s="7">
        <v>5.5999999999999994E-2</v>
      </c>
      <c r="R48" s="51"/>
      <c r="S48" s="51"/>
    </row>
    <row r="49" spans="2:19" ht="20.25" customHeight="1" x14ac:dyDescent="0.25">
      <c r="B49" s="17" t="s">
        <v>34</v>
      </c>
      <c r="C49" s="6">
        <v>4630</v>
      </c>
      <c r="D49" s="6">
        <v>6940</v>
      </c>
      <c r="E49" s="7">
        <v>5.7000000000000002E-2</v>
      </c>
      <c r="F49" s="7">
        <v>8.5999999999999993E-2</v>
      </c>
      <c r="R49" s="51"/>
      <c r="S49" s="51"/>
    </row>
    <row r="50" spans="2:19" ht="20.25" customHeight="1" x14ac:dyDescent="0.25">
      <c r="B50" s="17" t="s">
        <v>79</v>
      </c>
      <c r="C50" s="6">
        <v>1295</v>
      </c>
      <c r="D50" s="6">
        <v>2760</v>
      </c>
      <c r="E50" s="7">
        <v>1.6E-2</v>
      </c>
      <c r="F50" s="7">
        <v>3.4000000000000002E-2</v>
      </c>
      <c r="R50" s="51"/>
      <c r="S50" s="51"/>
    </row>
    <row r="51" spans="2:19" ht="20.25" customHeight="1" x14ac:dyDescent="0.25">
      <c r="B51" s="17" t="s">
        <v>35</v>
      </c>
      <c r="C51" s="6">
        <v>1130</v>
      </c>
      <c r="D51" s="6">
        <v>2550</v>
      </c>
      <c r="E51" s="7">
        <v>1.6E-2</v>
      </c>
      <c r="F51" s="7">
        <v>3.6000000000000004E-2</v>
      </c>
      <c r="R51" s="51"/>
      <c r="S51" s="51"/>
    </row>
    <row r="52" spans="2:19" ht="21.75" customHeight="1" x14ac:dyDescent="0.25">
      <c r="B52" s="37" t="s">
        <v>77</v>
      </c>
      <c r="C52" s="9">
        <f>SUM(C39:C51)</f>
        <v>32905</v>
      </c>
      <c r="D52" s="9">
        <f>SUM(D39:D51)</f>
        <v>58175</v>
      </c>
      <c r="E52" s="10">
        <v>2.9000000000000001E-2</v>
      </c>
      <c r="F52" s="10">
        <v>5.1999999999999998E-2</v>
      </c>
    </row>
    <row r="53" spans="2:19" ht="20.25" customHeight="1" x14ac:dyDescent="0.25">
      <c r="B53" s="18"/>
      <c r="C53" s="40"/>
      <c r="D53" s="41"/>
      <c r="E53" s="40"/>
      <c r="F53" s="34"/>
    </row>
    <row r="55" spans="2:19" ht="18.75" x14ac:dyDescent="0.3">
      <c r="B55" s="1" t="s">
        <v>7</v>
      </c>
    </row>
    <row r="57" spans="2:19" ht="30" x14ac:dyDescent="0.25">
      <c r="B57" s="16" t="s">
        <v>39</v>
      </c>
      <c r="C57" s="5" t="s">
        <v>158</v>
      </c>
      <c r="D57" s="5" t="s">
        <v>194</v>
      </c>
      <c r="E57" s="50">
        <v>43891</v>
      </c>
      <c r="F57" s="50">
        <v>44378</v>
      </c>
    </row>
    <row r="58" spans="2:19" ht="20.25" customHeight="1" x14ac:dyDescent="0.25">
      <c r="B58" s="17" t="s">
        <v>36</v>
      </c>
      <c r="C58" s="6">
        <v>3610</v>
      </c>
      <c r="D58" s="6">
        <v>6460</v>
      </c>
      <c r="E58" s="7">
        <v>3.1E-2</v>
      </c>
      <c r="F58" s="7">
        <v>5.5999999999999994E-2</v>
      </c>
    </row>
    <row r="59" spans="2:19" ht="20.25" customHeight="1" x14ac:dyDescent="0.25">
      <c r="B59" s="17" t="s">
        <v>37</v>
      </c>
      <c r="C59" s="6">
        <v>1045</v>
      </c>
      <c r="D59" s="6">
        <v>2110</v>
      </c>
      <c r="E59" s="7">
        <v>0.02</v>
      </c>
      <c r="F59" s="7">
        <v>4.0999999999999995E-2</v>
      </c>
    </row>
    <row r="60" spans="2:19" ht="20.25" customHeight="1" x14ac:dyDescent="0.25">
      <c r="B60" s="17" t="s">
        <v>38</v>
      </c>
      <c r="C60" s="6">
        <v>865</v>
      </c>
      <c r="D60" s="6">
        <v>1775</v>
      </c>
      <c r="E60" s="7">
        <v>1.7000000000000001E-2</v>
      </c>
      <c r="F60" s="7">
        <v>3.4000000000000002E-2</v>
      </c>
    </row>
    <row r="61" spans="2:19" ht="20.25" customHeight="1" x14ac:dyDescent="0.25">
      <c r="B61" s="17" t="s">
        <v>41</v>
      </c>
      <c r="C61" s="6">
        <v>4400</v>
      </c>
      <c r="D61" s="6">
        <v>7415</v>
      </c>
      <c r="E61" s="7">
        <v>3.9E-2</v>
      </c>
      <c r="F61" s="7">
        <v>6.7000000000000004E-2</v>
      </c>
    </row>
    <row r="62" spans="2:19" ht="20.25" customHeight="1" x14ac:dyDescent="0.25">
      <c r="B62" s="17" t="s">
        <v>42</v>
      </c>
      <c r="C62" s="6">
        <v>3585</v>
      </c>
      <c r="D62" s="6">
        <v>6685</v>
      </c>
      <c r="E62" s="7">
        <v>3.3000000000000002E-2</v>
      </c>
      <c r="F62" s="7">
        <v>6.0999999999999999E-2</v>
      </c>
    </row>
    <row r="63" spans="2:19" ht="21" customHeight="1" x14ac:dyDescent="0.25">
      <c r="B63" s="37" t="s">
        <v>77</v>
      </c>
      <c r="C63" s="9">
        <f>SUM(C58:C62)</f>
        <v>13505</v>
      </c>
      <c r="D63" s="9">
        <f>SUM(D58:D62)</f>
        <v>24445</v>
      </c>
      <c r="E63" s="10">
        <v>3.1E-2</v>
      </c>
      <c r="F63" s="10">
        <v>5.5E-2</v>
      </c>
    </row>
  </sheetData>
  <hyperlinks>
    <hyperlink ref="H2" location="Index!A1" display="Return to Index" xr:uid="{7ED2CC04-C9BA-4248-B97E-BE43F98C1B05}"/>
  </hyperlink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8C072-25A0-41DE-9582-96CF916EDBAC}">
  <sheetPr>
    <tabColor theme="7" tint="0.39997558519241921"/>
  </sheetPr>
  <dimension ref="B2:N19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I2" sqref="I2"/>
    </sheetView>
  </sheetViews>
  <sheetFormatPr defaultRowHeight="15" x14ac:dyDescent="0.25"/>
  <cols>
    <col min="1" max="1" width="5.5703125" customWidth="1"/>
    <col min="2" max="2" width="43.7109375" customWidth="1"/>
    <col min="3" max="7" width="12.42578125" customWidth="1"/>
    <col min="8" max="8" width="11.5703125" customWidth="1"/>
  </cols>
  <sheetData>
    <row r="2" spans="2:14" ht="18.75" x14ac:dyDescent="0.3">
      <c r="B2" s="1" t="s">
        <v>94</v>
      </c>
      <c r="I2" s="73" t="s">
        <v>160</v>
      </c>
    </row>
    <row r="3" spans="2:14" ht="15.75" x14ac:dyDescent="0.25">
      <c r="B3" s="33" t="s">
        <v>192</v>
      </c>
    </row>
    <row r="4" spans="2:14" ht="15.75" x14ac:dyDescent="0.25">
      <c r="B4" s="33" t="s">
        <v>170</v>
      </c>
    </row>
    <row r="5" spans="2:14" ht="15.75" x14ac:dyDescent="0.25">
      <c r="B5" s="33"/>
    </row>
    <row r="6" spans="2:14" ht="15.75" x14ac:dyDescent="0.25">
      <c r="B6" s="33" t="s">
        <v>95</v>
      </c>
    </row>
    <row r="7" spans="2:14" ht="15.75" x14ac:dyDescent="0.25">
      <c r="B7" s="33" t="s">
        <v>96</v>
      </c>
    </row>
    <row r="8" spans="2:14" ht="15.75" x14ac:dyDescent="0.25">
      <c r="B8" s="33" t="s">
        <v>97</v>
      </c>
    </row>
    <row r="9" spans="2:14" ht="15.75" x14ac:dyDescent="0.25">
      <c r="B9" s="33" t="s">
        <v>98</v>
      </c>
    </row>
    <row r="10" spans="2:14" ht="15.75" x14ac:dyDescent="0.25">
      <c r="B10" s="33" t="s">
        <v>99</v>
      </c>
    </row>
    <row r="11" spans="2:14" ht="15.75" x14ac:dyDescent="0.25">
      <c r="B11" s="33" t="s">
        <v>165</v>
      </c>
    </row>
    <row r="13" spans="2:14" ht="30" customHeight="1" x14ac:dyDescent="0.25">
      <c r="B13" s="29" t="s">
        <v>8</v>
      </c>
      <c r="C13" s="21" t="s">
        <v>87</v>
      </c>
      <c r="D13" s="21" t="s">
        <v>88</v>
      </c>
      <c r="E13" s="21" t="s">
        <v>89</v>
      </c>
      <c r="F13" s="21" t="s">
        <v>90</v>
      </c>
      <c r="G13" s="21" t="s">
        <v>164</v>
      </c>
      <c r="H13" s="37" t="s">
        <v>163</v>
      </c>
    </row>
    <row r="14" spans="2:14" ht="20.25" customHeight="1" x14ac:dyDescent="0.25">
      <c r="B14" s="17" t="s">
        <v>162</v>
      </c>
      <c r="C14" s="36">
        <v>944.8</v>
      </c>
      <c r="D14" s="36">
        <v>42.8</v>
      </c>
      <c r="E14" s="36">
        <v>523.5</v>
      </c>
      <c r="F14" s="36">
        <v>133.69999999999999</v>
      </c>
      <c r="G14" s="36">
        <v>224.1</v>
      </c>
      <c r="H14" s="36">
        <f>SUM(C14:G14)</f>
        <v>1868.8999999999999</v>
      </c>
    </row>
    <row r="15" spans="2:14" ht="20.25" customHeight="1" x14ac:dyDescent="0.25">
      <c r="B15" s="17" t="s">
        <v>91</v>
      </c>
      <c r="C15" s="36">
        <v>803.2</v>
      </c>
      <c r="D15" s="36">
        <v>41.3</v>
      </c>
      <c r="E15" s="36">
        <v>359.6</v>
      </c>
      <c r="F15" s="36">
        <v>113.1</v>
      </c>
      <c r="G15" s="36">
        <v>181</v>
      </c>
      <c r="H15" s="36">
        <f t="shared" ref="H15:H16" si="0">SUM(C15:G15)</f>
        <v>1498.1999999999998</v>
      </c>
    </row>
    <row r="16" spans="2:14" ht="20.25" customHeight="1" x14ac:dyDescent="0.25">
      <c r="B16" s="17" t="s">
        <v>92</v>
      </c>
      <c r="C16" s="6">
        <v>66072</v>
      </c>
      <c r="D16" s="6">
        <v>7633</v>
      </c>
      <c r="E16" s="6">
        <v>140396</v>
      </c>
      <c r="F16" s="6">
        <v>47066</v>
      </c>
      <c r="G16" s="6">
        <v>23832</v>
      </c>
      <c r="H16" s="6">
        <f t="shared" si="0"/>
        <v>284999</v>
      </c>
      <c r="J16" s="22"/>
      <c r="K16" s="22"/>
      <c r="L16" s="23"/>
      <c r="M16" s="24"/>
      <c r="N16" s="25"/>
    </row>
    <row r="17" spans="2:8" ht="20.25" customHeight="1" x14ac:dyDescent="0.25">
      <c r="B17" s="17" t="s">
        <v>93</v>
      </c>
      <c r="C17" s="6">
        <v>12157</v>
      </c>
      <c r="D17" s="6">
        <v>5413</v>
      </c>
      <c r="E17" s="6">
        <v>2561</v>
      </c>
      <c r="F17" s="6">
        <v>2403</v>
      </c>
      <c r="G17" s="6">
        <v>7596</v>
      </c>
      <c r="H17" s="6"/>
    </row>
    <row r="19" spans="2:8" ht="18.75" customHeight="1" x14ac:dyDescent="0.25">
      <c r="B19" s="71"/>
      <c r="C19" s="72"/>
    </row>
  </sheetData>
  <hyperlinks>
    <hyperlink ref="I2" location="Index!A1" display="Return to Index" xr:uid="{B195FF61-1D13-4598-A271-D8372EE227AE}"/>
  </hyperlink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B2E90-78EA-4930-9D30-F2FD23CFF749}">
  <sheetPr>
    <tabColor rgb="FF00B0F0"/>
  </sheetPr>
  <dimension ref="B2:N42"/>
  <sheetViews>
    <sheetView showGridLines="0" workbookViewId="0">
      <pane xSplit="1" ySplit="4" topLeftCell="B20" activePane="bottomRight" state="frozen"/>
      <selection pane="topRight" activeCell="B1" sqref="B1"/>
      <selection pane="bottomLeft" activeCell="A5" sqref="A5"/>
      <selection pane="bottomRight"/>
    </sheetView>
  </sheetViews>
  <sheetFormatPr defaultRowHeight="15" x14ac:dyDescent="0.25"/>
  <cols>
    <col min="1" max="1" width="5.5703125" customWidth="1"/>
    <col min="2" max="2" width="39.5703125" customWidth="1"/>
    <col min="3" max="7" width="12.42578125" customWidth="1"/>
  </cols>
  <sheetData>
    <row r="2" spans="2:14" ht="18.75" x14ac:dyDescent="0.3">
      <c r="B2" s="1" t="s">
        <v>94</v>
      </c>
      <c r="I2" s="73" t="s">
        <v>160</v>
      </c>
      <c r="J2" s="73"/>
    </row>
    <row r="3" spans="2:14" ht="15.75" x14ac:dyDescent="0.25">
      <c r="B3" s="33" t="s">
        <v>192</v>
      </c>
    </row>
    <row r="4" spans="2:14" ht="15.75" x14ac:dyDescent="0.25">
      <c r="B4" s="33" t="s">
        <v>159</v>
      </c>
    </row>
    <row r="6" spans="2:14" ht="30" customHeight="1" x14ac:dyDescent="0.25">
      <c r="B6" s="29" t="s">
        <v>4</v>
      </c>
      <c r="C6" s="21" t="s">
        <v>87</v>
      </c>
      <c r="D6" s="21" t="s">
        <v>88</v>
      </c>
      <c r="E6" s="21" t="s">
        <v>89</v>
      </c>
      <c r="F6" s="21" t="s">
        <v>90</v>
      </c>
      <c r="G6" s="21" t="s">
        <v>169</v>
      </c>
    </row>
    <row r="7" spans="2:14" ht="20.25" customHeight="1" x14ac:dyDescent="0.25">
      <c r="B7" s="17" t="s">
        <v>91</v>
      </c>
      <c r="C7" s="36">
        <v>126.9</v>
      </c>
      <c r="D7" s="36">
        <v>7.6</v>
      </c>
      <c r="E7" s="36">
        <v>66.599999999999994</v>
      </c>
      <c r="F7" s="36">
        <v>13.9</v>
      </c>
      <c r="G7" s="36">
        <v>27.8</v>
      </c>
    </row>
    <row r="8" spans="2:14" ht="20.25" customHeight="1" x14ac:dyDescent="0.25">
      <c r="B8" s="17" t="s">
        <v>92</v>
      </c>
      <c r="C8" s="6">
        <v>10756</v>
      </c>
      <c r="D8" s="6">
        <v>863</v>
      </c>
      <c r="E8" s="6">
        <v>20915</v>
      </c>
      <c r="F8" s="6">
        <v>4383</v>
      </c>
      <c r="G8" s="6">
        <v>3766</v>
      </c>
      <c r="J8" s="22"/>
      <c r="K8" s="22"/>
      <c r="L8" s="23"/>
      <c r="M8" s="24"/>
      <c r="N8" s="25"/>
    </row>
    <row r="9" spans="2:14" ht="20.25" customHeight="1" x14ac:dyDescent="0.25">
      <c r="B9" s="17" t="s">
        <v>93</v>
      </c>
      <c r="C9" s="6">
        <v>11793</v>
      </c>
      <c r="D9" s="6">
        <v>8858</v>
      </c>
      <c r="E9" s="6">
        <v>3184</v>
      </c>
      <c r="F9" s="6">
        <v>3180</v>
      </c>
      <c r="G9" s="6">
        <v>7384</v>
      </c>
    </row>
    <row r="11" spans="2:14" x14ac:dyDescent="0.25">
      <c r="B11" s="31" t="s">
        <v>100</v>
      </c>
      <c r="C11" s="32">
        <f>SUM(C7:G7)</f>
        <v>242.8</v>
      </c>
    </row>
    <row r="14" spans="2:14" ht="30" customHeight="1" x14ac:dyDescent="0.25">
      <c r="B14" s="29" t="s">
        <v>5</v>
      </c>
      <c r="C14" s="21" t="s">
        <v>87</v>
      </c>
      <c r="D14" s="21" t="s">
        <v>88</v>
      </c>
      <c r="E14" s="21" t="s">
        <v>89</v>
      </c>
      <c r="F14" s="21" t="s">
        <v>90</v>
      </c>
      <c r="G14" s="21" t="s">
        <v>169</v>
      </c>
    </row>
    <row r="15" spans="2:14" ht="20.25" customHeight="1" x14ac:dyDescent="0.25">
      <c r="B15" s="17" t="s">
        <v>91</v>
      </c>
      <c r="C15" s="36">
        <v>217.4</v>
      </c>
      <c r="D15" s="36">
        <v>10.4</v>
      </c>
      <c r="E15" s="36">
        <v>80.400000000000006</v>
      </c>
      <c r="F15" s="36">
        <v>33.979999999999997</v>
      </c>
      <c r="G15" s="36">
        <v>48.38</v>
      </c>
    </row>
    <row r="16" spans="2:14" ht="20.25" customHeight="1" x14ac:dyDescent="0.25">
      <c r="B16" s="17" t="s">
        <v>92</v>
      </c>
      <c r="C16" s="6">
        <v>17701</v>
      </c>
      <c r="D16" s="6">
        <v>1741</v>
      </c>
      <c r="E16" s="6">
        <v>38698</v>
      </c>
      <c r="F16" s="6">
        <v>19230</v>
      </c>
      <c r="G16" s="6">
        <v>6292</v>
      </c>
    </row>
    <row r="17" spans="2:7" ht="20.25" customHeight="1" x14ac:dyDescent="0.25">
      <c r="B17" s="17" t="s">
        <v>93</v>
      </c>
      <c r="C17" s="6">
        <v>12280</v>
      </c>
      <c r="D17" s="6">
        <v>6002</v>
      </c>
      <c r="E17" s="6">
        <v>2078</v>
      </c>
      <c r="F17" s="6">
        <v>1767</v>
      </c>
      <c r="G17" s="6">
        <v>7689</v>
      </c>
    </row>
    <row r="19" spans="2:7" x14ac:dyDescent="0.25">
      <c r="B19" s="31" t="s">
        <v>100</v>
      </c>
      <c r="C19" s="32">
        <f>SUM(C15:G15)</f>
        <v>390.56000000000006</v>
      </c>
    </row>
    <row r="20" spans="2:7" x14ac:dyDescent="0.25">
      <c r="B20" s="31"/>
      <c r="C20" s="32"/>
    </row>
    <row r="22" spans="2:7" ht="30.75" customHeight="1" x14ac:dyDescent="0.25">
      <c r="B22" s="29" t="s">
        <v>53</v>
      </c>
      <c r="C22" s="21" t="s">
        <v>87</v>
      </c>
      <c r="D22" s="21" t="s">
        <v>88</v>
      </c>
      <c r="E22" s="21" t="s">
        <v>89</v>
      </c>
      <c r="F22" s="21" t="s">
        <v>90</v>
      </c>
      <c r="G22" s="21" t="s">
        <v>169</v>
      </c>
    </row>
    <row r="23" spans="2:7" ht="20.25" customHeight="1" x14ac:dyDescent="0.25">
      <c r="B23" s="17" t="s">
        <v>91</v>
      </c>
      <c r="C23" s="36">
        <v>337.6</v>
      </c>
      <c r="D23" s="36">
        <v>16.8</v>
      </c>
      <c r="E23" s="36">
        <v>165.9</v>
      </c>
      <c r="F23" s="36">
        <v>49.47</v>
      </c>
      <c r="G23" s="36">
        <v>81.17</v>
      </c>
    </row>
    <row r="24" spans="2:7" ht="20.25" customHeight="1" x14ac:dyDescent="0.25">
      <c r="B24" s="17" t="s">
        <v>92</v>
      </c>
      <c r="C24" s="6">
        <v>27806</v>
      </c>
      <c r="D24" s="6">
        <v>4103</v>
      </c>
      <c r="E24" s="6">
        <v>61147</v>
      </c>
      <c r="F24" s="6">
        <v>15486</v>
      </c>
      <c r="G24" s="6">
        <v>10661</v>
      </c>
    </row>
    <row r="25" spans="2:7" ht="20.25" customHeight="1" x14ac:dyDescent="0.25">
      <c r="B25" s="17" t="s">
        <v>93</v>
      </c>
      <c r="C25" s="6">
        <v>12140</v>
      </c>
      <c r="D25" s="6">
        <v>4091</v>
      </c>
      <c r="E25" s="6">
        <v>2713</v>
      </c>
      <c r="F25" s="6">
        <v>3195</v>
      </c>
      <c r="G25" s="6">
        <v>7614</v>
      </c>
    </row>
    <row r="27" spans="2:7" x14ac:dyDescent="0.25">
      <c r="B27" s="31" t="s">
        <v>100</v>
      </c>
      <c r="C27" s="32">
        <f>SUM(C23:G23)</f>
        <v>650.94000000000005</v>
      </c>
    </row>
    <row r="28" spans="2:7" x14ac:dyDescent="0.25">
      <c r="B28" s="31"/>
      <c r="C28" s="32"/>
    </row>
    <row r="30" spans="2:7" ht="30" customHeight="1" x14ac:dyDescent="0.25">
      <c r="B30" s="29" t="s">
        <v>7</v>
      </c>
      <c r="C30" s="21" t="s">
        <v>87</v>
      </c>
      <c r="D30" s="21" t="s">
        <v>88</v>
      </c>
      <c r="E30" s="21" t="s">
        <v>89</v>
      </c>
      <c r="F30" s="21" t="s">
        <v>90</v>
      </c>
      <c r="G30" s="21" t="s">
        <v>169</v>
      </c>
    </row>
    <row r="31" spans="2:7" ht="20.25" customHeight="1" x14ac:dyDescent="0.25">
      <c r="B31" s="17" t="s">
        <v>91</v>
      </c>
      <c r="C31" s="36">
        <v>121.4</v>
      </c>
      <c r="D31" s="36">
        <v>6.4</v>
      </c>
      <c r="E31" s="36">
        <v>46.7</v>
      </c>
      <c r="F31" s="36">
        <v>15.7</v>
      </c>
      <c r="G31" s="36">
        <v>23.67</v>
      </c>
    </row>
    <row r="32" spans="2:7" ht="20.25" customHeight="1" x14ac:dyDescent="0.25">
      <c r="B32" s="17" t="s">
        <v>92</v>
      </c>
      <c r="C32" s="6">
        <v>9809</v>
      </c>
      <c r="D32" s="6">
        <v>925</v>
      </c>
      <c r="E32" s="6">
        <v>19636</v>
      </c>
      <c r="F32" s="6">
        <v>7967</v>
      </c>
      <c r="G32" s="6">
        <v>3113</v>
      </c>
    </row>
    <row r="33" spans="2:9" ht="20.25" customHeight="1" x14ac:dyDescent="0.25">
      <c r="B33" s="17" t="s">
        <v>93</v>
      </c>
      <c r="C33" s="6">
        <v>12378</v>
      </c>
      <c r="D33" s="6">
        <v>6959</v>
      </c>
      <c r="E33" s="6">
        <v>2380</v>
      </c>
      <c r="F33" s="6">
        <v>1974</v>
      </c>
      <c r="G33" s="6">
        <v>7604</v>
      </c>
    </row>
    <row r="35" spans="2:9" x14ac:dyDescent="0.25">
      <c r="B35" s="31" t="s">
        <v>100</v>
      </c>
      <c r="C35" s="32">
        <f>SUM(C31:G31)</f>
        <v>213.87</v>
      </c>
    </row>
    <row r="36" spans="2:9" x14ac:dyDescent="0.25">
      <c r="C36" s="52"/>
      <c r="D36" s="52"/>
      <c r="E36" s="52"/>
      <c r="F36" s="52"/>
      <c r="G36" s="52"/>
      <c r="H36" s="52"/>
      <c r="I36" s="52"/>
    </row>
    <row r="37" spans="2:9" x14ac:dyDescent="0.25">
      <c r="C37" s="53"/>
      <c r="D37" s="53"/>
      <c r="E37" s="53"/>
      <c r="F37" s="53"/>
      <c r="G37" s="53"/>
      <c r="H37" s="52"/>
      <c r="I37" s="52"/>
    </row>
    <row r="38" spans="2:9" s="15" customFormat="1" ht="29.25" customHeight="1" x14ac:dyDescent="0.25">
      <c r="B38" s="37" t="s">
        <v>102</v>
      </c>
      <c r="C38" s="55" t="s">
        <v>101</v>
      </c>
      <c r="D38" s="56"/>
      <c r="E38" s="56"/>
      <c r="F38" s="56"/>
      <c r="G38" s="56"/>
      <c r="H38" s="57"/>
      <c r="I38" s="57"/>
    </row>
    <row r="39" spans="2:9" s="70" customFormat="1" ht="19.5" customHeight="1" x14ac:dyDescent="0.25">
      <c r="B39" s="17" t="s">
        <v>4</v>
      </c>
      <c r="C39" s="36">
        <f>+C11</f>
        <v>242.8</v>
      </c>
      <c r="D39" s="68"/>
      <c r="E39" s="68"/>
      <c r="F39" s="68"/>
      <c r="G39" s="68"/>
      <c r="H39" s="69"/>
      <c r="I39" s="69"/>
    </row>
    <row r="40" spans="2:9" s="70" customFormat="1" ht="19.5" customHeight="1" x14ac:dyDescent="0.25">
      <c r="B40" s="17" t="s">
        <v>5</v>
      </c>
      <c r="C40" s="36">
        <f>+C19</f>
        <v>390.56000000000006</v>
      </c>
      <c r="D40" s="68"/>
      <c r="E40" s="68"/>
      <c r="F40" s="68"/>
      <c r="G40" s="68"/>
      <c r="H40" s="69"/>
      <c r="I40" s="69"/>
    </row>
    <row r="41" spans="2:9" s="70" customFormat="1" ht="19.5" customHeight="1" x14ac:dyDescent="0.25">
      <c r="B41" s="17" t="s">
        <v>53</v>
      </c>
      <c r="C41" s="36">
        <f>+C27</f>
        <v>650.94000000000005</v>
      </c>
      <c r="D41" s="69"/>
      <c r="E41" s="69"/>
      <c r="F41" s="69"/>
      <c r="G41" s="69"/>
      <c r="H41" s="69"/>
      <c r="I41" s="69"/>
    </row>
    <row r="42" spans="2:9" s="70" customFormat="1" ht="19.5" customHeight="1" x14ac:dyDescent="0.25">
      <c r="B42" s="17" t="s">
        <v>7</v>
      </c>
      <c r="C42" s="36">
        <f>+C35</f>
        <v>213.87</v>
      </c>
    </row>
  </sheetData>
  <hyperlinks>
    <hyperlink ref="I2" location="Index!A1" display="Return to Index" xr:uid="{90F12CFB-B441-4BF4-895C-E71D95181ADF}"/>
  </hyperlink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AD747-1B30-41A7-A18A-CFFEE07A140E}">
  <sheetPr>
    <tabColor theme="5" tint="0.39997558519241921"/>
  </sheetPr>
  <dimension ref="B2:J62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J2" sqref="J2"/>
    </sheetView>
  </sheetViews>
  <sheetFormatPr defaultRowHeight="15" x14ac:dyDescent="0.25"/>
  <cols>
    <col min="1" max="1" width="5.5703125" customWidth="1"/>
    <col min="2" max="2" width="23.7109375" customWidth="1"/>
    <col min="3" max="8" width="13.85546875" customWidth="1"/>
  </cols>
  <sheetData>
    <row r="2" spans="2:10" ht="18.75" x14ac:dyDescent="0.3">
      <c r="B2" s="1" t="s">
        <v>103</v>
      </c>
      <c r="J2" s="73" t="s">
        <v>160</v>
      </c>
    </row>
    <row r="3" spans="2:10" ht="15.75" x14ac:dyDescent="0.25">
      <c r="B3" s="33" t="s">
        <v>192</v>
      </c>
    </row>
    <row r="4" spans="2:10" ht="15.75" x14ac:dyDescent="0.25">
      <c r="B4" s="33" t="s">
        <v>159</v>
      </c>
    </row>
    <row r="6" spans="2:10" ht="18.75" x14ac:dyDescent="0.3">
      <c r="B6" s="1" t="s">
        <v>4</v>
      </c>
    </row>
    <row r="8" spans="2:10" ht="34.5" customHeight="1" x14ac:dyDescent="0.25">
      <c r="B8" s="16" t="s">
        <v>39</v>
      </c>
      <c r="C8" s="21" t="s">
        <v>87</v>
      </c>
      <c r="D8" s="21" t="s">
        <v>88</v>
      </c>
      <c r="E8" s="21" t="s">
        <v>89</v>
      </c>
      <c r="F8" s="21" t="s">
        <v>90</v>
      </c>
      <c r="G8" s="21" t="s">
        <v>169</v>
      </c>
      <c r="H8" s="5" t="s">
        <v>104</v>
      </c>
    </row>
    <row r="9" spans="2:10" ht="20.25" customHeight="1" x14ac:dyDescent="0.25">
      <c r="B9" s="17" t="s">
        <v>12</v>
      </c>
      <c r="C9" s="58">
        <v>18.68</v>
      </c>
      <c r="D9" s="58">
        <v>1.1207499999999999</v>
      </c>
      <c r="E9" s="58">
        <v>11.1</v>
      </c>
      <c r="F9" s="58">
        <v>3.0058552200000004</v>
      </c>
      <c r="G9" s="58">
        <v>5.9613810000000003</v>
      </c>
      <c r="H9" s="58">
        <v>39.867986220000006</v>
      </c>
    </row>
    <row r="10" spans="2:10" ht="20.25" customHeight="1" x14ac:dyDescent="0.25">
      <c r="B10" s="17" t="s">
        <v>13</v>
      </c>
      <c r="C10" s="58">
        <v>20.234999999999999</v>
      </c>
      <c r="D10" s="58">
        <v>1.1529879999999999</v>
      </c>
      <c r="E10" s="58">
        <v>11</v>
      </c>
      <c r="F10" s="58">
        <v>2.4344570000000001</v>
      </c>
      <c r="G10" s="58">
        <v>5.6374219999999999</v>
      </c>
      <c r="H10" s="58">
        <v>40.459867000000003</v>
      </c>
    </row>
    <row r="11" spans="2:10" ht="20.25" customHeight="1" x14ac:dyDescent="0.25">
      <c r="B11" s="17" t="s">
        <v>14</v>
      </c>
      <c r="C11" s="58">
        <v>21.684999999999999</v>
      </c>
      <c r="D11" s="58">
        <v>1.2649999999999999</v>
      </c>
      <c r="E11" s="58">
        <v>8.1</v>
      </c>
      <c r="F11" s="58">
        <v>3.081378</v>
      </c>
      <c r="G11" s="58">
        <v>4.0713780000000002</v>
      </c>
      <c r="H11" s="58">
        <v>38.202756000000001</v>
      </c>
    </row>
    <row r="12" spans="2:10" ht="20.25" customHeight="1" x14ac:dyDescent="0.25">
      <c r="B12" s="17" t="s">
        <v>15</v>
      </c>
      <c r="C12" s="58">
        <v>24.984999999999999</v>
      </c>
      <c r="D12" s="58">
        <v>1.45475</v>
      </c>
      <c r="E12" s="58">
        <v>11.6</v>
      </c>
      <c r="F12" s="58">
        <v>2.5043879800000002</v>
      </c>
      <c r="G12" s="58">
        <v>5.8074050000000002</v>
      </c>
      <c r="H12" s="58">
        <v>46.351542979999998</v>
      </c>
    </row>
    <row r="13" spans="2:10" ht="20.25" customHeight="1" x14ac:dyDescent="0.25">
      <c r="B13" s="17" t="s">
        <v>16</v>
      </c>
      <c r="C13" s="58">
        <v>41.265000000000001</v>
      </c>
      <c r="D13" s="58">
        <v>2.6509999999999998</v>
      </c>
      <c r="E13" s="58">
        <v>24.8</v>
      </c>
      <c r="F13" s="58">
        <v>2.9099530200000001</v>
      </c>
      <c r="G13" s="58">
        <v>6.3307260000000003</v>
      </c>
      <c r="H13" s="58">
        <v>77.956679019999996</v>
      </c>
    </row>
    <row r="14" spans="2:10" ht="21" customHeight="1" x14ac:dyDescent="0.25">
      <c r="B14" s="37" t="s">
        <v>77</v>
      </c>
      <c r="C14" s="38">
        <f>SUM(C9:C13)</f>
        <v>126.85</v>
      </c>
      <c r="D14" s="38">
        <f t="shared" ref="D14:H14" si="0">SUM(D9:D13)</f>
        <v>7.6444879999999991</v>
      </c>
      <c r="E14" s="38">
        <f t="shared" si="0"/>
        <v>66.600000000000009</v>
      </c>
      <c r="F14" s="38">
        <f t="shared" ref="F14" si="1">SUM(F9:F13)</f>
        <v>13.93603122</v>
      </c>
      <c r="G14" s="38">
        <f t="shared" si="0"/>
        <v>27.808312000000001</v>
      </c>
      <c r="H14" s="38">
        <f t="shared" si="0"/>
        <v>242.83883122</v>
      </c>
    </row>
    <row r="20" spans="2:8" ht="18.75" x14ac:dyDescent="0.3">
      <c r="B20" s="1" t="s">
        <v>5</v>
      </c>
    </row>
    <row r="22" spans="2:8" ht="34.5" customHeight="1" x14ac:dyDescent="0.25">
      <c r="B22" s="16" t="s">
        <v>39</v>
      </c>
      <c r="C22" s="21" t="s">
        <v>87</v>
      </c>
      <c r="D22" s="21" t="s">
        <v>88</v>
      </c>
      <c r="E22" s="21" t="s">
        <v>89</v>
      </c>
      <c r="F22" s="21" t="s">
        <v>90</v>
      </c>
      <c r="G22" s="21" t="s">
        <v>169</v>
      </c>
      <c r="H22" s="5" t="s">
        <v>104</v>
      </c>
    </row>
    <row r="23" spans="2:8" ht="20.25" customHeight="1" x14ac:dyDescent="0.25">
      <c r="B23" s="17" t="s">
        <v>17</v>
      </c>
      <c r="C23" s="58">
        <v>29.38</v>
      </c>
      <c r="D23" s="58">
        <v>1.4710000000000001</v>
      </c>
      <c r="E23" s="58">
        <v>12</v>
      </c>
      <c r="F23" s="58">
        <v>4.4080346399999994</v>
      </c>
      <c r="G23" s="58">
        <v>6.7674029999999998</v>
      </c>
      <c r="H23" s="58">
        <v>54.026437639999997</v>
      </c>
    </row>
    <row r="24" spans="2:8" ht="20.25" customHeight="1" x14ac:dyDescent="0.25">
      <c r="B24" s="17" t="s">
        <v>18</v>
      </c>
      <c r="C24" s="58">
        <v>16.98</v>
      </c>
      <c r="D24" s="58">
        <v>0.90400000000000003</v>
      </c>
      <c r="E24" s="58">
        <v>6.8</v>
      </c>
      <c r="F24" s="58">
        <v>3.061134</v>
      </c>
      <c r="G24" s="58">
        <v>3.5633560000000002</v>
      </c>
      <c r="H24" s="58">
        <v>31.308489999999999</v>
      </c>
    </row>
    <row r="25" spans="2:8" ht="20.25" customHeight="1" x14ac:dyDescent="0.25">
      <c r="B25" s="17" t="s">
        <v>19</v>
      </c>
      <c r="C25" s="58">
        <v>31.305</v>
      </c>
      <c r="D25" s="58">
        <v>1.6478280000000001</v>
      </c>
      <c r="E25" s="58">
        <v>16.899999999999999</v>
      </c>
      <c r="F25" s="58">
        <v>6.1286175700000003</v>
      </c>
      <c r="G25" s="58">
        <v>9.2394029999999994</v>
      </c>
      <c r="H25" s="58">
        <v>65.220848570000001</v>
      </c>
    </row>
    <row r="26" spans="2:8" ht="20.25" customHeight="1" x14ac:dyDescent="0.25">
      <c r="B26" s="17" t="s">
        <v>20</v>
      </c>
      <c r="C26" s="58">
        <v>32.200000000000003</v>
      </c>
      <c r="D26" s="58">
        <v>1.7322500000000001</v>
      </c>
      <c r="E26" s="58">
        <v>15</v>
      </c>
      <c r="F26" s="58">
        <v>7.1081320000000003</v>
      </c>
      <c r="G26" s="58">
        <v>8.0080670000000005</v>
      </c>
      <c r="H26" s="58">
        <v>64.048449000000005</v>
      </c>
    </row>
    <row r="27" spans="2:8" ht="20.25" customHeight="1" x14ac:dyDescent="0.25">
      <c r="B27" s="17" t="s">
        <v>21</v>
      </c>
      <c r="C27" s="58">
        <v>30.434999999999999</v>
      </c>
      <c r="D27" s="58">
        <v>0.67500000000000004</v>
      </c>
      <c r="E27" s="58">
        <v>6.2</v>
      </c>
      <c r="F27" s="58">
        <v>1.87</v>
      </c>
      <c r="G27" s="58">
        <v>4.7453599999999998</v>
      </c>
      <c r="H27" s="58">
        <v>43.925359999999998</v>
      </c>
    </row>
    <row r="28" spans="2:8" ht="20.25" customHeight="1" x14ac:dyDescent="0.25">
      <c r="B28" s="17" t="s">
        <v>22</v>
      </c>
      <c r="C28" s="58">
        <v>11.97</v>
      </c>
      <c r="D28" s="58">
        <v>0.51539999999999997</v>
      </c>
      <c r="E28" s="58">
        <v>5.4</v>
      </c>
      <c r="F28" s="58">
        <v>2.6685342599999999</v>
      </c>
      <c r="G28" s="58">
        <v>2.878018</v>
      </c>
      <c r="H28" s="58">
        <v>23.431952260000003</v>
      </c>
    </row>
    <row r="29" spans="2:8" ht="20.25" customHeight="1" x14ac:dyDescent="0.25">
      <c r="B29" s="17" t="s">
        <v>23</v>
      </c>
      <c r="C29" s="58">
        <v>14.78</v>
      </c>
      <c r="D29" s="58">
        <v>0.77549999999999997</v>
      </c>
      <c r="E29" s="58">
        <v>5</v>
      </c>
      <c r="F29" s="58">
        <v>1.842487</v>
      </c>
      <c r="G29" s="58">
        <v>2.7013539999999998</v>
      </c>
      <c r="H29" s="58">
        <v>25.099340999999995</v>
      </c>
    </row>
    <row r="30" spans="2:8" ht="20.25" customHeight="1" x14ac:dyDescent="0.25">
      <c r="B30" s="17" t="s">
        <v>24</v>
      </c>
      <c r="C30" s="58">
        <v>31.484999999999999</v>
      </c>
      <c r="D30" s="58">
        <v>1.70346</v>
      </c>
      <c r="E30" s="58">
        <v>7.6</v>
      </c>
      <c r="F30" s="58">
        <v>4.2331289999999999</v>
      </c>
      <c r="G30" s="58">
        <v>6.9134349999999998</v>
      </c>
      <c r="H30" s="58">
        <v>51.935023999999999</v>
      </c>
    </row>
    <row r="31" spans="2:8" ht="20.25" customHeight="1" x14ac:dyDescent="0.25">
      <c r="B31" s="17" t="s">
        <v>25</v>
      </c>
      <c r="C31" s="58">
        <v>18.84</v>
      </c>
      <c r="D31" s="58">
        <v>1.0249999999999999</v>
      </c>
      <c r="E31" s="58">
        <v>5.5</v>
      </c>
      <c r="F31" s="58">
        <v>2.6584521400000001</v>
      </c>
      <c r="G31" s="58">
        <v>3.5640329999999998</v>
      </c>
      <c r="H31" s="58">
        <v>31.587485139999998</v>
      </c>
    </row>
    <row r="32" spans="2:8" ht="21.75" customHeight="1" x14ac:dyDescent="0.25">
      <c r="B32" s="37" t="s">
        <v>77</v>
      </c>
      <c r="C32" s="59">
        <f>SUM(C23:C31)</f>
        <v>217.37499999999997</v>
      </c>
      <c r="D32" s="59">
        <f t="shared" ref="D32:H32" si="2">SUM(D23:D31)</f>
        <v>10.449438000000001</v>
      </c>
      <c r="E32" s="59">
        <f t="shared" si="2"/>
        <v>80.400000000000006</v>
      </c>
      <c r="F32" s="59">
        <f t="shared" si="2"/>
        <v>33.978520610000004</v>
      </c>
      <c r="G32" s="59">
        <f t="shared" si="2"/>
        <v>48.380428999999999</v>
      </c>
      <c r="H32" s="59">
        <f t="shared" si="2"/>
        <v>390.58338760999999</v>
      </c>
    </row>
    <row r="35" spans="2:8" ht="18.75" x14ac:dyDescent="0.3">
      <c r="B35" s="1" t="s">
        <v>53</v>
      </c>
    </row>
    <row r="37" spans="2:8" ht="35.25" customHeight="1" x14ac:dyDescent="0.25">
      <c r="B37" s="16" t="s">
        <v>39</v>
      </c>
      <c r="C37" s="21" t="s">
        <v>87</v>
      </c>
      <c r="D37" s="21" t="s">
        <v>88</v>
      </c>
      <c r="E37" s="21" t="s">
        <v>89</v>
      </c>
      <c r="F37" s="21" t="s">
        <v>90</v>
      </c>
      <c r="G37" s="21" t="s">
        <v>169</v>
      </c>
      <c r="H37" s="5" t="s">
        <v>104</v>
      </c>
    </row>
    <row r="38" spans="2:8" ht="20.25" customHeight="1" x14ac:dyDescent="0.25">
      <c r="B38" s="17" t="s">
        <v>26</v>
      </c>
      <c r="C38" s="58">
        <v>27.774999999999999</v>
      </c>
      <c r="D38" s="58">
        <v>1.351</v>
      </c>
      <c r="E38" s="58">
        <v>14.3</v>
      </c>
      <c r="F38" s="58">
        <v>4.4419230000000001</v>
      </c>
      <c r="G38" s="58">
        <v>7.7853820000000002</v>
      </c>
      <c r="H38" s="58">
        <v>55.653305000000003</v>
      </c>
    </row>
    <row r="39" spans="2:8" ht="20.25" customHeight="1" x14ac:dyDescent="0.25">
      <c r="B39" s="17" t="s">
        <v>27</v>
      </c>
      <c r="C39" s="58">
        <v>34.344999999999999</v>
      </c>
      <c r="D39" s="58">
        <v>1.6619999999999999</v>
      </c>
      <c r="E39" s="58">
        <v>18</v>
      </c>
      <c r="F39" s="58">
        <v>5.8803749999999999</v>
      </c>
      <c r="G39" s="58">
        <v>7.8780739999999998</v>
      </c>
      <c r="H39" s="58">
        <v>67.765449000000004</v>
      </c>
    </row>
    <row r="40" spans="2:8" ht="20.25" customHeight="1" x14ac:dyDescent="0.25">
      <c r="B40" s="17" t="s">
        <v>28</v>
      </c>
      <c r="C40" s="58">
        <v>13.91</v>
      </c>
      <c r="D40" s="58">
        <v>0.61009999999999998</v>
      </c>
      <c r="E40" s="58">
        <v>8.6999999999999993</v>
      </c>
      <c r="F40" s="58">
        <v>3.3060901299999998</v>
      </c>
      <c r="G40" s="58">
        <v>3.5826859999999998</v>
      </c>
      <c r="H40" s="58">
        <v>30.108876129999999</v>
      </c>
    </row>
    <row r="41" spans="2:8" ht="20.25" customHeight="1" x14ac:dyDescent="0.25">
      <c r="B41" s="17" t="s">
        <v>29</v>
      </c>
      <c r="C41" s="58">
        <v>23.75</v>
      </c>
      <c r="D41" s="58">
        <v>1.1479999999999999</v>
      </c>
      <c r="E41" s="58">
        <v>6.7</v>
      </c>
      <c r="F41" s="58">
        <v>3.4181421400000001</v>
      </c>
      <c r="G41" s="58">
        <v>6.221393</v>
      </c>
      <c r="H41" s="58">
        <v>41.237535139999999</v>
      </c>
    </row>
    <row r="42" spans="2:8" ht="20.25" customHeight="1" x14ac:dyDescent="0.25">
      <c r="B42" s="17" t="s">
        <v>78</v>
      </c>
      <c r="C42" s="58">
        <v>24.98</v>
      </c>
      <c r="D42" s="58">
        <v>1.2922499999999999</v>
      </c>
      <c r="E42" s="58">
        <v>11.8</v>
      </c>
      <c r="F42" s="58">
        <v>3.9175970000000002</v>
      </c>
      <c r="G42" s="58">
        <v>7.1927519999999996</v>
      </c>
      <c r="H42" s="58">
        <v>49.182598999999996</v>
      </c>
    </row>
    <row r="43" spans="2:8" ht="20.25" customHeight="1" x14ac:dyDescent="0.25">
      <c r="B43" s="17" t="s">
        <v>30</v>
      </c>
      <c r="C43" s="58">
        <v>14.545</v>
      </c>
      <c r="D43" s="58">
        <v>0.67400000000000004</v>
      </c>
      <c r="E43" s="58">
        <v>4.7</v>
      </c>
      <c r="F43" s="58">
        <v>2.0950528400000001</v>
      </c>
      <c r="G43" s="58">
        <v>3.6273689999999998</v>
      </c>
      <c r="H43" s="58">
        <v>25.64142184</v>
      </c>
    </row>
    <row r="44" spans="2:8" ht="20.25" customHeight="1" x14ac:dyDescent="0.25">
      <c r="B44" s="17" t="s">
        <v>31</v>
      </c>
      <c r="C44" s="58">
        <v>28.95</v>
      </c>
      <c r="D44" s="58">
        <v>1.4256489999999999</v>
      </c>
      <c r="E44" s="58">
        <v>26.3</v>
      </c>
      <c r="F44" s="58">
        <v>4.9628589999999999</v>
      </c>
      <c r="G44" s="58">
        <v>6.8987119999999997</v>
      </c>
      <c r="H44" s="58">
        <v>68.537220000000005</v>
      </c>
    </row>
    <row r="45" spans="2:8" ht="20.25" customHeight="1" x14ac:dyDescent="0.25">
      <c r="B45" s="17" t="s">
        <v>43</v>
      </c>
      <c r="C45" s="58">
        <v>36.594999999999999</v>
      </c>
      <c r="D45" s="58">
        <v>1.8482499999999999</v>
      </c>
      <c r="E45" s="58">
        <v>16.899999999999999</v>
      </c>
      <c r="F45" s="58">
        <v>2.21930081</v>
      </c>
      <c r="G45" s="58">
        <v>8.9094239999999996</v>
      </c>
      <c r="H45" s="58">
        <v>66.471974809999992</v>
      </c>
    </row>
    <row r="46" spans="2:8" ht="20.25" customHeight="1" x14ac:dyDescent="0.25">
      <c r="B46" s="17" t="s">
        <v>32</v>
      </c>
      <c r="C46" s="58">
        <v>24.64</v>
      </c>
      <c r="D46" s="58">
        <v>1.238</v>
      </c>
      <c r="E46" s="58">
        <v>8.6999999999999993</v>
      </c>
      <c r="F46" s="58">
        <v>3.49100455</v>
      </c>
      <c r="G46" s="58">
        <v>4.3167</v>
      </c>
      <c r="H46" s="58">
        <v>42.38570455</v>
      </c>
    </row>
    <row r="47" spans="2:8" ht="20.25" customHeight="1" x14ac:dyDescent="0.25">
      <c r="B47" s="17" t="s">
        <v>33</v>
      </c>
      <c r="C47" s="58">
        <v>29.015000000000001</v>
      </c>
      <c r="D47" s="58">
        <v>1.5005010000000001</v>
      </c>
      <c r="E47" s="58">
        <v>10.3</v>
      </c>
      <c r="F47" s="58">
        <v>4.3372489999999999</v>
      </c>
      <c r="G47" s="58">
        <v>5.5040449999999996</v>
      </c>
      <c r="H47" s="58">
        <v>50.656794999999995</v>
      </c>
    </row>
    <row r="48" spans="2:8" ht="20.25" customHeight="1" x14ac:dyDescent="0.25">
      <c r="B48" s="17" t="s">
        <v>34</v>
      </c>
      <c r="C48" s="58">
        <v>33.134999999999998</v>
      </c>
      <c r="D48" s="58">
        <v>1.6635</v>
      </c>
      <c r="E48" s="58">
        <v>18.2</v>
      </c>
      <c r="F48" s="58">
        <v>4.1132217200000003</v>
      </c>
      <c r="G48" s="58">
        <v>8.5241290000000003</v>
      </c>
      <c r="H48" s="58">
        <v>65.635850719999993</v>
      </c>
    </row>
    <row r="49" spans="2:8" ht="20.25" customHeight="1" x14ac:dyDescent="0.25">
      <c r="B49" s="17" t="s">
        <v>79</v>
      </c>
      <c r="C49" s="58">
        <v>19.36</v>
      </c>
      <c r="D49" s="58">
        <v>1.006</v>
      </c>
      <c r="E49" s="58">
        <v>8.4</v>
      </c>
      <c r="F49" s="58">
        <v>3.847855</v>
      </c>
      <c r="G49" s="58">
        <v>4.1580199999999996</v>
      </c>
      <c r="H49" s="58">
        <v>36.771875000000001</v>
      </c>
    </row>
    <row r="50" spans="2:8" ht="20.25" customHeight="1" x14ac:dyDescent="0.25">
      <c r="B50" s="17" t="s">
        <v>35</v>
      </c>
      <c r="C50" s="58">
        <v>26.565000000000001</v>
      </c>
      <c r="D50" s="58">
        <v>1.36575</v>
      </c>
      <c r="E50" s="58">
        <v>12.8</v>
      </c>
      <c r="F50" s="58">
        <v>3.4436110000000002</v>
      </c>
      <c r="G50" s="58">
        <v>6.5753849999999998</v>
      </c>
      <c r="H50" s="58">
        <v>50.749745999999995</v>
      </c>
    </row>
    <row r="51" spans="2:8" ht="21.75" customHeight="1" x14ac:dyDescent="0.25">
      <c r="B51" s="37" t="s">
        <v>77</v>
      </c>
      <c r="C51" s="59">
        <f>SUM(C38:C50)</f>
        <v>337.565</v>
      </c>
      <c r="D51" s="59">
        <f t="shared" ref="D51:H51" si="3">SUM(D38:D50)</f>
        <v>16.784999999999997</v>
      </c>
      <c r="E51" s="59">
        <f t="shared" si="3"/>
        <v>165.8</v>
      </c>
      <c r="F51" s="59">
        <f t="shared" si="3"/>
        <v>49.474281189999999</v>
      </c>
      <c r="G51" s="59">
        <f t="shared" si="3"/>
        <v>81.174070999999984</v>
      </c>
      <c r="H51" s="59">
        <f t="shared" si="3"/>
        <v>650.79835218999995</v>
      </c>
    </row>
    <row r="52" spans="2:8" ht="20.25" customHeight="1" x14ac:dyDescent="0.25">
      <c r="B52" s="18"/>
      <c r="C52" s="40"/>
      <c r="D52" s="41"/>
      <c r="E52" s="40"/>
      <c r="F52" s="40"/>
      <c r="G52" s="40"/>
      <c r="H52" s="34"/>
    </row>
    <row r="54" spans="2:8" ht="18.75" x14ac:dyDescent="0.3">
      <c r="B54" s="1" t="s">
        <v>7</v>
      </c>
    </row>
    <row r="56" spans="2:8" ht="36" customHeight="1" x14ac:dyDescent="0.25">
      <c r="B56" s="16" t="s">
        <v>39</v>
      </c>
      <c r="C56" s="21" t="s">
        <v>87</v>
      </c>
      <c r="D56" s="21" t="s">
        <v>88</v>
      </c>
      <c r="E56" s="21" t="s">
        <v>89</v>
      </c>
      <c r="F56" s="21" t="s">
        <v>90</v>
      </c>
      <c r="G56" s="21" t="s">
        <v>169</v>
      </c>
      <c r="H56" s="5" t="s">
        <v>104</v>
      </c>
    </row>
    <row r="57" spans="2:8" ht="20.25" customHeight="1" x14ac:dyDescent="0.25">
      <c r="B57" s="17" t="s">
        <v>36</v>
      </c>
      <c r="C57" s="58">
        <v>30.465</v>
      </c>
      <c r="D57" s="58">
        <v>1.665</v>
      </c>
      <c r="E57" s="58">
        <v>9.5</v>
      </c>
      <c r="F57" s="58">
        <v>5.9554790000000004</v>
      </c>
      <c r="G57" s="58">
        <v>4.747376</v>
      </c>
      <c r="H57" s="58">
        <v>52.332855000000009</v>
      </c>
    </row>
    <row r="58" spans="2:8" ht="20.25" customHeight="1" x14ac:dyDescent="0.25">
      <c r="B58" s="17" t="s">
        <v>37</v>
      </c>
      <c r="C58" s="58">
        <v>13.25</v>
      </c>
      <c r="D58" s="58">
        <v>0.76749999999999996</v>
      </c>
      <c r="E58" s="58">
        <v>5.4</v>
      </c>
      <c r="F58" s="58">
        <v>1.15660337</v>
      </c>
      <c r="G58" s="58">
        <v>2.9520430000000002</v>
      </c>
      <c r="H58" s="58">
        <v>23.526146369999999</v>
      </c>
    </row>
    <row r="59" spans="2:8" ht="20.25" customHeight="1" x14ac:dyDescent="0.25">
      <c r="B59" s="17" t="s">
        <v>38</v>
      </c>
      <c r="C59" s="58">
        <v>17.734999999999999</v>
      </c>
      <c r="D59" s="58">
        <v>0.90249999999999997</v>
      </c>
      <c r="E59" s="58">
        <v>5.9</v>
      </c>
      <c r="F59" s="58">
        <v>2.322892</v>
      </c>
      <c r="G59" s="58">
        <v>3.3320340000000002</v>
      </c>
      <c r="H59" s="58">
        <v>30.192426000000001</v>
      </c>
    </row>
    <row r="60" spans="2:8" ht="20.25" customHeight="1" x14ac:dyDescent="0.25">
      <c r="B60" s="17" t="s">
        <v>41</v>
      </c>
      <c r="C60" s="58">
        <v>37.844999999999999</v>
      </c>
      <c r="D60" s="58">
        <v>1.9329000000000001</v>
      </c>
      <c r="E60" s="58">
        <v>16.8</v>
      </c>
      <c r="F60" s="58">
        <v>1.2137439999999999</v>
      </c>
      <c r="G60" s="58">
        <v>8.1847429999999992</v>
      </c>
      <c r="H60" s="58">
        <v>65.976387000000003</v>
      </c>
    </row>
    <row r="61" spans="2:8" ht="20.25" customHeight="1" x14ac:dyDescent="0.25">
      <c r="B61" s="17" t="s">
        <v>42</v>
      </c>
      <c r="C61" s="58">
        <v>22.12</v>
      </c>
      <c r="D61" s="58">
        <v>1.1709710600000001</v>
      </c>
      <c r="E61" s="58">
        <v>9.1</v>
      </c>
      <c r="F61" s="58">
        <v>5.0750820000000001</v>
      </c>
      <c r="G61" s="58">
        <v>4.4560300000000002</v>
      </c>
      <c r="H61" s="58">
        <v>41.922083059999999</v>
      </c>
    </row>
    <row r="62" spans="2:8" ht="21" customHeight="1" x14ac:dyDescent="0.25">
      <c r="B62" s="37" t="s">
        <v>77</v>
      </c>
      <c r="C62" s="59">
        <f>SUM(C57:C61)</f>
        <v>121.41500000000001</v>
      </c>
      <c r="D62" s="59">
        <f t="shared" ref="D62:H62" si="4">SUM(D57:D61)</f>
        <v>6.4388710600000003</v>
      </c>
      <c r="E62" s="59">
        <f t="shared" si="4"/>
        <v>46.7</v>
      </c>
      <c r="F62" s="59">
        <f t="shared" si="4"/>
        <v>15.723800370000001</v>
      </c>
      <c r="G62" s="59">
        <f t="shared" si="4"/>
        <v>23.672226000000002</v>
      </c>
      <c r="H62" s="59">
        <f t="shared" si="4"/>
        <v>213.94989743000002</v>
      </c>
    </row>
  </sheetData>
  <hyperlinks>
    <hyperlink ref="J2" location="Index!A1" display="Return to Index" xr:uid="{8CE9EC3A-B27B-4845-8CB9-237FCAA63B05}"/>
  </hyperlink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DF2DD-4DAD-454A-9008-6FBA82046E06}">
  <sheetPr>
    <tabColor theme="7" tint="0.39997558519241921"/>
  </sheetPr>
  <dimension ref="B2:M16"/>
  <sheetViews>
    <sheetView showGridLines="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2"/>
    </sheetView>
  </sheetViews>
  <sheetFormatPr defaultRowHeight="15" x14ac:dyDescent="0.25"/>
  <cols>
    <col min="1" max="1" width="5.5703125" customWidth="1"/>
    <col min="2" max="2" width="41.28515625" customWidth="1"/>
    <col min="3" max="6" width="12.42578125" customWidth="1"/>
  </cols>
  <sheetData>
    <row r="2" spans="2:13" ht="18.75" x14ac:dyDescent="0.3">
      <c r="B2" s="1" t="s">
        <v>112</v>
      </c>
      <c r="H2" s="73" t="s">
        <v>160</v>
      </c>
    </row>
    <row r="3" spans="2:13" ht="15.75" x14ac:dyDescent="0.25">
      <c r="B3" s="33" t="s">
        <v>178</v>
      </c>
    </row>
    <row r="4" spans="2:13" ht="15.75" x14ac:dyDescent="0.25">
      <c r="B4" s="33"/>
    </row>
    <row r="5" spans="2:13" ht="15.75" x14ac:dyDescent="0.25">
      <c r="B5" s="33" t="s">
        <v>108</v>
      </c>
    </row>
    <row r="6" spans="2:13" ht="15.75" x14ac:dyDescent="0.25">
      <c r="B6" s="33" t="s">
        <v>113</v>
      </c>
    </row>
    <row r="7" spans="2:13" ht="15.75" x14ac:dyDescent="0.25">
      <c r="B7" s="33"/>
    </row>
    <row r="9" spans="2:13" ht="30" customHeight="1" x14ac:dyDescent="0.25">
      <c r="B9" s="29" t="s">
        <v>8</v>
      </c>
      <c r="C9" s="21" t="s">
        <v>105</v>
      </c>
      <c r="D9" s="21" t="s">
        <v>106</v>
      </c>
      <c r="E9" s="21" t="s">
        <v>111</v>
      </c>
      <c r="F9" s="74"/>
    </row>
    <row r="10" spans="2:13" ht="20.25" customHeight="1" x14ac:dyDescent="0.25">
      <c r="B10" s="17" t="s">
        <v>107</v>
      </c>
      <c r="C10" s="36">
        <v>1651.6</v>
      </c>
      <c r="D10" s="36">
        <v>3222.3</v>
      </c>
      <c r="E10" s="36">
        <v>4873.8</v>
      </c>
      <c r="F10" s="41"/>
    </row>
    <row r="11" spans="2:13" ht="20.25" customHeight="1" x14ac:dyDescent="0.25">
      <c r="B11" s="17" t="s">
        <v>109</v>
      </c>
      <c r="C11" s="6">
        <v>6878</v>
      </c>
      <c r="D11" s="6">
        <v>107469</v>
      </c>
      <c r="E11" s="6">
        <f>+D11+C11</f>
        <v>114347</v>
      </c>
      <c r="F11" s="40"/>
      <c r="I11" s="22"/>
      <c r="J11" s="22"/>
      <c r="K11" s="23"/>
      <c r="L11" s="24"/>
      <c r="M11" s="25"/>
    </row>
    <row r="12" spans="2:13" ht="20.25" customHeight="1" x14ac:dyDescent="0.25">
      <c r="B12" s="17" t="s">
        <v>110</v>
      </c>
      <c r="C12" s="6">
        <v>240121</v>
      </c>
      <c r="D12" s="6">
        <v>29983</v>
      </c>
      <c r="E12" s="6"/>
      <c r="F12" s="40"/>
    </row>
    <row r="13" spans="2:13" ht="20.25" customHeight="1" x14ac:dyDescent="0.25">
      <c r="B13" s="17"/>
      <c r="C13" s="6"/>
      <c r="D13" s="6"/>
      <c r="E13" s="6"/>
      <c r="F13" s="40"/>
    </row>
    <row r="14" spans="2:13" ht="20.25" customHeight="1" x14ac:dyDescent="0.25">
      <c r="B14" s="17" t="s">
        <v>114</v>
      </c>
      <c r="C14" s="7">
        <v>3.9E-2</v>
      </c>
      <c r="D14" s="7">
        <v>0.60899999999999999</v>
      </c>
      <c r="E14" s="7"/>
      <c r="F14" s="19"/>
    </row>
    <row r="16" spans="2:13" x14ac:dyDescent="0.25">
      <c r="B16" s="31"/>
      <c r="C16" s="32"/>
    </row>
  </sheetData>
  <hyperlinks>
    <hyperlink ref="H2" location="Index!A1" display="Return to Index" xr:uid="{8F7A2B6E-A4CA-4C9C-9185-7B3A90AFE62D}"/>
  </hyperlink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ACBAC-2460-40E5-B73E-1D6B7877F892}">
  <sheetPr>
    <tabColor rgb="FF00B0F0"/>
  </sheetPr>
  <dimension ref="B2:L52"/>
  <sheetViews>
    <sheetView showGridLines="0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2" sqref="G2"/>
    </sheetView>
  </sheetViews>
  <sheetFormatPr defaultRowHeight="15" x14ac:dyDescent="0.25"/>
  <cols>
    <col min="1" max="1" width="5.5703125" customWidth="1"/>
    <col min="2" max="2" width="39.5703125" customWidth="1"/>
    <col min="3" max="5" width="12.42578125" customWidth="1"/>
  </cols>
  <sheetData>
    <row r="2" spans="2:12" ht="18.75" x14ac:dyDescent="0.3">
      <c r="B2" s="1" t="s">
        <v>112</v>
      </c>
      <c r="G2" s="73" t="s">
        <v>160</v>
      </c>
    </row>
    <row r="3" spans="2:12" ht="15.75" x14ac:dyDescent="0.25">
      <c r="B3" s="33" t="s">
        <v>178</v>
      </c>
    </row>
    <row r="4" spans="2:12" ht="15.75" x14ac:dyDescent="0.25">
      <c r="B4" s="33"/>
    </row>
    <row r="5" spans="2:12" ht="15.75" x14ac:dyDescent="0.25">
      <c r="B5" s="33" t="s">
        <v>108</v>
      </c>
    </row>
    <row r="6" spans="2:12" ht="15.75" x14ac:dyDescent="0.25">
      <c r="B6" s="33" t="s">
        <v>113</v>
      </c>
    </row>
    <row r="8" spans="2:12" ht="30" customHeight="1" x14ac:dyDescent="0.25">
      <c r="B8" s="29" t="s">
        <v>4</v>
      </c>
      <c r="C8" s="21" t="s">
        <v>105</v>
      </c>
      <c r="D8" s="21" t="s">
        <v>106</v>
      </c>
      <c r="E8" s="21" t="s">
        <v>111</v>
      </c>
    </row>
    <row r="9" spans="2:12" ht="20.25" customHeight="1" x14ac:dyDescent="0.25">
      <c r="B9" s="17" t="s">
        <v>107</v>
      </c>
      <c r="C9" s="36">
        <v>184.3</v>
      </c>
      <c r="D9" s="36">
        <v>376.5</v>
      </c>
      <c r="E9" s="36">
        <f>SUM(C9:D9)</f>
        <v>560.79999999999995</v>
      </c>
    </row>
    <row r="10" spans="2:12" ht="20.25" customHeight="1" x14ac:dyDescent="0.25">
      <c r="B10" s="17" t="s">
        <v>109</v>
      </c>
      <c r="C10" s="6">
        <v>715</v>
      </c>
      <c r="D10" s="6">
        <v>13411</v>
      </c>
      <c r="E10" s="6">
        <f>SUM(C10:D10)</f>
        <v>14126</v>
      </c>
      <c r="H10" s="22"/>
      <c r="I10" s="22"/>
      <c r="J10" s="23"/>
      <c r="K10" s="24"/>
      <c r="L10" s="25"/>
    </row>
    <row r="11" spans="2:12" ht="20.25" customHeight="1" x14ac:dyDescent="0.25">
      <c r="B11" s="17" t="s">
        <v>110</v>
      </c>
      <c r="C11" s="6">
        <v>235016</v>
      </c>
      <c r="D11" s="6">
        <v>29998</v>
      </c>
      <c r="E11" s="6"/>
    </row>
    <row r="12" spans="2:12" ht="20.25" customHeight="1" x14ac:dyDescent="0.25">
      <c r="B12" s="17"/>
      <c r="C12" s="6"/>
      <c r="D12" s="6"/>
      <c r="E12" s="6"/>
    </row>
    <row r="13" spans="2:12" ht="20.25" customHeight="1" x14ac:dyDescent="0.25">
      <c r="B13" s="17" t="s">
        <v>114</v>
      </c>
      <c r="C13" s="7">
        <v>3.1E-2</v>
      </c>
      <c r="D13" s="7">
        <v>0.57999999999999996</v>
      </c>
      <c r="E13" s="7"/>
    </row>
    <row r="15" spans="2:12" x14ac:dyDescent="0.25">
      <c r="B15" s="31"/>
      <c r="C15" s="32"/>
    </row>
    <row r="18" spans="2:5" ht="30" customHeight="1" x14ac:dyDescent="0.25">
      <c r="B18" s="29" t="s">
        <v>5</v>
      </c>
      <c r="C18" s="21" t="s">
        <v>105</v>
      </c>
      <c r="D18" s="21" t="s">
        <v>106</v>
      </c>
      <c r="E18" s="21" t="s">
        <v>111</v>
      </c>
    </row>
    <row r="19" spans="2:5" ht="20.25" customHeight="1" x14ac:dyDescent="0.25">
      <c r="B19" s="17" t="s">
        <v>107</v>
      </c>
      <c r="C19" s="36">
        <v>504.7</v>
      </c>
      <c r="D19" s="36">
        <v>911.2</v>
      </c>
      <c r="E19" s="36">
        <v>1415.8</v>
      </c>
    </row>
    <row r="20" spans="2:5" ht="20.25" customHeight="1" x14ac:dyDescent="0.25">
      <c r="B20" s="17" t="s">
        <v>109</v>
      </c>
      <c r="C20" s="6">
        <v>2076</v>
      </c>
      <c r="D20" s="6">
        <v>29830</v>
      </c>
      <c r="E20" s="6">
        <f>SUM(C20:D20)</f>
        <v>31906</v>
      </c>
    </row>
    <row r="21" spans="2:5" ht="20.25" customHeight="1" x14ac:dyDescent="0.25">
      <c r="B21" s="17" t="s">
        <v>110</v>
      </c>
      <c r="C21" s="6">
        <v>243104</v>
      </c>
      <c r="D21" s="6">
        <v>30545</v>
      </c>
      <c r="E21" s="6"/>
    </row>
    <row r="22" spans="2:5" ht="20.25" customHeight="1" x14ac:dyDescent="0.25">
      <c r="B22" s="17"/>
      <c r="C22" s="6"/>
      <c r="D22" s="6"/>
      <c r="E22" s="6"/>
    </row>
    <row r="23" spans="2:5" ht="20.25" customHeight="1" x14ac:dyDescent="0.25">
      <c r="B23" s="17" t="s">
        <v>114</v>
      </c>
      <c r="C23" s="7">
        <v>0.04</v>
      </c>
      <c r="D23" s="7">
        <v>0.57799999999999996</v>
      </c>
      <c r="E23" s="7"/>
    </row>
    <row r="25" spans="2:5" x14ac:dyDescent="0.25">
      <c r="B25" s="31"/>
      <c r="C25" s="32"/>
    </row>
    <row r="26" spans="2:5" x14ac:dyDescent="0.25">
      <c r="B26" s="31"/>
      <c r="C26" s="32"/>
    </row>
    <row r="28" spans="2:5" ht="30.75" customHeight="1" x14ac:dyDescent="0.25">
      <c r="B28" s="29" t="s">
        <v>53</v>
      </c>
      <c r="C28" s="21" t="s">
        <v>105</v>
      </c>
      <c r="D28" s="21" t="s">
        <v>106</v>
      </c>
      <c r="E28" s="21" t="s">
        <v>111</v>
      </c>
    </row>
    <row r="29" spans="2:5" ht="20.25" customHeight="1" x14ac:dyDescent="0.25">
      <c r="B29" s="17" t="s">
        <v>107</v>
      </c>
      <c r="C29" s="36">
        <v>690</v>
      </c>
      <c r="D29" s="36">
        <v>1331.2711282</v>
      </c>
      <c r="E29" s="36">
        <f>SUM(C29:D29)</f>
        <v>2021.2711282</v>
      </c>
    </row>
    <row r="30" spans="2:5" ht="20.25" customHeight="1" x14ac:dyDescent="0.25">
      <c r="B30" s="17" t="s">
        <v>109</v>
      </c>
      <c r="C30" s="6">
        <v>2936</v>
      </c>
      <c r="D30" s="6">
        <v>44379</v>
      </c>
      <c r="E30" s="6">
        <f>SUM(C30:D30)</f>
        <v>47315</v>
      </c>
    </row>
    <row r="31" spans="2:5" ht="20.25" customHeight="1" x14ac:dyDescent="0.25">
      <c r="B31" s="17" t="s">
        <v>110</v>
      </c>
      <c r="C31" s="6">
        <v>235016.45308583105</v>
      </c>
      <c r="D31" s="6">
        <v>29997.772103923027</v>
      </c>
      <c r="E31" s="6"/>
    </row>
    <row r="32" spans="2:5" ht="20.25" customHeight="1" x14ac:dyDescent="0.25">
      <c r="B32" s="17"/>
      <c r="C32" s="6"/>
      <c r="D32" s="6"/>
      <c r="E32" s="6"/>
    </row>
    <row r="33" spans="2:7" ht="20.25" customHeight="1" x14ac:dyDescent="0.25">
      <c r="B33" s="17" t="s">
        <v>114</v>
      </c>
      <c r="C33" s="7">
        <v>0.04</v>
      </c>
      <c r="D33" s="7">
        <v>0.60899999999999999</v>
      </c>
      <c r="E33" s="7"/>
    </row>
    <row r="35" spans="2:7" x14ac:dyDescent="0.25">
      <c r="B35" s="31"/>
      <c r="C35" s="32"/>
    </row>
    <row r="36" spans="2:7" x14ac:dyDescent="0.25">
      <c r="B36" s="31"/>
      <c r="C36" s="32"/>
    </row>
    <row r="38" spans="2:7" ht="30" customHeight="1" x14ac:dyDescent="0.25">
      <c r="B38" s="29" t="s">
        <v>7</v>
      </c>
      <c r="C38" s="21" t="s">
        <v>105</v>
      </c>
      <c r="D38" s="21" t="s">
        <v>106</v>
      </c>
      <c r="E38" s="21" t="s">
        <v>111</v>
      </c>
    </row>
    <row r="39" spans="2:7" ht="20.25" customHeight="1" x14ac:dyDescent="0.25">
      <c r="B39" s="17" t="s">
        <v>107</v>
      </c>
      <c r="C39" s="36">
        <v>272.60000000000002</v>
      </c>
      <c r="D39" s="36">
        <v>603.29999999999995</v>
      </c>
      <c r="E39" s="36">
        <f>SUM(C39:D39)</f>
        <v>875.9</v>
      </c>
    </row>
    <row r="40" spans="2:7" ht="20.25" customHeight="1" x14ac:dyDescent="0.25">
      <c r="B40" s="17" t="s">
        <v>109</v>
      </c>
      <c r="C40" s="6">
        <v>1151</v>
      </c>
      <c r="D40" s="6">
        <v>19849</v>
      </c>
      <c r="E40" s="6">
        <f>SUM(C40:D40)</f>
        <v>21000</v>
      </c>
    </row>
    <row r="41" spans="2:7" ht="20.25" customHeight="1" x14ac:dyDescent="0.25">
      <c r="B41" s="17" t="s">
        <v>110</v>
      </c>
      <c r="C41" s="6">
        <v>236798.91165942658</v>
      </c>
      <c r="D41" s="6">
        <v>30396.326625018897</v>
      </c>
      <c r="E41" s="6"/>
    </row>
    <row r="42" spans="2:7" ht="20.25" customHeight="1" x14ac:dyDescent="0.25">
      <c r="B42" s="17"/>
      <c r="C42" s="6"/>
      <c r="D42" s="6"/>
      <c r="E42" s="6"/>
    </row>
    <row r="43" spans="2:7" ht="20.25" customHeight="1" x14ac:dyDescent="0.25">
      <c r="B43" s="17" t="s">
        <v>114</v>
      </c>
      <c r="C43" s="7">
        <v>0.04</v>
      </c>
      <c r="D43" s="7">
        <v>0.69</v>
      </c>
      <c r="E43" s="7"/>
    </row>
    <row r="45" spans="2:7" x14ac:dyDescent="0.25">
      <c r="B45" s="31"/>
      <c r="C45" s="32"/>
    </row>
    <row r="46" spans="2:7" ht="15.75" x14ac:dyDescent="0.25">
      <c r="B46" s="48" t="s">
        <v>115</v>
      </c>
      <c r="C46" s="52"/>
      <c r="D46" s="52"/>
      <c r="E46" s="52"/>
      <c r="F46" s="52"/>
      <c r="G46" s="52"/>
    </row>
    <row r="47" spans="2:7" x14ac:dyDescent="0.25">
      <c r="C47" s="53"/>
      <c r="D47" s="53"/>
      <c r="E47" s="53"/>
      <c r="F47" s="52"/>
      <c r="G47" s="52"/>
    </row>
    <row r="48" spans="2:7" s="15" customFormat="1" ht="29.25" customHeight="1" x14ac:dyDescent="0.25">
      <c r="B48" s="37" t="s">
        <v>116</v>
      </c>
      <c r="C48" s="55" t="s">
        <v>101</v>
      </c>
      <c r="D48" s="56"/>
      <c r="E48" s="56"/>
      <c r="F48" s="57"/>
      <c r="G48" s="57"/>
    </row>
    <row r="49" spans="2:7" ht="18.75" customHeight="1" x14ac:dyDescent="0.25">
      <c r="B49" s="54" t="s">
        <v>4</v>
      </c>
      <c r="C49" s="36">
        <f>+E9</f>
        <v>560.79999999999995</v>
      </c>
      <c r="D49" s="40"/>
      <c r="E49" s="40"/>
      <c r="F49" s="52"/>
      <c r="G49" s="52"/>
    </row>
    <row r="50" spans="2:7" ht="18.75" customHeight="1" x14ac:dyDescent="0.25">
      <c r="B50" s="54" t="s">
        <v>5</v>
      </c>
      <c r="C50" s="36">
        <f>+E19</f>
        <v>1415.8</v>
      </c>
      <c r="D50" s="40"/>
      <c r="E50" s="40"/>
      <c r="F50" s="52"/>
      <c r="G50" s="52"/>
    </row>
    <row r="51" spans="2:7" ht="18.75" customHeight="1" x14ac:dyDescent="0.25">
      <c r="B51" s="54" t="s">
        <v>53</v>
      </c>
      <c r="C51" s="36">
        <f>+E29</f>
        <v>2021.2711282</v>
      </c>
      <c r="D51" s="52"/>
      <c r="E51" s="52"/>
      <c r="F51" s="52"/>
      <c r="G51" s="52"/>
    </row>
    <row r="52" spans="2:7" ht="18.75" customHeight="1" x14ac:dyDescent="0.25">
      <c r="B52" s="54" t="s">
        <v>7</v>
      </c>
      <c r="C52" s="36">
        <f>+E39</f>
        <v>875.9</v>
      </c>
    </row>
  </sheetData>
  <hyperlinks>
    <hyperlink ref="G2" location="Index!A1" display="Return to Index" xr:uid="{9234F7E4-C70B-448D-8E70-C0A2A684B1EE}"/>
  </hyperlink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06522-F96B-4AEB-A775-A0724557D693}">
  <sheetPr>
    <tabColor theme="5" tint="0.39997558519241921"/>
  </sheetPr>
  <dimension ref="B2:G64"/>
  <sheetViews>
    <sheetView showGridLines="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2" sqref="G2"/>
    </sheetView>
  </sheetViews>
  <sheetFormatPr defaultRowHeight="15" x14ac:dyDescent="0.25"/>
  <cols>
    <col min="1" max="1" width="5.5703125" customWidth="1"/>
    <col min="2" max="2" width="32.140625" customWidth="1"/>
    <col min="3" max="5" width="13.85546875" customWidth="1"/>
  </cols>
  <sheetData>
    <row r="2" spans="2:7" ht="18.75" x14ac:dyDescent="0.3">
      <c r="B2" s="1" t="s">
        <v>112</v>
      </c>
      <c r="G2" s="73" t="s">
        <v>160</v>
      </c>
    </row>
    <row r="3" spans="2:7" ht="15.75" x14ac:dyDescent="0.25">
      <c r="B3" s="33" t="s">
        <v>178</v>
      </c>
    </row>
    <row r="4" spans="2:7" ht="15.75" x14ac:dyDescent="0.25">
      <c r="B4" s="33"/>
    </row>
    <row r="5" spans="2:7" ht="15.75" x14ac:dyDescent="0.25">
      <c r="B5" s="33" t="s">
        <v>108</v>
      </c>
    </row>
    <row r="6" spans="2:7" ht="15.75" x14ac:dyDescent="0.25">
      <c r="B6" s="33" t="s">
        <v>113</v>
      </c>
    </row>
    <row r="7" spans="2:7" ht="15.75" x14ac:dyDescent="0.25">
      <c r="B7" s="33"/>
    </row>
    <row r="8" spans="2:7" ht="18.75" x14ac:dyDescent="0.3">
      <c r="B8" s="1" t="s">
        <v>4</v>
      </c>
    </row>
    <row r="10" spans="2:7" ht="34.5" customHeight="1" x14ac:dyDescent="0.25">
      <c r="B10" s="16" t="s">
        <v>39</v>
      </c>
      <c r="C10" s="21" t="s">
        <v>105</v>
      </c>
      <c r="D10" s="21" t="s">
        <v>106</v>
      </c>
      <c r="E10" s="5" t="s">
        <v>104</v>
      </c>
    </row>
    <row r="11" spans="2:7" ht="20.25" customHeight="1" x14ac:dyDescent="0.25">
      <c r="B11" s="17" t="s">
        <v>12</v>
      </c>
      <c r="C11" s="58">
        <v>30.9</v>
      </c>
      <c r="D11" s="58">
        <v>58.7</v>
      </c>
      <c r="E11" s="58">
        <f>SUM(C11:D11)</f>
        <v>89.6</v>
      </c>
    </row>
    <row r="12" spans="2:7" ht="20.25" customHeight="1" x14ac:dyDescent="0.25">
      <c r="B12" s="17" t="s">
        <v>13</v>
      </c>
      <c r="C12" s="58">
        <v>18.399999999999999</v>
      </c>
      <c r="D12" s="58">
        <v>57.1</v>
      </c>
      <c r="E12" s="58">
        <f>SUM(C12:D12)</f>
        <v>75.5</v>
      </c>
    </row>
    <row r="13" spans="2:7" ht="20.25" customHeight="1" x14ac:dyDescent="0.25">
      <c r="B13" s="17" t="s">
        <v>14</v>
      </c>
      <c r="C13" s="58">
        <v>34.799999999999997</v>
      </c>
      <c r="D13" s="58">
        <v>63.2</v>
      </c>
      <c r="E13" s="58">
        <f>SUM(C13:D13)</f>
        <v>98</v>
      </c>
    </row>
    <row r="14" spans="2:7" ht="20.25" customHeight="1" x14ac:dyDescent="0.25">
      <c r="B14" s="17" t="s">
        <v>15</v>
      </c>
      <c r="C14" s="58">
        <v>31.9</v>
      </c>
      <c r="D14" s="58">
        <v>69.8</v>
      </c>
      <c r="E14" s="58">
        <f>SUM(C14:D14)</f>
        <v>101.69999999999999</v>
      </c>
    </row>
    <row r="15" spans="2:7" ht="20.25" customHeight="1" x14ac:dyDescent="0.25">
      <c r="B15" s="17" t="s">
        <v>16</v>
      </c>
      <c r="C15" s="58">
        <v>68.3</v>
      </c>
      <c r="D15" s="58">
        <v>127.8</v>
      </c>
      <c r="E15" s="58">
        <f>SUM(C15:D15)</f>
        <v>196.1</v>
      </c>
    </row>
    <row r="16" spans="2:7" ht="21" customHeight="1" x14ac:dyDescent="0.25">
      <c r="B16" s="37" t="s">
        <v>77</v>
      </c>
      <c r="C16" s="38">
        <f>SUM(C11:C15)</f>
        <v>184.3</v>
      </c>
      <c r="D16" s="38">
        <f t="shared" ref="D16:E16" si="0">SUM(D11:D15)</f>
        <v>376.6</v>
      </c>
      <c r="E16" s="38">
        <f t="shared" si="0"/>
        <v>560.9</v>
      </c>
    </row>
    <row r="22" spans="2:5" ht="18.75" x14ac:dyDescent="0.3">
      <c r="B22" s="1" t="s">
        <v>5</v>
      </c>
    </row>
    <row r="24" spans="2:5" ht="34.5" customHeight="1" x14ac:dyDescent="0.25">
      <c r="B24" s="16" t="s">
        <v>39</v>
      </c>
      <c r="C24" s="21" t="s">
        <v>105</v>
      </c>
      <c r="D24" s="21" t="s">
        <v>106</v>
      </c>
      <c r="E24" s="5" t="s">
        <v>104</v>
      </c>
    </row>
    <row r="25" spans="2:5" ht="20.25" customHeight="1" x14ac:dyDescent="0.25">
      <c r="B25" s="17" t="s">
        <v>17</v>
      </c>
      <c r="C25" s="58">
        <v>69.7</v>
      </c>
      <c r="D25" s="58">
        <v>102.3</v>
      </c>
      <c r="E25" s="58">
        <f t="shared" ref="E25:E33" si="1">SUM(C25:D25)</f>
        <v>172</v>
      </c>
    </row>
    <row r="26" spans="2:5" ht="20.25" customHeight="1" x14ac:dyDescent="0.25">
      <c r="B26" s="17" t="s">
        <v>18</v>
      </c>
      <c r="C26" s="58">
        <v>39.4</v>
      </c>
      <c r="D26" s="58">
        <v>82.4</v>
      </c>
      <c r="E26" s="58">
        <f t="shared" si="1"/>
        <v>121.80000000000001</v>
      </c>
    </row>
    <row r="27" spans="2:5" ht="20.25" customHeight="1" x14ac:dyDescent="0.25">
      <c r="B27" s="17" t="s">
        <v>19</v>
      </c>
      <c r="C27" s="58">
        <v>88.7</v>
      </c>
      <c r="D27" s="58">
        <v>131.30000000000001</v>
      </c>
      <c r="E27" s="58">
        <f t="shared" si="1"/>
        <v>220</v>
      </c>
    </row>
    <row r="28" spans="2:5" ht="20.25" customHeight="1" x14ac:dyDescent="0.25">
      <c r="B28" s="17" t="s">
        <v>20</v>
      </c>
      <c r="C28" s="58">
        <v>70.5</v>
      </c>
      <c r="D28" s="58">
        <v>121.1</v>
      </c>
      <c r="E28" s="58">
        <f t="shared" si="1"/>
        <v>191.6</v>
      </c>
    </row>
    <row r="29" spans="2:5" ht="20.25" customHeight="1" x14ac:dyDescent="0.25">
      <c r="B29" s="17" t="s">
        <v>21</v>
      </c>
      <c r="C29" s="58">
        <v>90.8</v>
      </c>
      <c r="D29" s="58">
        <v>188.3</v>
      </c>
      <c r="E29" s="58">
        <f t="shared" si="1"/>
        <v>279.10000000000002</v>
      </c>
    </row>
    <row r="30" spans="2:5" ht="20.25" customHeight="1" x14ac:dyDescent="0.25">
      <c r="B30" s="17" t="s">
        <v>22</v>
      </c>
      <c r="C30" s="58">
        <v>39.299999999999997</v>
      </c>
      <c r="D30" s="58">
        <v>73.599999999999994</v>
      </c>
      <c r="E30" s="58">
        <f t="shared" si="1"/>
        <v>112.89999999999999</v>
      </c>
    </row>
    <row r="31" spans="2:5" ht="20.25" customHeight="1" x14ac:dyDescent="0.25">
      <c r="B31" s="17" t="s">
        <v>23</v>
      </c>
      <c r="C31" s="58">
        <v>29.2</v>
      </c>
      <c r="D31" s="58">
        <v>54.5</v>
      </c>
      <c r="E31" s="58">
        <f t="shared" si="1"/>
        <v>83.7</v>
      </c>
    </row>
    <row r="32" spans="2:5" ht="20.25" customHeight="1" x14ac:dyDescent="0.25">
      <c r="B32" s="17" t="s">
        <v>24</v>
      </c>
      <c r="C32" s="58">
        <v>33.9</v>
      </c>
      <c r="D32" s="58">
        <v>75.099999999999994</v>
      </c>
      <c r="E32" s="58">
        <f t="shared" si="1"/>
        <v>109</v>
      </c>
    </row>
    <row r="33" spans="2:5" ht="20.25" customHeight="1" x14ac:dyDescent="0.25">
      <c r="B33" s="17" t="s">
        <v>25</v>
      </c>
      <c r="C33" s="58">
        <v>43.2</v>
      </c>
      <c r="D33" s="58">
        <v>82.5</v>
      </c>
      <c r="E33" s="58">
        <f t="shared" si="1"/>
        <v>125.7</v>
      </c>
    </row>
    <row r="34" spans="2:5" ht="21.75" customHeight="1" x14ac:dyDescent="0.25">
      <c r="B34" s="37" t="s">
        <v>77</v>
      </c>
      <c r="C34" s="38">
        <f>SUM(C25:C33)</f>
        <v>504.7</v>
      </c>
      <c r="D34" s="38">
        <f>SUM(D25:D33)</f>
        <v>911.10000000000014</v>
      </c>
      <c r="E34" s="38">
        <f>SUM(E25:E33)</f>
        <v>1415.8000000000002</v>
      </c>
    </row>
    <row r="37" spans="2:5" ht="18.75" x14ac:dyDescent="0.3">
      <c r="B37" s="1" t="s">
        <v>53</v>
      </c>
    </row>
    <row r="39" spans="2:5" ht="35.25" customHeight="1" x14ac:dyDescent="0.25">
      <c r="B39" s="16" t="s">
        <v>39</v>
      </c>
      <c r="C39" s="21" t="s">
        <v>105</v>
      </c>
      <c r="D39" s="21" t="s">
        <v>106</v>
      </c>
      <c r="E39" s="5" t="s">
        <v>104</v>
      </c>
    </row>
    <row r="40" spans="2:5" ht="20.25" customHeight="1" x14ac:dyDescent="0.25">
      <c r="B40" s="17" t="s">
        <v>26</v>
      </c>
      <c r="C40" s="58">
        <v>47.9</v>
      </c>
      <c r="D40" s="58">
        <v>102.8</v>
      </c>
      <c r="E40" s="58">
        <f t="shared" ref="E40:E52" si="2">SUM(C40:D40)</f>
        <v>150.69999999999999</v>
      </c>
    </row>
    <row r="41" spans="2:5" ht="20.25" customHeight="1" x14ac:dyDescent="0.25">
      <c r="B41" s="17" t="s">
        <v>27</v>
      </c>
      <c r="C41" s="58">
        <v>54.5</v>
      </c>
      <c r="D41" s="58">
        <v>97.5</v>
      </c>
      <c r="E41" s="58">
        <f t="shared" si="2"/>
        <v>152</v>
      </c>
    </row>
    <row r="42" spans="2:5" ht="20.25" customHeight="1" x14ac:dyDescent="0.25">
      <c r="B42" s="17" t="s">
        <v>28</v>
      </c>
      <c r="C42" s="58">
        <v>54.2</v>
      </c>
      <c r="D42" s="58">
        <v>117.2</v>
      </c>
      <c r="E42" s="58">
        <f t="shared" si="2"/>
        <v>171.4</v>
      </c>
    </row>
    <row r="43" spans="2:5" ht="20.25" customHeight="1" x14ac:dyDescent="0.25">
      <c r="B43" s="17" t="s">
        <v>29</v>
      </c>
      <c r="C43" s="58">
        <v>29.9</v>
      </c>
      <c r="D43" s="58">
        <v>58.4</v>
      </c>
      <c r="E43" s="58">
        <f t="shared" si="2"/>
        <v>88.3</v>
      </c>
    </row>
    <row r="44" spans="2:5" ht="20.25" customHeight="1" x14ac:dyDescent="0.25">
      <c r="B44" s="17" t="s">
        <v>78</v>
      </c>
      <c r="C44" s="58">
        <v>22.8</v>
      </c>
      <c r="D44" s="58">
        <v>61.1</v>
      </c>
      <c r="E44" s="58">
        <f t="shared" si="2"/>
        <v>83.9</v>
      </c>
    </row>
    <row r="45" spans="2:5" ht="20.25" customHeight="1" x14ac:dyDescent="0.25">
      <c r="B45" s="17" t="s">
        <v>30</v>
      </c>
      <c r="C45" s="58">
        <v>35.299999999999997</v>
      </c>
      <c r="D45" s="58">
        <v>101</v>
      </c>
      <c r="E45" s="58">
        <f t="shared" si="2"/>
        <v>136.30000000000001</v>
      </c>
    </row>
    <row r="46" spans="2:5" ht="20.25" customHeight="1" x14ac:dyDescent="0.25">
      <c r="B46" s="17" t="s">
        <v>31</v>
      </c>
      <c r="C46" s="58">
        <v>68.400000000000006</v>
      </c>
      <c r="D46" s="58">
        <v>136.80000000000001</v>
      </c>
      <c r="E46" s="58">
        <f t="shared" si="2"/>
        <v>205.20000000000002</v>
      </c>
    </row>
    <row r="47" spans="2:5" ht="20.25" customHeight="1" x14ac:dyDescent="0.25">
      <c r="B47" s="17" t="s">
        <v>43</v>
      </c>
      <c r="C47" s="58">
        <v>81.5</v>
      </c>
      <c r="D47" s="58">
        <v>182.3</v>
      </c>
      <c r="E47" s="58">
        <f t="shared" si="2"/>
        <v>263.8</v>
      </c>
    </row>
    <row r="48" spans="2:5" ht="20.25" customHeight="1" x14ac:dyDescent="0.25">
      <c r="B48" s="17" t="s">
        <v>32</v>
      </c>
      <c r="C48" s="58">
        <v>78.2</v>
      </c>
      <c r="D48" s="58">
        <v>108.4</v>
      </c>
      <c r="E48" s="58">
        <f t="shared" si="2"/>
        <v>186.60000000000002</v>
      </c>
    </row>
    <row r="49" spans="2:5" ht="20.25" customHeight="1" x14ac:dyDescent="0.25">
      <c r="B49" s="17" t="s">
        <v>33</v>
      </c>
      <c r="C49" s="58">
        <v>35.5</v>
      </c>
      <c r="D49" s="58">
        <v>89.7</v>
      </c>
      <c r="E49" s="58">
        <f t="shared" si="2"/>
        <v>125.2</v>
      </c>
    </row>
    <row r="50" spans="2:5" ht="20.25" customHeight="1" x14ac:dyDescent="0.25">
      <c r="B50" s="17" t="s">
        <v>34</v>
      </c>
      <c r="C50" s="58">
        <v>34.799999999999997</v>
      </c>
      <c r="D50" s="58">
        <v>94.9</v>
      </c>
      <c r="E50" s="58">
        <f t="shared" si="2"/>
        <v>129.69999999999999</v>
      </c>
    </row>
    <row r="51" spans="2:5" ht="20.25" customHeight="1" x14ac:dyDescent="0.25">
      <c r="B51" s="17" t="s">
        <v>79</v>
      </c>
      <c r="C51" s="58">
        <v>82.4</v>
      </c>
      <c r="D51" s="58">
        <v>91</v>
      </c>
      <c r="E51" s="58">
        <f t="shared" si="2"/>
        <v>173.4</v>
      </c>
    </row>
    <row r="52" spans="2:5" ht="20.25" customHeight="1" x14ac:dyDescent="0.25">
      <c r="B52" s="17" t="s">
        <v>35</v>
      </c>
      <c r="C52" s="58">
        <v>64.599999999999994</v>
      </c>
      <c r="D52" s="58">
        <v>90.2</v>
      </c>
      <c r="E52" s="58">
        <f t="shared" si="2"/>
        <v>154.80000000000001</v>
      </c>
    </row>
    <row r="53" spans="2:5" ht="21.75" customHeight="1" x14ac:dyDescent="0.25">
      <c r="B53" s="37" t="s">
        <v>77</v>
      </c>
      <c r="C53" s="38">
        <f>SUM(C40:C52)</f>
        <v>690</v>
      </c>
      <c r="D53" s="38">
        <f>SUM(D40:D52)</f>
        <v>1331.3</v>
      </c>
      <c r="E53" s="38">
        <f>SUM(E40:E52)</f>
        <v>2021.3</v>
      </c>
    </row>
    <row r="54" spans="2:5" ht="20.25" customHeight="1" x14ac:dyDescent="0.25">
      <c r="B54" s="18"/>
      <c r="C54" s="40"/>
      <c r="D54" s="41"/>
      <c r="E54" s="34"/>
    </row>
    <row r="56" spans="2:5" ht="18.75" x14ac:dyDescent="0.3">
      <c r="B56" s="1" t="s">
        <v>7</v>
      </c>
    </row>
    <row r="58" spans="2:5" ht="36" customHeight="1" x14ac:dyDescent="0.25">
      <c r="B58" s="16" t="s">
        <v>39</v>
      </c>
      <c r="C58" s="21" t="s">
        <v>105</v>
      </c>
      <c r="D58" s="21" t="s">
        <v>106</v>
      </c>
      <c r="E58" s="5" t="s">
        <v>104</v>
      </c>
    </row>
    <row r="59" spans="2:5" ht="20.25" customHeight="1" x14ac:dyDescent="0.25">
      <c r="B59" s="17" t="s">
        <v>36</v>
      </c>
      <c r="C59" s="58">
        <v>90.2</v>
      </c>
      <c r="D59" s="58">
        <v>152.6</v>
      </c>
      <c r="E59" s="58">
        <f t="shared" ref="E59:E63" si="3">SUM(C59:D59)</f>
        <v>242.8</v>
      </c>
    </row>
    <row r="60" spans="2:5" ht="20.25" customHeight="1" x14ac:dyDescent="0.25">
      <c r="B60" s="17" t="s">
        <v>37</v>
      </c>
      <c r="C60" s="58">
        <v>18.2</v>
      </c>
      <c r="D60" s="58">
        <v>66.3</v>
      </c>
      <c r="E60" s="58">
        <f t="shared" si="3"/>
        <v>84.5</v>
      </c>
    </row>
    <row r="61" spans="2:5" ht="20.25" customHeight="1" x14ac:dyDescent="0.25">
      <c r="B61" s="17" t="s">
        <v>38</v>
      </c>
      <c r="C61" s="58">
        <v>31.3</v>
      </c>
      <c r="D61" s="58">
        <v>60.9</v>
      </c>
      <c r="E61" s="58">
        <f t="shared" si="3"/>
        <v>92.2</v>
      </c>
    </row>
    <row r="62" spans="2:5" ht="20.25" customHeight="1" x14ac:dyDescent="0.25">
      <c r="B62" s="17" t="s">
        <v>177</v>
      </c>
      <c r="C62" s="58">
        <v>73.2</v>
      </c>
      <c r="D62" s="58">
        <v>142.30000000000001</v>
      </c>
      <c r="E62" s="58">
        <f t="shared" si="3"/>
        <v>215.5</v>
      </c>
    </row>
    <row r="63" spans="2:5" ht="20.25" customHeight="1" x14ac:dyDescent="0.25">
      <c r="B63" s="17" t="s">
        <v>42</v>
      </c>
      <c r="C63" s="58">
        <v>59.7</v>
      </c>
      <c r="D63" s="58">
        <v>181.3</v>
      </c>
      <c r="E63" s="58">
        <f t="shared" si="3"/>
        <v>241</v>
      </c>
    </row>
    <row r="64" spans="2:5" ht="21" customHeight="1" x14ac:dyDescent="0.25">
      <c r="B64" s="37" t="s">
        <v>77</v>
      </c>
      <c r="C64" s="59">
        <f>SUM(C59:C63)</f>
        <v>272.60000000000002</v>
      </c>
      <c r="D64" s="59">
        <f>SUM(D59:D63)</f>
        <v>603.4</v>
      </c>
      <c r="E64" s="59">
        <f>SUM(E59:E63)</f>
        <v>876</v>
      </c>
    </row>
  </sheetData>
  <hyperlinks>
    <hyperlink ref="G2" location="Index!A1" display="Return to Index" xr:uid="{92F5F44B-C410-4D1E-A357-10A9CB700807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AE57A-9558-466B-A20B-9451ACCDE166}">
  <sheetPr>
    <tabColor theme="7" tint="0.39997558519241921"/>
  </sheetPr>
  <dimension ref="B2:I24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2" sqref="I2"/>
    </sheetView>
  </sheetViews>
  <sheetFormatPr defaultRowHeight="15" x14ac:dyDescent="0.25"/>
  <cols>
    <col min="1" max="1" width="5.42578125" customWidth="1"/>
    <col min="2" max="2" width="14.28515625" customWidth="1"/>
    <col min="3" max="5" width="17.5703125" customWidth="1"/>
  </cols>
  <sheetData>
    <row r="2" spans="2:9" ht="18.75" x14ac:dyDescent="0.3">
      <c r="B2" s="1" t="s">
        <v>10</v>
      </c>
      <c r="I2" s="73" t="s">
        <v>160</v>
      </c>
    </row>
    <row r="3" spans="2:9" ht="16.5" customHeight="1" x14ac:dyDescent="0.25">
      <c r="B3" t="s">
        <v>188</v>
      </c>
    </row>
    <row r="5" spans="2:9" ht="45.75" customHeight="1" x14ac:dyDescent="0.25">
      <c r="B5" s="5" t="s">
        <v>0</v>
      </c>
      <c r="C5" s="5" t="s">
        <v>1</v>
      </c>
      <c r="D5" s="5" t="s">
        <v>2</v>
      </c>
      <c r="E5" s="5" t="s">
        <v>3</v>
      </c>
    </row>
    <row r="6" spans="2:9" ht="19.5" customHeight="1" x14ac:dyDescent="0.25">
      <c r="B6" s="4">
        <v>43952</v>
      </c>
      <c r="C6" s="6">
        <v>476800</v>
      </c>
      <c r="D6" s="7">
        <v>0.25543769420336443</v>
      </c>
      <c r="E6" s="7">
        <v>0.27595442984594704</v>
      </c>
      <c r="F6" s="3"/>
    </row>
    <row r="7" spans="2:9" ht="19.5" customHeight="1" x14ac:dyDescent="0.25">
      <c r="B7" s="4">
        <v>43983</v>
      </c>
      <c r="C7" s="6">
        <v>382000</v>
      </c>
      <c r="D7" s="7">
        <v>0.20499999999999999</v>
      </c>
      <c r="E7" s="7">
        <v>0.22475389744738611</v>
      </c>
      <c r="F7" s="3"/>
    </row>
    <row r="8" spans="2:9" ht="19.5" customHeight="1" x14ac:dyDescent="0.25">
      <c r="B8" s="4">
        <v>44013</v>
      </c>
      <c r="C8" s="6">
        <v>299500</v>
      </c>
      <c r="D8" s="7">
        <v>0.16600000000000001</v>
      </c>
      <c r="E8" s="7">
        <v>0.182</v>
      </c>
      <c r="F8" s="3"/>
    </row>
    <row r="9" spans="2:9" ht="19.5" customHeight="1" x14ac:dyDescent="0.25">
      <c r="B9" s="4">
        <v>44044</v>
      </c>
      <c r="C9" s="6">
        <v>217700</v>
      </c>
      <c r="D9" s="7">
        <v>0.121</v>
      </c>
      <c r="E9" s="7">
        <v>0.128</v>
      </c>
      <c r="F9" s="3"/>
    </row>
    <row r="10" spans="2:9" ht="19.5" customHeight="1" x14ac:dyDescent="0.25">
      <c r="B10" s="4">
        <v>44075</v>
      </c>
      <c r="C10" s="6">
        <v>164100</v>
      </c>
      <c r="D10" s="7">
        <v>9.0999999999999998E-2</v>
      </c>
      <c r="E10" s="7">
        <v>9.6000000000000002E-2</v>
      </c>
      <c r="F10" s="3"/>
    </row>
    <row r="11" spans="2:9" ht="19.5" customHeight="1" x14ac:dyDescent="0.25">
      <c r="B11" s="4">
        <v>44105</v>
      </c>
      <c r="C11" s="6">
        <v>133100</v>
      </c>
      <c r="D11" s="7">
        <v>7.3999999999999996E-2</v>
      </c>
      <c r="E11" s="7">
        <v>8.1000000000000003E-2</v>
      </c>
      <c r="F11" s="3"/>
    </row>
    <row r="12" spans="2:9" ht="19.5" customHeight="1" x14ac:dyDescent="0.25">
      <c r="B12" s="4">
        <v>44136</v>
      </c>
      <c r="C12" s="6">
        <v>235300</v>
      </c>
      <c r="D12" s="7">
        <v>0.13100000000000001</v>
      </c>
      <c r="E12" s="7">
        <v>0.13200000000000001</v>
      </c>
      <c r="F12" s="3"/>
    </row>
    <row r="13" spans="2:9" ht="19.5" customHeight="1" x14ac:dyDescent="0.25">
      <c r="B13" s="4">
        <v>44166</v>
      </c>
      <c r="C13" s="6">
        <v>249000</v>
      </c>
      <c r="D13" s="7">
        <v>0.13900000000000001</v>
      </c>
      <c r="E13" s="7">
        <v>0.13600000000000001</v>
      </c>
      <c r="F13" s="3"/>
    </row>
    <row r="14" spans="2:9" ht="19.5" customHeight="1" x14ac:dyDescent="0.25">
      <c r="B14" s="4">
        <v>44197</v>
      </c>
      <c r="C14" s="6">
        <v>292200</v>
      </c>
      <c r="D14" s="7">
        <v>0.16300000000000001</v>
      </c>
      <c r="E14" s="7">
        <v>0.16700000000000001</v>
      </c>
      <c r="F14" s="3"/>
    </row>
    <row r="15" spans="2:9" ht="19.5" customHeight="1" x14ac:dyDescent="0.25">
      <c r="B15" s="4">
        <v>44228</v>
      </c>
      <c r="C15" s="6">
        <v>285300</v>
      </c>
      <c r="D15" s="7">
        <v>0.159</v>
      </c>
      <c r="E15" s="7">
        <v>0.16200000000000001</v>
      </c>
      <c r="F15" s="3"/>
    </row>
    <row r="16" spans="2:9" ht="19.5" customHeight="1" x14ac:dyDescent="0.25">
      <c r="B16" s="4">
        <v>44256</v>
      </c>
      <c r="C16" s="6">
        <v>257500</v>
      </c>
      <c r="D16" s="7">
        <v>0.14399999999999999</v>
      </c>
      <c r="E16" s="7">
        <v>0.14799999999999999</v>
      </c>
      <c r="F16" s="3"/>
    </row>
    <row r="17" spans="2:6" ht="19.5" customHeight="1" x14ac:dyDescent="0.25">
      <c r="B17" s="4">
        <v>44287</v>
      </c>
      <c r="C17" s="6">
        <v>205100</v>
      </c>
      <c r="D17" s="7">
        <v>0.114</v>
      </c>
      <c r="E17" s="7">
        <v>0.121</v>
      </c>
      <c r="F17" s="3"/>
    </row>
    <row r="18" spans="2:6" ht="19.5" customHeight="1" x14ac:dyDescent="0.25">
      <c r="B18" s="4">
        <v>44317</v>
      </c>
      <c r="C18" s="6">
        <v>142300</v>
      </c>
      <c r="D18" s="7">
        <v>8.1000000000000003E-2</v>
      </c>
      <c r="E18" s="7">
        <v>8.5000000000000006E-2</v>
      </c>
      <c r="F18" s="3"/>
    </row>
    <row r="19" spans="2:6" ht="19.5" customHeight="1" x14ac:dyDescent="0.25">
      <c r="B19" s="4">
        <v>44348</v>
      </c>
      <c r="C19" s="6">
        <v>111800</v>
      </c>
      <c r="D19" s="7">
        <v>6.3E-2</v>
      </c>
      <c r="E19" s="7">
        <v>6.5000000000000002E-2</v>
      </c>
      <c r="F19" s="3"/>
    </row>
    <row r="20" spans="2:6" x14ac:dyDescent="0.25">
      <c r="B20" s="2"/>
    </row>
    <row r="21" spans="2:6" x14ac:dyDescent="0.25">
      <c r="B21" s="2"/>
    </row>
    <row r="22" spans="2:6" x14ac:dyDescent="0.25">
      <c r="B22" s="2"/>
    </row>
    <row r="23" spans="2:6" x14ac:dyDescent="0.25">
      <c r="B23" s="2"/>
    </row>
    <row r="24" spans="2:6" x14ac:dyDescent="0.25">
      <c r="B24" s="2"/>
    </row>
  </sheetData>
  <hyperlinks>
    <hyperlink ref="I2" location="Index!A1" display="Return to Index" xr:uid="{636CFE82-294D-472D-83DA-5ED9917BB2CC}"/>
  </hyperlink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28F9B-8A31-4508-A262-CE96ABD61F7C}">
  <sheetPr>
    <tabColor theme="7"/>
  </sheetPr>
  <dimension ref="B2:F25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2" sqref="F2"/>
    </sheetView>
  </sheetViews>
  <sheetFormatPr defaultRowHeight="15" x14ac:dyDescent="0.25"/>
  <cols>
    <col min="1" max="1" width="5.5703125" customWidth="1"/>
    <col min="2" max="4" width="14.42578125" customWidth="1"/>
  </cols>
  <sheetData>
    <row r="2" spans="2:6" ht="18.75" x14ac:dyDescent="0.3">
      <c r="B2" s="1" t="s">
        <v>149</v>
      </c>
      <c r="F2" s="73" t="s">
        <v>160</v>
      </c>
    </row>
    <row r="3" spans="2:6" ht="15.75" x14ac:dyDescent="0.25">
      <c r="B3" s="33" t="s">
        <v>152</v>
      </c>
    </row>
    <row r="5" spans="2:6" ht="36" customHeight="1" x14ac:dyDescent="0.25">
      <c r="B5" s="5" t="s">
        <v>0</v>
      </c>
      <c r="C5" s="5" t="s">
        <v>150</v>
      </c>
      <c r="D5" s="5" t="s">
        <v>151</v>
      </c>
    </row>
    <row r="6" spans="2:6" ht="19.5" customHeight="1" x14ac:dyDescent="0.25">
      <c r="B6" s="8">
        <v>43831</v>
      </c>
      <c r="C6" s="6">
        <v>245</v>
      </c>
      <c r="D6" s="6">
        <v>205</v>
      </c>
    </row>
    <row r="7" spans="2:6" ht="19.5" customHeight="1" x14ac:dyDescent="0.25">
      <c r="B7" s="8">
        <v>43862</v>
      </c>
      <c r="C7" s="6">
        <v>174</v>
      </c>
      <c r="D7" s="6">
        <v>141</v>
      </c>
    </row>
    <row r="8" spans="2:6" ht="19.5" customHeight="1" x14ac:dyDescent="0.25">
      <c r="B8" s="8">
        <v>43891</v>
      </c>
      <c r="C8" s="6">
        <v>748</v>
      </c>
      <c r="D8" s="6">
        <v>605</v>
      </c>
    </row>
    <row r="9" spans="2:6" ht="19.5" customHeight="1" x14ac:dyDescent="0.25">
      <c r="B9" s="8">
        <v>43922</v>
      </c>
      <c r="C9" s="6">
        <v>3118</v>
      </c>
      <c r="D9" s="6">
        <v>1732</v>
      </c>
    </row>
    <row r="10" spans="2:6" ht="19.5" customHeight="1" x14ac:dyDescent="0.25">
      <c r="B10" s="8">
        <v>43952</v>
      </c>
      <c r="C10" s="6">
        <v>1722</v>
      </c>
      <c r="D10" s="6">
        <v>887</v>
      </c>
    </row>
    <row r="11" spans="2:6" ht="19.5" customHeight="1" x14ac:dyDescent="0.25">
      <c r="B11" s="8">
        <v>43983</v>
      </c>
      <c r="C11" s="6">
        <v>1469</v>
      </c>
      <c r="D11" s="6">
        <v>718</v>
      </c>
    </row>
    <row r="12" spans="2:6" ht="19.5" customHeight="1" x14ac:dyDescent="0.25">
      <c r="B12" s="8">
        <v>44013</v>
      </c>
      <c r="C12" s="6">
        <v>738</v>
      </c>
      <c r="D12" s="6">
        <v>391</v>
      </c>
    </row>
    <row r="13" spans="2:6" ht="19.5" customHeight="1" x14ac:dyDescent="0.25">
      <c r="B13" s="8">
        <v>44044</v>
      </c>
      <c r="C13" s="6">
        <v>1150</v>
      </c>
      <c r="D13" s="6">
        <v>525</v>
      </c>
    </row>
    <row r="14" spans="2:6" ht="19.5" customHeight="1" x14ac:dyDescent="0.25">
      <c r="B14" s="8">
        <v>44075</v>
      </c>
      <c r="C14" s="6">
        <v>901</v>
      </c>
      <c r="D14" s="6">
        <v>553</v>
      </c>
    </row>
    <row r="15" spans="2:6" ht="19.5" customHeight="1" x14ac:dyDescent="0.25">
      <c r="B15" s="8">
        <v>44105</v>
      </c>
      <c r="C15" s="6">
        <v>485</v>
      </c>
      <c r="D15" s="6">
        <v>314</v>
      </c>
    </row>
    <row r="16" spans="2:6" ht="19.5" customHeight="1" x14ac:dyDescent="0.25">
      <c r="B16" s="8">
        <v>44136</v>
      </c>
      <c r="C16" s="6">
        <v>1542</v>
      </c>
      <c r="D16" s="6">
        <v>705</v>
      </c>
    </row>
    <row r="17" spans="2:4" ht="19.5" customHeight="1" x14ac:dyDescent="0.25">
      <c r="B17" s="8">
        <v>44166</v>
      </c>
      <c r="C17" s="6">
        <v>882</v>
      </c>
      <c r="D17" s="6">
        <v>487</v>
      </c>
    </row>
    <row r="18" spans="2:4" ht="19.5" customHeight="1" x14ac:dyDescent="0.25">
      <c r="B18" s="8">
        <v>44197</v>
      </c>
      <c r="C18" s="6">
        <v>1692</v>
      </c>
      <c r="D18" s="6">
        <v>871</v>
      </c>
    </row>
    <row r="19" spans="2:4" ht="19.5" customHeight="1" x14ac:dyDescent="0.25">
      <c r="B19" s="8">
        <v>44228</v>
      </c>
      <c r="C19" s="6">
        <v>1183</v>
      </c>
      <c r="D19" s="6">
        <v>620</v>
      </c>
    </row>
    <row r="20" spans="2:4" ht="19.5" customHeight="1" x14ac:dyDescent="0.25">
      <c r="B20" s="8">
        <v>44256</v>
      </c>
      <c r="C20" s="6">
        <v>1043</v>
      </c>
      <c r="D20" s="6">
        <v>483</v>
      </c>
    </row>
    <row r="21" spans="2:4" ht="19.5" customHeight="1" x14ac:dyDescent="0.25">
      <c r="B21" s="8">
        <v>44287</v>
      </c>
      <c r="C21" s="6">
        <v>599</v>
      </c>
      <c r="D21" s="6">
        <v>357</v>
      </c>
    </row>
    <row r="22" spans="2:4" ht="19.5" customHeight="1" x14ac:dyDescent="0.25">
      <c r="B22" s="8">
        <v>44317</v>
      </c>
      <c r="C22" s="6">
        <v>363</v>
      </c>
      <c r="D22" s="6">
        <v>219</v>
      </c>
    </row>
    <row r="23" spans="2:4" ht="19.5" customHeight="1" x14ac:dyDescent="0.25">
      <c r="B23" s="8">
        <v>44348</v>
      </c>
      <c r="C23" s="6">
        <v>333</v>
      </c>
      <c r="D23" s="6">
        <v>197</v>
      </c>
    </row>
    <row r="24" spans="2:4" ht="19.5" customHeight="1" x14ac:dyDescent="0.25">
      <c r="B24" s="8">
        <v>44378</v>
      </c>
      <c r="C24" s="6">
        <v>335</v>
      </c>
      <c r="D24" s="6">
        <v>207</v>
      </c>
    </row>
    <row r="25" spans="2:4" x14ac:dyDescent="0.25">
      <c r="B25" s="2"/>
    </row>
  </sheetData>
  <hyperlinks>
    <hyperlink ref="F2" location="Index!A1" display="Return to Index" xr:uid="{85DB87AF-39A9-45B9-8103-73500BA7F0AF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AD3F8-7F34-4857-A1B2-C53A3BE14E54}">
  <sheetPr>
    <tabColor rgb="FF00B0F0"/>
  </sheetPr>
  <dimension ref="B2:J22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2" sqref="I2"/>
    </sheetView>
  </sheetViews>
  <sheetFormatPr defaultRowHeight="15" x14ac:dyDescent="0.25"/>
  <cols>
    <col min="1" max="1" width="5.42578125" customWidth="1"/>
    <col min="2" max="2" width="20.85546875" customWidth="1"/>
    <col min="3" max="6" width="12.85546875" customWidth="1"/>
  </cols>
  <sheetData>
    <row r="2" spans="2:10" ht="18.75" x14ac:dyDescent="0.3">
      <c r="B2" s="1" t="s">
        <v>10</v>
      </c>
      <c r="I2" s="73" t="s">
        <v>160</v>
      </c>
      <c r="J2" s="73"/>
    </row>
    <row r="3" spans="2:10" ht="16.5" customHeight="1" x14ac:dyDescent="0.25">
      <c r="B3" t="s">
        <v>188</v>
      </c>
    </row>
    <row r="5" spans="2:10" ht="36" customHeight="1" x14ac:dyDescent="0.25">
      <c r="B5" s="5" t="s">
        <v>11</v>
      </c>
      <c r="C5" s="35" t="s">
        <v>70</v>
      </c>
      <c r="D5" s="35" t="s">
        <v>71</v>
      </c>
      <c r="E5" s="35">
        <v>44197</v>
      </c>
      <c r="F5" s="35">
        <v>44348</v>
      </c>
    </row>
    <row r="6" spans="2:10" ht="20.25" customHeight="1" x14ac:dyDescent="0.25">
      <c r="B6" s="13" t="s">
        <v>4</v>
      </c>
      <c r="C6" s="6">
        <v>58800</v>
      </c>
      <c r="D6" s="6">
        <v>15400</v>
      </c>
      <c r="E6" s="6">
        <v>37100</v>
      </c>
      <c r="F6" s="6">
        <v>13000</v>
      </c>
    </row>
    <row r="7" spans="2:10" ht="20.25" customHeight="1" x14ac:dyDescent="0.25">
      <c r="B7" s="13" t="s">
        <v>5</v>
      </c>
      <c r="C7" s="6">
        <v>132800</v>
      </c>
      <c r="D7" s="6">
        <v>39500</v>
      </c>
      <c r="E7" s="6">
        <v>81700</v>
      </c>
      <c r="F7" s="6">
        <v>33700</v>
      </c>
    </row>
    <row r="8" spans="2:10" ht="20.25" customHeight="1" x14ac:dyDescent="0.25">
      <c r="B8" s="13" t="s">
        <v>53</v>
      </c>
      <c r="C8" s="6">
        <v>201300</v>
      </c>
      <c r="D8" s="6">
        <v>53900</v>
      </c>
      <c r="E8" s="6">
        <v>122700</v>
      </c>
      <c r="F8" s="6">
        <v>45100</v>
      </c>
    </row>
    <row r="9" spans="2:10" ht="20.25" customHeight="1" x14ac:dyDescent="0.25">
      <c r="B9" s="13" t="s">
        <v>7</v>
      </c>
      <c r="C9" s="6">
        <v>83900</v>
      </c>
      <c r="D9" s="6">
        <v>24300</v>
      </c>
      <c r="E9" s="6">
        <v>50700</v>
      </c>
      <c r="F9" s="6">
        <v>20000</v>
      </c>
    </row>
    <row r="10" spans="2:10" ht="20.25" customHeight="1" x14ac:dyDescent="0.25">
      <c r="B10" s="8" t="s">
        <v>8</v>
      </c>
      <c r="C10" s="9">
        <f t="shared" ref="C10:E10" si="0">SUM(C6:C9)</f>
        <v>476800</v>
      </c>
      <c r="D10" s="9">
        <f t="shared" si="0"/>
        <v>133100</v>
      </c>
      <c r="E10" s="9">
        <f t="shared" si="0"/>
        <v>292200</v>
      </c>
      <c r="F10" s="9">
        <f>SUM(F6:F9)</f>
        <v>111800</v>
      </c>
    </row>
    <row r="11" spans="2:10" ht="18.75" customHeight="1" x14ac:dyDescent="0.25">
      <c r="B11" s="12"/>
      <c r="C11" s="11"/>
      <c r="D11" s="11"/>
      <c r="E11" s="11"/>
      <c r="F11" s="11"/>
    </row>
    <row r="12" spans="2:10" ht="18.75" customHeight="1" x14ac:dyDescent="0.25">
      <c r="B12" s="12"/>
      <c r="C12" s="11"/>
      <c r="D12" s="11"/>
      <c r="E12" s="11"/>
      <c r="F12" s="11"/>
    </row>
    <row r="13" spans="2:10" ht="36.75" customHeight="1" x14ac:dyDescent="0.25">
      <c r="B13" s="5" t="s">
        <v>9</v>
      </c>
      <c r="C13" s="35" t="s">
        <v>70</v>
      </c>
      <c r="D13" s="35" t="s">
        <v>71</v>
      </c>
      <c r="E13" s="35">
        <v>44197</v>
      </c>
      <c r="F13" s="35">
        <v>44348</v>
      </c>
    </row>
    <row r="14" spans="2:10" ht="20.25" customHeight="1" x14ac:dyDescent="0.25">
      <c r="B14" s="13" t="s">
        <v>4</v>
      </c>
      <c r="C14" s="7">
        <v>0.26960110041265473</v>
      </c>
      <c r="D14" s="7">
        <v>7.2999999999999995E-2</v>
      </c>
      <c r="E14" s="7">
        <v>0.17785234899328858</v>
      </c>
      <c r="F14" s="7">
        <v>6.3E-2</v>
      </c>
    </row>
    <row r="15" spans="2:10" ht="20.25" customHeight="1" x14ac:dyDescent="0.25">
      <c r="B15" s="13" t="s">
        <v>5</v>
      </c>
      <c r="C15" s="7">
        <v>0.25851664395561613</v>
      </c>
      <c r="D15" s="7">
        <v>7.9000000000000001E-2</v>
      </c>
      <c r="E15" s="7">
        <v>0.1654515998379911</v>
      </c>
      <c r="F15" s="7">
        <v>6.9000000000000006E-2</v>
      </c>
    </row>
    <row r="16" spans="2:10" ht="20.25" customHeight="1" x14ac:dyDescent="0.25">
      <c r="B16" s="13" t="s">
        <v>53</v>
      </c>
      <c r="C16" s="7">
        <v>0.24947329284917585</v>
      </c>
      <c r="D16" s="7">
        <v>6.9000000000000006E-2</v>
      </c>
      <c r="E16" s="7">
        <v>0.15824090791849368</v>
      </c>
      <c r="F16" s="7">
        <v>5.8999999999999997E-2</v>
      </c>
    </row>
    <row r="17" spans="2:6" ht="20.25" customHeight="1" x14ac:dyDescent="0.25">
      <c r="B17" s="13" t="s">
        <v>7</v>
      </c>
      <c r="C17" s="7">
        <v>0.25587069228423298</v>
      </c>
      <c r="D17" s="7">
        <v>7.6999999999999999E-2</v>
      </c>
      <c r="E17" s="7">
        <v>0.1606973058637084</v>
      </c>
      <c r="F17" s="7">
        <v>6.5000000000000002E-2</v>
      </c>
    </row>
    <row r="18" spans="2:6" ht="20.25" customHeight="1" x14ac:dyDescent="0.25">
      <c r="B18" s="8" t="s">
        <v>8</v>
      </c>
      <c r="C18" s="10">
        <v>0.25543769420336443</v>
      </c>
      <c r="D18" s="10">
        <v>7.3999999999999996E-2</v>
      </c>
      <c r="E18" s="10">
        <v>0.16293983159538281</v>
      </c>
      <c r="F18" s="10">
        <v>6.3E-2</v>
      </c>
    </row>
    <row r="19" spans="2:6" x14ac:dyDescent="0.25">
      <c r="B19" s="2"/>
    </row>
    <row r="20" spans="2:6" x14ac:dyDescent="0.25">
      <c r="B20" s="2"/>
    </row>
    <row r="21" spans="2:6" x14ac:dyDescent="0.25">
      <c r="B21" s="2"/>
    </row>
    <row r="22" spans="2:6" x14ac:dyDescent="0.25">
      <c r="B22" s="2"/>
    </row>
  </sheetData>
  <hyperlinks>
    <hyperlink ref="I2" location="Index!A1" display="Return to Index" xr:uid="{ACD03901-F304-48CB-938C-31BC21D8422E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D019F-63B6-45EB-A0F5-8E1C05187DF3}">
  <sheetPr>
    <tabColor theme="5" tint="0.39997558519241921"/>
  </sheetPr>
  <dimension ref="B2:K57"/>
  <sheetViews>
    <sheetView showGridLines="0" workbookViewId="0">
      <pane xSplit="1" ySplit="3" topLeftCell="B19" activePane="bottomRight" state="frozen"/>
      <selection pane="topRight" activeCell="B1" sqref="B1"/>
      <selection pane="bottomLeft" activeCell="A4" sqref="A4"/>
      <selection pane="bottomRight" activeCell="J2" sqref="J2"/>
    </sheetView>
  </sheetViews>
  <sheetFormatPr defaultRowHeight="15" x14ac:dyDescent="0.25"/>
  <cols>
    <col min="1" max="1" width="5.5703125" customWidth="1"/>
    <col min="2" max="2" width="25.85546875" customWidth="1"/>
    <col min="3" max="3" width="14.28515625" customWidth="1"/>
    <col min="4" max="4" width="13.85546875" customWidth="1"/>
  </cols>
  <sheetData>
    <row r="2" spans="2:11" ht="18.75" x14ac:dyDescent="0.3">
      <c r="B2" s="1" t="s">
        <v>172</v>
      </c>
      <c r="C2" s="1"/>
      <c r="J2" s="73" t="s">
        <v>160</v>
      </c>
      <c r="K2" s="73"/>
    </row>
    <row r="3" spans="2:11" x14ac:dyDescent="0.25">
      <c r="B3" t="s">
        <v>188</v>
      </c>
    </row>
    <row r="5" spans="2:11" ht="18.75" x14ac:dyDescent="0.3">
      <c r="B5" s="1" t="s">
        <v>4</v>
      </c>
      <c r="C5" s="1"/>
    </row>
    <row r="7" spans="2:11" ht="33" customHeight="1" x14ac:dyDescent="0.25">
      <c r="B7" s="16" t="s">
        <v>39</v>
      </c>
      <c r="C7" s="5" t="s">
        <v>46</v>
      </c>
      <c r="D7" s="5" t="s">
        <v>40</v>
      </c>
    </row>
    <row r="8" spans="2:11" s="15" customFormat="1" ht="20.25" customHeight="1" x14ac:dyDescent="0.25">
      <c r="B8" s="17" t="s">
        <v>12</v>
      </c>
      <c r="C8" s="6">
        <v>2300</v>
      </c>
      <c r="D8" s="7">
        <v>5.8823529411764705E-2</v>
      </c>
    </row>
    <row r="9" spans="2:11" s="15" customFormat="1" ht="20.25" customHeight="1" x14ac:dyDescent="0.25">
      <c r="B9" s="17" t="s">
        <v>13</v>
      </c>
      <c r="C9" s="6">
        <v>2100</v>
      </c>
      <c r="D9" s="7">
        <v>6.0344827586206899E-2</v>
      </c>
    </row>
    <row r="10" spans="2:11" s="15" customFormat="1" ht="20.25" customHeight="1" x14ac:dyDescent="0.25">
      <c r="B10" s="17" t="s">
        <v>14</v>
      </c>
      <c r="C10" s="6">
        <v>2600</v>
      </c>
      <c r="D10" s="7">
        <v>6.8421052631578952E-2</v>
      </c>
    </row>
    <row r="11" spans="2:11" s="15" customFormat="1" ht="20.25" customHeight="1" x14ac:dyDescent="0.25">
      <c r="B11" s="17" t="s">
        <v>15</v>
      </c>
      <c r="C11" s="6">
        <v>2000</v>
      </c>
      <c r="D11" s="7">
        <v>6.3492063492063489E-2</v>
      </c>
    </row>
    <row r="12" spans="2:11" s="15" customFormat="1" ht="20.25" customHeight="1" x14ac:dyDescent="0.25">
      <c r="B12" s="17" t="s">
        <v>16</v>
      </c>
      <c r="C12" s="6">
        <v>4000</v>
      </c>
      <c r="D12" s="7">
        <v>6.4620355411954766E-2</v>
      </c>
    </row>
    <row r="13" spans="2:11" x14ac:dyDescent="0.25">
      <c r="D13" s="3"/>
    </row>
    <row r="14" spans="2:11" x14ac:dyDescent="0.25">
      <c r="D14" s="3"/>
    </row>
    <row r="15" spans="2:11" x14ac:dyDescent="0.25">
      <c r="D15" s="3"/>
    </row>
    <row r="16" spans="2:11" x14ac:dyDescent="0.25">
      <c r="B16" s="14"/>
      <c r="C16" s="14"/>
      <c r="D16" s="3"/>
    </row>
    <row r="17" spans="2:4" x14ac:dyDescent="0.25">
      <c r="B17" s="14"/>
      <c r="C17" s="14"/>
      <c r="D17" s="3"/>
    </row>
    <row r="18" spans="2:4" x14ac:dyDescent="0.25">
      <c r="B18" s="14"/>
      <c r="C18" s="14"/>
      <c r="D18" s="3"/>
    </row>
    <row r="19" spans="2:4" ht="18.75" x14ac:dyDescent="0.3">
      <c r="B19" s="1" t="s">
        <v>5</v>
      </c>
      <c r="C19" s="1"/>
      <c r="D19" s="3"/>
    </row>
    <row r="20" spans="2:4" x14ac:dyDescent="0.25">
      <c r="B20" s="14"/>
      <c r="C20" s="14"/>
      <c r="D20" s="3"/>
    </row>
    <row r="21" spans="2:4" ht="30.75" customHeight="1" x14ac:dyDescent="0.25">
      <c r="B21" s="16" t="s">
        <v>39</v>
      </c>
      <c r="C21" s="5" t="s">
        <v>46</v>
      </c>
      <c r="D21" s="5" t="s">
        <v>40</v>
      </c>
    </row>
    <row r="22" spans="2:4" ht="20.25" customHeight="1" x14ac:dyDescent="0.25">
      <c r="B22" s="17" t="s">
        <v>17</v>
      </c>
      <c r="C22" s="6">
        <v>5000</v>
      </c>
      <c r="D22" s="7">
        <v>7.3964497041420121E-2</v>
      </c>
    </row>
    <row r="23" spans="2:4" ht="20.25" customHeight="1" x14ac:dyDescent="0.25">
      <c r="B23" s="17" t="s">
        <v>18</v>
      </c>
      <c r="C23" s="6">
        <v>2400</v>
      </c>
      <c r="D23" s="7">
        <v>6.9970845481049565E-2</v>
      </c>
    </row>
    <row r="24" spans="2:4" ht="20.25" customHeight="1" x14ac:dyDescent="0.25">
      <c r="B24" s="17" t="s">
        <v>19</v>
      </c>
      <c r="C24" s="6">
        <v>4900</v>
      </c>
      <c r="D24" s="7">
        <v>5.9829059829059832E-2</v>
      </c>
    </row>
    <row r="25" spans="2:4" ht="20.25" customHeight="1" x14ac:dyDescent="0.25">
      <c r="B25" s="17" t="s">
        <v>20</v>
      </c>
      <c r="C25" s="6">
        <v>4600</v>
      </c>
      <c r="D25" s="7">
        <v>5.5421686746987948E-2</v>
      </c>
    </row>
    <row r="26" spans="2:4" ht="20.25" customHeight="1" x14ac:dyDescent="0.25">
      <c r="B26" s="17" t="s">
        <v>21</v>
      </c>
      <c r="C26" s="6">
        <v>5500</v>
      </c>
      <c r="D26" s="7">
        <v>9.499136442141623E-2</v>
      </c>
    </row>
    <row r="27" spans="2:4" ht="20.25" customHeight="1" x14ac:dyDescent="0.25">
      <c r="B27" s="17" t="s">
        <v>22</v>
      </c>
      <c r="C27" s="6">
        <v>3000</v>
      </c>
      <c r="D27" s="7">
        <v>6.9767441860465115E-2</v>
      </c>
    </row>
    <row r="28" spans="2:4" ht="20.25" customHeight="1" x14ac:dyDescent="0.25">
      <c r="B28" s="17" t="s">
        <v>23</v>
      </c>
      <c r="C28" s="6">
        <v>1900</v>
      </c>
      <c r="D28" s="7">
        <v>7.0895522388059698E-2</v>
      </c>
    </row>
    <row r="29" spans="2:4" ht="20.25" customHeight="1" x14ac:dyDescent="0.25">
      <c r="B29" s="17" t="s">
        <v>24</v>
      </c>
      <c r="C29" s="6">
        <v>3000</v>
      </c>
      <c r="D29" s="7">
        <v>5.7803468208092484E-2</v>
      </c>
    </row>
    <row r="30" spans="2:4" ht="20.25" customHeight="1" x14ac:dyDescent="0.25">
      <c r="B30" s="17" t="s">
        <v>25</v>
      </c>
      <c r="C30" s="6">
        <v>3400</v>
      </c>
      <c r="D30" s="7">
        <v>8.5858585858585856E-2</v>
      </c>
    </row>
    <row r="31" spans="2:4" x14ac:dyDescent="0.25">
      <c r="D31" s="3"/>
    </row>
    <row r="32" spans="2:4" x14ac:dyDescent="0.25">
      <c r="D32" s="3"/>
    </row>
    <row r="33" spans="2:4" ht="18.75" x14ac:dyDescent="0.3">
      <c r="B33" s="1" t="s">
        <v>6</v>
      </c>
      <c r="C33" s="1"/>
      <c r="D33" s="3"/>
    </row>
    <row r="34" spans="2:4" ht="15" customHeight="1" x14ac:dyDescent="0.3">
      <c r="B34" s="1"/>
      <c r="C34" s="1"/>
      <c r="D34" s="3"/>
    </row>
    <row r="35" spans="2:4" ht="29.25" customHeight="1" x14ac:dyDescent="0.25">
      <c r="B35" s="16" t="s">
        <v>39</v>
      </c>
      <c r="C35" s="5" t="s">
        <v>46</v>
      </c>
      <c r="D35" s="5" t="s">
        <v>40</v>
      </c>
    </row>
    <row r="36" spans="2:4" ht="20.25" customHeight="1" x14ac:dyDescent="0.25">
      <c r="B36" s="17" t="s">
        <v>26</v>
      </c>
      <c r="C36" s="6">
        <v>3300</v>
      </c>
      <c r="D36" s="7">
        <v>5.7591623036649213E-2</v>
      </c>
    </row>
    <row r="37" spans="2:4" ht="20.25" customHeight="1" x14ac:dyDescent="0.25">
      <c r="B37" s="17" t="s">
        <v>27</v>
      </c>
      <c r="C37" s="6">
        <v>3500</v>
      </c>
      <c r="D37" s="7">
        <v>6.0763888888888888E-2</v>
      </c>
    </row>
    <row r="38" spans="2:4" ht="20.25" customHeight="1" x14ac:dyDescent="0.25">
      <c r="B38" s="17" t="s">
        <v>28</v>
      </c>
      <c r="C38" s="6">
        <v>3400</v>
      </c>
      <c r="D38" s="7">
        <v>6.4272211720226846E-2</v>
      </c>
    </row>
    <row r="39" spans="2:4" ht="20.25" customHeight="1" x14ac:dyDescent="0.25">
      <c r="B39" s="17" t="s">
        <v>29</v>
      </c>
      <c r="C39" s="6">
        <v>2400</v>
      </c>
      <c r="D39" s="7">
        <v>5.4919908466819219E-2</v>
      </c>
    </row>
    <row r="40" spans="2:4" ht="20.25" customHeight="1" x14ac:dyDescent="0.25">
      <c r="B40" s="17" t="s">
        <v>44</v>
      </c>
      <c r="C40" s="6">
        <v>3000</v>
      </c>
      <c r="D40" s="7">
        <v>6.5645514223194742E-2</v>
      </c>
    </row>
    <row r="41" spans="2:4" ht="20.25" customHeight="1" x14ac:dyDescent="0.25">
      <c r="B41" s="17" t="s">
        <v>30</v>
      </c>
      <c r="C41" s="6">
        <v>4600</v>
      </c>
      <c r="D41" s="7">
        <v>5.9817945383615082E-2</v>
      </c>
    </row>
    <row r="42" spans="2:4" ht="20.25" customHeight="1" x14ac:dyDescent="0.25">
      <c r="B42" s="17" t="s">
        <v>31</v>
      </c>
      <c r="C42" s="6">
        <v>3400</v>
      </c>
      <c r="D42" s="7">
        <v>6.9246435845213852E-2</v>
      </c>
    </row>
    <row r="43" spans="2:4" ht="20.25" customHeight="1" x14ac:dyDescent="0.25">
      <c r="B43" s="17" t="s">
        <v>43</v>
      </c>
      <c r="C43" s="6">
        <v>6300</v>
      </c>
      <c r="D43" s="7">
        <v>5.2719665271966525E-2</v>
      </c>
    </row>
    <row r="44" spans="2:4" ht="20.25" customHeight="1" x14ac:dyDescent="0.25">
      <c r="B44" s="17" t="s">
        <v>32</v>
      </c>
      <c r="C44" s="6">
        <v>2600</v>
      </c>
      <c r="D44" s="7">
        <v>6.1904761904761907E-2</v>
      </c>
    </row>
    <row r="45" spans="2:4" ht="20.25" customHeight="1" x14ac:dyDescent="0.25">
      <c r="B45" s="17" t="s">
        <v>33</v>
      </c>
      <c r="C45" s="6">
        <v>3000</v>
      </c>
      <c r="D45" s="7">
        <v>4.8939641109298535E-2</v>
      </c>
    </row>
    <row r="46" spans="2:4" ht="20.25" customHeight="1" x14ac:dyDescent="0.25">
      <c r="B46" s="17" t="s">
        <v>34</v>
      </c>
      <c r="C46" s="6">
        <v>3200</v>
      </c>
      <c r="D46" s="7">
        <v>6.1185468451242828E-2</v>
      </c>
    </row>
    <row r="47" spans="2:4" ht="20.25" customHeight="1" x14ac:dyDescent="0.25">
      <c r="B47" s="17" t="s">
        <v>45</v>
      </c>
      <c r="C47" s="6">
        <v>3500</v>
      </c>
      <c r="D47" s="7">
        <v>6.0869565217391307E-2</v>
      </c>
    </row>
    <row r="48" spans="2:4" ht="20.25" customHeight="1" x14ac:dyDescent="0.25">
      <c r="B48" s="17" t="s">
        <v>35</v>
      </c>
      <c r="C48" s="6">
        <v>2900</v>
      </c>
      <c r="D48" s="7">
        <v>5.9670781893004114E-2</v>
      </c>
    </row>
    <row r="49" spans="2:4" ht="20.25" customHeight="1" x14ac:dyDescent="0.25">
      <c r="B49" s="18"/>
      <c r="C49" s="18"/>
      <c r="D49" s="19"/>
    </row>
    <row r="50" spans="2:4" ht="20.25" customHeight="1" x14ac:dyDescent="0.3">
      <c r="B50" s="1" t="s">
        <v>7</v>
      </c>
      <c r="C50" s="1"/>
      <c r="D50" s="19"/>
    </row>
    <row r="51" spans="2:4" ht="15" customHeight="1" x14ac:dyDescent="0.25">
      <c r="B51" s="18"/>
      <c r="C51" s="18"/>
      <c r="D51" s="19"/>
    </row>
    <row r="52" spans="2:4" ht="30" customHeight="1" x14ac:dyDescent="0.25">
      <c r="B52" s="16" t="s">
        <v>39</v>
      </c>
      <c r="C52" s="5" t="s">
        <v>46</v>
      </c>
      <c r="D52" s="5" t="s">
        <v>40</v>
      </c>
    </row>
    <row r="53" spans="2:4" ht="20.25" customHeight="1" x14ac:dyDescent="0.25">
      <c r="B53" s="17" t="s">
        <v>36</v>
      </c>
      <c r="C53" s="6">
        <v>5100</v>
      </c>
      <c r="D53" s="7">
        <v>6.2195121951219512E-2</v>
      </c>
    </row>
    <row r="54" spans="2:4" ht="20.25" customHeight="1" x14ac:dyDescent="0.25">
      <c r="B54" s="17" t="s">
        <v>37</v>
      </c>
      <c r="C54" s="6">
        <v>2400</v>
      </c>
      <c r="D54" s="7">
        <v>6.5573770491803282E-2</v>
      </c>
    </row>
    <row r="55" spans="2:4" ht="20.25" customHeight="1" x14ac:dyDescent="0.25">
      <c r="B55" s="17" t="s">
        <v>38</v>
      </c>
      <c r="C55" s="6">
        <v>2400</v>
      </c>
      <c r="D55" s="7">
        <v>6.6481994459833799E-2</v>
      </c>
    </row>
    <row r="56" spans="2:4" ht="20.25" customHeight="1" x14ac:dyDescent="0.25">
      <c r="B56" s="17" t="s">
        <v>41</v>
      </c>
      <c r="C56" s="6">
        <v>4800</v>
      </c>
      <c r="D56" s="7">
        <v>6.4516129032258063E-2</v>
      </c>
    </row>
    <row r="57" spans="2:4" ht="20.25" customHeight="1" x14ac:dyDescent="0.25">
      <c r="B57" s="17" t="s">
        <v>42</v>
      </c>
      <c r="C57" s="6">
        <v>5300</v>
      </c>
      <c r="D57" s="7">
        <v>6.6002490660024907E-2</v>
      </c>
    </row>
  </sheetData>
  <hyperlinks>
    <hyperlink ref="J2" location="Index!A1" display="Return to Index" xr:uid="{525B16C6-4F82-42C9-A534-F2406E9352AA}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5E1F6-720F-4617-95F3-1A423A4CD359}">
  <dimension ref="B2:AA41"/>
  <sheetViews>
    <sheetView showGridLines="0" zoomScale="85" zoomScaleNormal="8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J2" sqref="J2"/>
    </sheetView>
  </sheetViews>
  <sheetFormatPr defaultRowHeight="15" x14ac:dyDescent="0.25"/>
  <cols>
    <col min="1" max="1" width="5.5703125" customWidth="1"/>
    <col min="2" max="2" width="39.7109375" customWidth="1"/>
    <col min="3" max="7" width="9.85546875" customWidth="1"/>
    <col min="8" max="8" width="7.42578125" customWidth="1"/>
  </cols>
  <sheetData>
    <row r="2" spans="2:11" ht="18.75" x14ac:dyDescent="0.3">
      <c r="B2" s="1" t="s">
        <v>196</v>
      </c>
      <c r="J2" s="73" t="s">
        <v>160</v>
      </c>
      <c r="K2" s="73"/>
    </row>
    <row r="3" spans="2:11" x14ac:dyDescent="0.25">
      <c r="B3" t="s">
        <v>171</v>
      </c>
    </row>
    <row r="4" spans="2:11" x14ac:dyDescent="0.25">
      <c r="B4" t="s">
        <v>166</v>
      </c>
    </row>
    <row r="6" spans="2:11" ht="30.75" customHeight="1" x14ac:dyDescent="0.25">
      <c r="B6" s="21" t="s">
        <v>59</v>
      </c>
      <c r="C6" s="5" t="s">
        <v>4</v>
      </c>
      <c r="D6" s="5" t="s">
        <v>5</v>
      </c>
      <c r="E6" s="5" t="s">
        <v>53</v>
      </c>
      <c r="F6" s="5" t="s">
        <v>7</v>
      </c>
      <c r="G6" s="5" t="s">
        <v>8</v>
      </c>
    </row>
    <row r="7" spans="2:11" ht="20.25" customHeight="1" x14ac:dyDescent="0.25">
      <c r="B7" s="17" t="s">
        <v>191</v>
      </c>
      <c r="C7" s="7">
        <v>0.15483870967741936</v>
      </c>
      <c r="D7" s="7">
        <v>0.12892561983471074</v>
      </c>
      <c r="E7" s="7">
        <v>0.17800687285223368</v>
      </c>
      <c r="F7" s="7">
        <v>0.15</v>
      </c>
      <c r="G7" s="7">
        <v>0.1546419098143236</v>
      </c>
    </row>
    <row r="8" spans="2:11" ht="20.25" customHeight="1" x14ac:dyDescent="0.25">
      <c r="B8" s="17" t="s">
        <v>173</v>
      </c>
      <c r="C8" s="7">
        <v>0.12352941176470589</v>
      </c>
      <c r="D8" s="7">
        <v>0.17045454545454544</v>
      </c>
      <c r="E8" s="7">
        <v>0.12815533980582525</v>
      </c>
      <c r="F8" s="7">
        <v>0.18585858585858586</v>
      </c>
      <c r="G8" s="7">
        <v>0.14664723032069971</v>
      </c>
    </row>
    <row r="9" spans="2:11" ht="20.25" customHeight="1" x14ac:dyDescent="0.25">
      <c r="B9" s="17" t="s">
        <v>54</v>
      </c>
      <c r="C9" s="7">
        <v>0.12594594594594594</v>
      </c>
      <c r="D9" s="7">
        <v>0.13413533834586466</v>
      </c>
      <c r="E9" s="7">
        <v>0.13412844036697247</v>
      </c>
      <c r="F9" s="7">
        <v>0.14666666666666667</v>
      </c>
      <c r="G9" s="7">
        <v>0.13472837022132797</v>
      </c>
    </row>
    <row r="10" spans="2:11" ht="20.25" customHeight="1" x14ac:dyDescent="0.25">
      <c r="B10" s="17" t="s">
        <v>48</v>
      </c>
      <c r="C10" s="7">
        <v>0.21720430107526881</v>
      </c>
      <c r="D10" s="7">
        <v>0.12872117400419286</v>
      </c>
      <c r="E10" s="7">
        <v>8.15483870967742E-2</v>
      </c>
      <c r="F10" s="7">
        <v>9.0666666666666673E-2</v>
      </c>
      <c r="G10" s="7">
        <v>0.10395348837209302</v>
      </c>
    </row>
    <row r="11" spans="2:11" ht="20.25" customHeight="1" x14ac:dyDescent="0.25">
      <c r="B11" s="17" t="s">
        <v>47</v>
      </c>
      <c r="C11" s="7">
        <v>8.6511627906976737E-2</v>
      </c>
      <c r="D11" s="7">
        <v>9.1111111111111115E-2</v>
      </c>
      <c r="E11" s="7">
        <v>8.9166666666666672E-2</v>
      </c>
      <c r="F11" s="7">
        <v>0.13690140845070423</v>
      </c>
      <c r="G11" s="7">
        <v>9.7066666666666662E-2</v>
      </c>
    </row>
    <row r="12" spans="2:11" ht="20.25" customHeight="1" x14ac:dyDescent="0.25">
      <c r="B12" s="17" t="s">
        <v>55</v>
      </c>
      <c r="C12" s="7">
        <v>0.15878787878787878</v>
      </c>
      <c r="D12" s="7">
        <v>0.10201342281879194</v>
      </c>
      <c r="E12" s="7">
        <v>7.7590361445783129E-2</v>
      </c>
      <c r="F12" s="7">
        <v>0.10305882352941176</v>
      </c>
      <c r="G12" s="7">
        <v>9.4031007751937984E-2</v>
      </c>
    </row>
    <row r="13" spans="2:11" ht="20.25" customHeight="1" x14ac:dyDescent="0.25">
      <c r="B13" s="17" t="s">
        <v>56</v>
      </c>
      <c r="C13" s="7">
        <v>9.7142857142857142E-2</v>
      </c>
      <c r="D13" s="7">
        <v>8.2767295597484275E-2</v>
      </c>
      <c r="E13" s="7">
        <v>9.2210526315789479E-2</v>
      </c>
      <c r="F13" s="7">
        <v>8.3333333333333329E-2</v>
      </c>
      <c r="G13" s="7">
        <v>8.804979253112033E-2</v>
      </c>
    </row>
    <row r="14" spans="2:11" ht="20.25" customHeight="1" x14ac:dyDescent="0.25">
      <c r="B14" s="17" t="s">
        <v>49</v>
      </c>
      <c r="C14" s="7">
        <v>7.8490566037735854E-2</v>
      </c>
      <c r="D14" s="7">
        <v>8.7933884297520665E-2</v>
      </c>
      <c r="E14" s="7">
        <v>6.7291666666666666E-2</v>
      </c>
      <c r="F14" s="7">
        <v>9.2121212121212118E-2</v>
      </c>
      <c r="G14" s="7">
        <v>7.8240740740740736E-2</v>
      </c>
    </row>
    <row r="15" spans="2:11" ht="20.25" customHeight="1" x14ac:dyDescent="0.25">
      <c r="B15" s="17" t="s">
        <v>50</v>
      </c>
      <c r="C15" s="7">
        <v>8.3370288248337032E-2</v>
      </c>
      <c r="D15" s="7">
        <v>6.044568245125348E-2</v>
      </c>
      <c r="E15" s="7">
        <v>6.4663212435233167E-2</v>
      </c>
      <c r="F15" s="7">
        <v>7.9005524861878451E-2</v>
      </c>
      <c r="G15" s="7">
        <v>6.7474124642149302E-2</v>
      </c>
    </row>
    <row r="16" spans="2:11" ht="20.25" customHeight="1" x14ac:dyDescent="0.25">
      <c r="B16" s="17" t="s">
        <v>57</v>
      </c>
      <c r="C16" s="7">
        <v>4.9253731343283584E-2</v>
      </c>
      <c r="D16" s="7">
        <v>7.1862068965517237E-2</v>
      </c>
      <c r="E16" s="7">
        <v>5.0923694779116464E-2</v>
      </c>
      <c r="F16" s="7">
        <v>6.1010101010101007E-2</v>
      </c>
      <c r="G16" s="7">
        <v>5.7928571428571426E-2</v>
      </c>
    </row>
    <row r="17" spans="2:27" ht="20.25" customHeight="1" x14ac:dyDescent="0.25">
      <c r="B17" s="17" t="s">
        <v>51</v>
      </c>
      <c r="C17" s="7">
        <v>2.7222222222222221E-2</v>
      </c>
      <c r="D17" s="7">
        <v>2.5176470588235293E-2</v>
      </c>
      <c r="E17" s="7">
        <v>1.7887323943661972E-2</v>
      </c>
      <c r="F17" s="7">
        <v>1.9591836734693877E-2</v>
      </c>
      <c r="G17" s="7">
        <v>2.1217948717948718E-2</v>
      </c>
    </row>
    <row r="18" spans="2:27" ht="20.25" customHeight="1" x14ac:dyDescent="0.25">
      <c r="B18" s="17" t="s">
        <v>52</v>
      </c>
      <c r="C18" s="7">
        <v>1.7575757575757574E-2</v>
      </c>
      <c r="D18" s="7">
        <v>1.8852459016393444E-2</v>
      </c>
      <c r="E18" s="7">
        <v>1.7055837563451776E-2</v>
      </c>
      <c r="F18" s="7">
        <v>2.0775193798449613E-2</v>
      </c>
      <c r="G18" s="7">
        <v>1.8153503893214684E-2</v>
      </c>
    </row>
    <row r="19" spans="2:27" ht="20.25" customHeight="1" x14ac:dyDescent="0.25">
      <c r="B19" s="18"/>
      <c r="C19" s="19"/>
      <c r="D19" s="19"/>
      <c r="E19" s="19"/>
      <c r="F19" s="19"/>
      <c r="G19" s="19"/>
    </row>
    <row r="20" spans="2:27" x14ac:dyDescent="0.25">
      <c r="C20" s="3"/>
      <c r="D20" s="3"/>
      <c r="E20" s="3"/>
      <c r="F20" s="3"/>
      <c r="G20" s="3"/>
    </row>
    <row r="28" spans="2:27" ht="30" x14ac:dyDescent="0.25">
      <c r="B28" s="21" t="s">
        <v>60</v>
      </c>
      <c r="C28" s="5" t="s">
        <v>4</v>
      </c>
      <c r="D28" s="5" t="s">
        <v>5</v>
      </c>
      <c r="E28" s="5" t="s">
        <v>53</v>
      </c>
      <c r="F28" s="5" t="s">
        <v>7</v>
      </c>
      <c r="G28" s="5" t="s">
        <v>8</v>
      </c>
    </row>
    <row r="29" spans="2:27" ht="20.25" customHeight="1" x14ac:dyDescent="0.25">
      <c r="B29" s="17" t="s">
        <v>58</v>
      </c>
      <c r="C29" s="6">
        <v>720</v>
      </c>
      <c r="D29" s="6">
        <v>1560</v>
      </c>
      <c r="E29" s="6">
        <v>2590</v>
      </c>
      <c r="F29" s="6">
        <v>960</v>
      </c>
      <c r="G29" s="6">
        <v>5830</v>
      </c>
    </row>
    <row r="30" spans="2:27" ht="20.25" customHeight="1" x14ac:dyDescent="0.25">
      <c r="B30" s="17" t="s">
        <v>173</v>
      </c>
      <c r="C30" s="6">
        <v>630</v>
      </c>
      <c r="D30" s="6">
        <v>1500</v>
      </c>
      <c r="E30" s="6">
        <v>1980</v>
      </c>
      <c r="F30" s="6">
        <v>920</v>
      </c>
      <c r="G30" s="6">
        <v>5030</v>
      </c>
    </row>
    <row r="31" spans="2:27" ht="20.25" customHeight="1" x14ac:dyDescent="0.25">
      <c r="B31" s="17" t="s">
        <v>54</v>
      </c>
      <c r="C31" s="6">
        <v>2330</v>
      </c>
      <c r="D31" s="6">
        <v>4460</v>
      </c>
      <c r="E31" s="6">
        <v>7310</v>
      </c>
      <c r="F31" s="6">
        <v>2640</v>
      </c>
      <c r="G31" s="6">
        <v>16740</v>
      </c>
      <c r="AA31" s="20"/>
    </row>
    <row r="32" spans="2:27" ht="20.25" customHeight="1" x14ac:dyDescent="0.25">
      <c r="B32" s="17" t="s">
        <v>48</v>
      </c>
      <c r="C32" s="6">
        <v>1010</v>
      </c>
      <c r="D32" s="6">
        <v>3070</v>
      </c>
      <c r="E32" s="6">
        <v>3160</v>
      </c>
      <c r="F32" s="6">
        <v>1700</v>
      </c>
      <c r="G32" s="6">
        <v>8940</v>
      </c>
    </row>
    <row r="33" spans="2:7" ht="20.25" customHeight="1" x14ac:dyDescent="0.25">
      <c r="B33" s="17" t="s">
        <v>47</v>
      </c>
      <c r="C33" s="6">
        <v>930</v>
      </c>
      <c r="D33" s="6">
        <v>3280</v>
      </c>
      <c r="E33" s="6">
        <v>4280</v>
      </c>
      <c r="F33" s="6">
        <v>2430</v>
      </c>
      <c r="G33" s="6">
        <v>10920</v>
      </c>
    </row>
    <row r="34" spans="2:7" ht="20.25" customHeight="1" x14ac:dyDescent="0.25">
      <c r="B34" s="17" t="s">
        <v>55</v>
      </c>
      <c r="C34" s="6">
        <v>1310</v>
      </c>
      <c r="D34" s="6">
        <v>3800</v>
      </c>
      <c r="E34" s="6">
        <v>4830</v>
      </c>
      <c r="F34" s="6">
        <v>2190</v>
      </c>
      <c r="G34" s="6">
        <v>12130</v>
      </c>
    </row>
    <row r="35" spans="2:7" ht="20.25" customHeight="1" x14ac:dyDescent="0.25">
      <c r="B35" s="17" t="s">
        <v>56</v>
      </c>
      <c r="C35" s="6">
        <v>1190</v>
      </c>
      <c r="D35" s="6">
        <v>3290</v>
      </c>
      <c r="E35" s="6">
        <v>4380</v>
      </c>
      <c r="F35" s="6">
        <v>1750</v>
      </c>
      <c r="G35" s="6">
        <v>10610</v>
      </c>
    </row>
    <row r="36" spans="2:7" ht="20.25" customHeight="1" x14ac:dyDescent="0.25">
      <c r="B36" s="17" t="s">
        <v>49</v>
      </c>
      <c r="C36" s="6">
        <v>1040</v>
      </c>
      <c r="D36" s="6">
        <v>2660</v>
      </c>
      <c r="E36" s="6">
        <v>3230</v>
      </c>
      <c r="F36" s="6">
        <v>1520</v>
      </c>
      <c r="G36" s="6">
        <v>8450</v>
      </c>
    </row>
    <row r="37" spans="2:7" ht="20.25" customHeight="1" x14ac:dyDescent="0.25">
      <c r="B37" s="17" t="s">
        <v>50</v>
      </c>
      <c r="C37" s="6">
        <v>940</v>
      </c>
      <c r="D37" s="6">
        <v>2170</v>
      </c>
      <c r="E37" s="6">
        <v>3120</v>
      </c>
      <c r="F37" s="6">
        <v>1430</v>
      </c>
      <c r="G37" s="6">
        <v>7660</v>
      </c>
    </row>
    <row r="38" spans="2:7" ht="20.25" customHeight="1" x14ac:dyDescent="0.25">
      <c r="B38" s="17" t="s">
        <v>57</v>
      </c>
      <c r="C38" s="6">
        <v>1650</v>
      </c>
      <c r="D38" s="6">
        <v>5210</v>
      </c>
      <c r="E38" s="6">
        <v>6340</v>
      </c>
      <c r="F38" s="6">
        <v>3020</v>
      </c>
      <c r="G38" s="6">
        <v>16220</v>
      </c>
    </row>
    <row r="39" spans="2:7" ht="20.25" customHeight="1" x14ac:dyDescent="0.25">
      <c r="B39" s="17" t="s">
        <v>51</v>
      </c>
      <c r="C39" s="6">
        <v>490</v>
      </c>
      <c r="D39" s="6">
        <v>1070</v>
      </c>
      <c r="E39" s="6">
        <v>1270</v>
      </c>
      <c r="F39" s="6">
        <v>480</v>
      </c>
      <c r="G39" s="6">
        <v>3310</v>
      </c>
    </row>
    <row r="40" spans="2:7" ht="20.25" customHeight="1" x14ac:dyDescent="0.25">
      <c r="B40" s="17" t="s">
        <v>52</v>
      </c>
      <c r="C40" s="6">
        <v>580</v>
      </c>
      <c r="D40" s="6">
        <v>1150</v>
      </c>
      <c r="E40" s="6">
        <v>1680</v>
      </c>
      <c r="F40" s="6">
        <v>670</v>
      </c>
      <c r="G40" s="6">
        <v>4080</v>
      </c>
    </row>
    <row r="41" spans="2:7" ht="20.25" customHeight="1" x14ac:dyDescent="0.25">
      <c r="B41" s="18"/>
      <c r="C41" s="40"/>
      <c r="D41" s="40"/>
      <c r="E41" s="40"/>
      <c r="F41" s="40"/>
      <c r="G41" s="40"/>
    </row>
  </sheetData>
  <hyperlinks>
    <hyperlink ref="J2" location="Index!A1" display="Return to Index" xr:uid="{A1E4C04E-05B2-4511-B2AB-7BF72EB36AFB}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36793-4102-481E-B8E2-3B68A729FFE7}">
  <sheetPr>
    <tabColor theme="7" tint="0.39997558519241921"/>
  </sheetPr>
  <dimension ref="B2:M12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2" sqref="H2"/>
    </sheetView>
  </sheetViews>
  <sheetFormatPr defaultRowHeight="15" x14ac:dyDescent="0.25"/>
  <cols>
    <col min="1" max="1" width="5.5703125" customWidth="1"/>
    <col min="2" max="2" width="31.85546875" customWidth="1"/>
    <col min="3" max="6" width="12.42578125" customWidth="1"/>
  </cols>
  <sheetData>
    <row r="2" spans="2:13" ht="18.75" x14ac:dyDescent="0.3">
      <c r="B2" s="1" t="s">
        <v>69</v>
      </c>
      <c r="H2" s="73" t="s">
        <v>160</v>
      </c>
      <c r="I2" s="73"/>
    </row>
    <row r="3" spans="2:13" ht="15.75" x14ac:dyDescent="0.25">
      <c r="B3" s="33" t="s">
        <v>175</v>
      </c>
    </row>
    <row r="5" spans="2:13" ht="30" customHeight="1" x14ac:dyDescent="0.25">
      <c r="B5" s="29" t="s">
        <v>8</v>
      </c>
      <c r="C5" s="21" t="s">
        <v>61</v>
      </c>
      <c r="D5" s="21" t="s">
        <v>62</v>
      </c>
      <c r="E5" s="21" t="s">
        <v>63</v>
      </c>
      <c r="F5" s="21" t="s">
        <v>174</v>
      </c>
    </row>
    <row r="6" spans="2:13" ht="20.25" customHeight="1" x14ac:dyDescent="0.25">
      <c r="B6" s="17" t="s">
        <v>65</v>
      </c>
      <c r="C6" s="6">
        <v>253200</v>
      </c>
      <c r="D6" s="6">
        <v>252500</v>
      </c>
      <c r="E6" s="6">
        <v>253200</v>
      </c>
      <c r="F6" s="6">
        <v>252500</v>
      </c>
    </row>
    <row r="7" spans="2:13" ht="20.25" customHeight="1" x14ac:dyDescent="0.25">
      <c r="B7" s="17" t="s">
        <v>64</v>
      </c>
      <c r="C7" s="6">
        <v>194500</v>
      </c>
      <c r="D7" s="6">
        <v>174800</v>
      </c>
      <c r="E7" s="6">
        <v>164800</v>
      </c>
      <c r="F7" s="6">
        <v>144600</v>
      </c>
      <c r="I7" s="22"/>
      <c r="J7" s="22"/>
      <c r="K7" s="23"/>
      <c r="L7" s="24"/>
      <c r="M7" s="25"/>
    </row>
    <row r="8" spans="2:13" ht="20.25" customHeight="1" x14ac:dyDescent="0.25">
      <c r="B8" s="17" t="s">
        <v>67</v>
      </c>
      <c r="C8" s="26">
        <v>613.19999999999993</v>
      </c>
      <c r="D8" s="27">
        <v>478.29999999999995</v>
      </c>
      <c r="E8" s="27">
        <v>507.8</v>
      </c>
      <c r="F8" s="26">
        <v>442.8</v>
      </c>
    </row>
    <row r="9" spans="2:13" ht="20.25" customHeight="1" x14ac:dyDescent="0.25">
      <c r="B9" s="17" t="s">
        <v>74</v>
      </c>
      <c r="C9" s="6">
        <v>3200</v>
      </c>
      <c r="D9" s="6">
        <v>2700</v>
      </c>
      <c r="E9" s="6">
        <v>3100</v>
      </c>
      <c r="F9" s="6">
        <v>3100</v>
      </c>
    </row>
    <row r="10" spans="2:13" ht="20.25" customHeight="1" x14ac:dyDescent="0.25">
      <c r="B10" s="17" t="s">
        <v>66</v>
      </c>
      <c r="C10" s="28">
        <v>0.77</v>
      </c>
      <c r="D10" s="28">
        <v>0.69</v>
      </c>
      <c r="E10" s="28">
        <v>0.65</v>
      </c>
      <c r="F10" s="28">
        <v>0.56999999999999995</v>
      </c>
    </row>
    <row r="12" spans="2:13" x14ac:dyDescent="0.25">
      <c r="B12" s="31" t="s">
        <v>68</v>
      </c>
      <c r="C12" s="32">
        <f>SUM(C8:F8)</f>
        <v>2042.1</v>
      </c>
    </row>
  </sheetData>
  <hyperlinks>
    <hyperlink ref="H2" location="Index!A1" display="Return to Index" xr:uid="{3416DB67-8141-4E06-8054-12717D0DAF0B}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FFDA6-ECFC-4D1F-B2E4-37D83DEFF84D}">
  <sheetPr>
    <tabColor rgb="FF00B0F0"/>
  </sheetPr>
  <dimension ref="B2:M44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2" sqref="H2"/>
    </sheetView>
  </sheetViews>
  <sheetFormatPr defaultRowHeight="15" x14ac:dyDescent="0.25"/>
  <cols>
    <col min="1" max="1" width="5.5703125" customWidth="1"/>
    <col min="2" max="2" width="31.85546875" customWidth="1"/>
    <col min="3" max="6" width="12.42578125" customWidth="1"/>
  </cols>
  <sheetData>
    <row r="2" spans="2:13" ht="18.75" x14ac:dyDescent="0.3">
      <c r="B2" s="1" t="s">
        <v>69</v>
      </c>
      <c r="H2" s="73" t="s">
        <v>160</v>
      </c>
      <c r="I2" s="73"/>
    </row>
    <row r="3" spans="2:13" ht="15.75" x14ac:dyDescent="0.25">
      <c r="B3" s="33" t="s">
        <v>175</v>
      </c>
    </row>
    <row r="5" spans="2:13" ht="30" customHeight="1" x14ac:dyDescent="0.25">
      <c r="B5" s="29" t="s">
        <v>4</v>
      </c>
      <c r="C5" s="21" t="s">
        <v>61</v>
      </c>
      <c r="D5" s="21" t="s">
        <v>62</v>
      </c>
      <c r="E5" s="21" t="s">
        <v>63</v>
      </c>
      <c r="F5" s="21" t="s">
        <v>174</v>
      </c>
    </row>
    <row r="6" spans="2:13" ht="20.25" customHeight="1" x14ac:dyDescent="0.25">
      <c r="B6" s="17" t="s">
        <v>65</v>
      </c>
      <c r="C6" s="6">
        <v>37300</v>
      </c>
      <c r="D6" s="6">
        <v>37000</v>
      </c>
      <c r="E6" s="6">
        <v>37000</v>
      </c>
      <c r="F6" s="6">
        <v>36900</v>
      </c>
    </row>
    <row r="7" spans="2:13" ht="20.25" customHeight="1" x14ac:dyDescent="0.25">
      <c r="B7" s="17" t="s">
        <v>64</v>
      </c>
      <c r="C7" s="6">
        <v>28100</v>
      </c>
      <c r="D7" s="6">
        <v>24800</v>
      </c>
      <c r="E7" s="6">
        <v>23400</v>
      </c>
      <c r="F7" s="6">
        <v>19800</v>
      </c>
      <c r="I7" s="22"/>
      <c r="J7" s="22"/>
      <c r="K7" s="23"/>
      <c r="L7" s="24"/>
      <c r="M7" s="25"/>
    </row>
    <row r="8" spans="2:13" ht="20.25" customHeight="1" x14ac:dyDescent="0.25">
      <c r="B8" s="17" t="s">
        <v>67</v>
      </c>
      <c r="C8" s="26">
        <v>84.5</v>
      </c>
      <c r="D8" s="26">
        <v>64.599999999999994</v>
      </c>
      <c r="E8" s="26">
        <v>68.2</v>
      </c>
      <c r="F8" s="26">
        <v>57.1</v>
      </c>
    </row>
    <row r="9" spans="2:13" ht="20.25" customHeight="1" x14ac:dyDescent="0.25">
      <c r="B9" s="17" t="s">
        <v>74</v>
      </c>
      <c r="C9" s="6">
        <v>3000</v>
      </c>
      <c r="D9" s="6">
        <v>2600</v>
      </c>
      <c r="E9" s="6">
        <v>2900</v>
      </c>
      <c r="F9" s="6">
        <v>2900</v>
      </c>
    </row>
    <row r="10" spans="2:13" ht="20.25" customHeight="1" x14ac:dyDescent="0.25">
      <c r="B10" s="17" t="s">
        <v>66</v>
      </c>
      <c r="C10" s="28">
        <v>0.75</v>
      </c>
      <c r="D10" s="28">
        <v>0.67</v>
      </c>
      <c r="E10" s="28">
        <v>0.63</v>
      </c>
      <c r="F10" s="28">
        <v>0.54</v>
      </c>
    </row>
    <row r="12" spans="2:13" x14ac:dyDescent="0.25">
      <c r="B12" s="31" t="s">
        <v>68</v>
      </c>
      <c r="C12" s="32">
        <f>SUM(C8:F8)</f>
        <v>274.40000000000003</v>
      </c>
    </row>
    <row r="15" spans="2:13" ht="30" customHeight="1" x14ac:dyDescent="0.25">
      <c r="B15" s="29" t="s">
        <v>5</v>
      </c>
      <c r="C15" s="21" t="s">
        <v>61</v>
      </c>
      <c r="D15" s="21" t="s">
        <v>62</v>
      </c>
      <c r="E15" s="21" t="s">
        <v>63</v>
      </c>
      <c r="F15" s="21" t="s">
        <v>174</v>
      </c>
    </row>
    <row r="16" spans="2:13" ht="20.25" customHeight="1" x14ac:dyDescent="0.25">
      <c r="B16" s="17" t="s">
        <v>65</v>
      </c>
      <c r="C16" s="6">
        <v>65900</v>
      </c>
      <c r="D16" s="6">
        <v>65700</v>
      </c>
      <c r="E16" s="6">
        <v>65700</v>
      </c>
      <c r="F16" s="6">
        <v>65600</v>
      </c>
    </row>
    <row r="17" spans="2:6" ht="20.25" customHeight="1" x14ac:dyDescent="0.25">
      <c r="B17" s="17" t="s">
        <v>64</v>
      </c>
      <c r="C17" s="6">
        <v>50600</v>
      </c>
      <c r="D17" s="6">
        <v>45500</v>
      </c>
      <c r="E17" s="6">
        <v>42700</v>
      </c>
      <c r="F17" s="6">
        <v>37600</v>
      </c>
    </row>
    <row r="18" spans="2:6" ht="20.25" customHeight="1" x14ac:dyDescent="0.25">
      <c r="B18" s="17" t="s">
        <v>67</v>
      </c>
      <c r="C18" s="26">
        <v>163.30000000000001</v>
      </c>
      <c r="D18" s="26">
        <v>127.4</v>
      </c>
      <c r="E18" s="26">
        <v>134.80000000000001</v>
      </c>
      <c r="F18" s="26">
        <v>117</v>
      </c>
    </row>
    <row r="19" spans="2:6" ht="20.25" customHeight="1" x14ac:dyDescent="0.25">
      <c r="B19" s="17" t="s">
        <v>74</v>
      </c>
      <c r="C19" s="6">
        <v>3200</v>
      </c>
      <c r="D19" s="6">
        <v>2800</v>
      </c>
      <c r="E19" s="6">
        <v>3200</v>
      </c>
      <c r="F19" s="6">
        <v>3100</v>
      </c>
    </row>
    <row r="20" spans="2:6" ht="20.25" customHeight="1" x14ac:dyDescent="0.25">
      <c r="B20" s="17" t="s">
        <v>66</v>
      </c>
      <c r="C20" s="28">
        <v>0.77</v>
      </c>
      <c r="D20" s="28">
        <v>0.69</v>
      </c>
      <c r="E20" s="28">
        <v>0.65</v>
      </c>
      <c r="F20" s="28">
        <v>0.56999999999999995</v>
      </c>
    </row>
    <row r="22" spans="2:6" x14ac:dyDescent="0.25">
      <c r="B22" s="31" t="s">
        <v>68</v>
      </c>
      <c r="C22" s="32">
        <f>SUM(C18:F18)</f>
        <v>542.5</v>
      </c>
    </row>
    <row r="23" spans="2:6" x14ac:dyDescent="0.25">
      <c r="B23" s="31"/>
      <c r="C23" s="32"/>
    </row>
    <row r="25" spans="2:6" ht="30.75" customHeight="1" x14ac:dyDescent="0.25">
      <c r="B25" s="29" t="s">
        <v>53</v>
      </c>
      <c r="C25" s="21" t="s">
        <v>61</v>
      </c>
      <c r="D25" s="21" t="s">
        <v>62</v>
      </c>
      <c r="E25" s="21" t="s">
        <v>63</v>
      </c>
      <c r="F25" s="21" t="s">
        <v>174</v>
      </c>
    </row>
    <row r="26" spans="2:6" ht="20.25" customHeight="1" x14ac:dyDescent="0.25">
      <c r="B26" s="17" t="s">
        <v>65</v>
      </c>
      <c r="C26" s="6">
        <v>106300</v>
      </c>
      <c r="D26" s="6">
        <v>106100</v>
      </c>
      <c r="E26" s="6">
        <v>106100</v>
      </c>
      <c r="F26" s="6">
        <v>106500</v>
      </c>
    </row>
    <row r="27" spans="2:6" ht="20.25" customHeight="1" x14ac:dyDescent="0.25">
      <c r="B27" s="17" t="s">
        <v>64</v>
      </c>
      <c r="C27" s="6">
        <v>81200</v>
      </c>
      <c r="D27" s="6">
        <v>72700</v>
      </c>
      <c r="E27" s="6">
        <v>68400</v>
      </c>
      <c r="F27" s="6">
        <v>60200</v>
      </c>
    </row>
    <row r="28" spans="2:6" ht="20.25" customHeight="1" x14ac:dyDescent="0.25">
      <c r="B28" s="17" t="s">
        <v>67</v>
      </c>
      <c r="C28" s="26">
        <v>253.1</v>
      </c>
      <c r="D28" s="26">
        <v>196.7</v>
      </c>
      <c r="E28" s="26">
        <v>208.6</v>
      </c>
      <c r="F28" s="26">
        <v>183.2</v>
      </c>
    </row>
    <row r="29" spans="2:6" ht="20.25" customHeight="1" x14ac:dyDescent="0.25">
      <c r="B29" s="17" t="s">
        <v>74</v>
      </c>
      <c r="C29" s="6">
        <v>3100</v>
      </c>
      <c r="D29" s="6">
        <v>2700</v>
      </c>
      <c r="E29" s="6">
        <v>3000</v>
      </c>
      <c r="F29" s="6">
        <v>3000</v>
      </c>
    </row>
    <row r="30" spans="2:6" ht="20.25" customHeight="1" x14ac:dyDescent="0.25">
      <c r="B30" s="17" t="s">
        <v>66</v>
      </c>
      <c r="C30" s="28">
        <v>0.76</v>
      </c>
      <c r="D30" s="28">
        <v>0.69</v>
      </c>
      <c r="E30" s="28">
        <v>0.64</v>
      </c>
      <c r="F30" s="28">
        <v>0.56999999999999995</v>
      </c>
    </row>
    <row r="32" spans="2:6" x14ac:dyDescent="0.25">
      <c r="B32" s="31" t="s">
        <v>68</v>
      </c>
      <c r="C32" s="32">
        <f>SUM(C28:F28)</f>
        <v>841.59999999999991</v>
      </c>
    </row>
    <row r="33" spans="2:6" x14ac:dyDescent="0.25">
      <c r="B33" s="31"/>
      <c r="C33" s="32"/>
    </row>
    <row r="35" spans="2:6" ht="30" customHeight="1" x14ac:dyDescent="0.25">
      <c r="B35" s="29" t="s">
        <v>7</v>
      </c>
      <c r="C35" s="21" t="s">
        <v>61</v>
      </c>
      <c r="D35" s="21" t="s">
        <v>62</v>
      </c>
      <c r="E35" s="21" t="s">
        <v>63</v>
      </c>
      <c r="F35" s="21" t="s">
        <v>174</v>
      </c>
    </row>
    <row r="36" spans="2:6" ht="20.25" customHeight="1" x14ac:dyDescent="0.25">
      <c r="B36" s="17" t="s">
        <v>65</v>
      </c>
      <c r="C36" s="6">
        <v>43700</v>
      </c>
      <c r="D36" s="6">
        <v>43700</v>
      </c>
      <c r="E36" s="6">
        <v>43700</v>
      </c>
      <c r="F36" s="6">
        <v>43500</v>
      </c>
    </row>
    <row r="37" spans="2:6" ht="20.25" customHeight="1" x14ac:dyDescent="0.25">
      <c r="B37" s="17" t="s">
        <v>64</v>
      </c>
      <c r="C37" s="6">
        <v>34600</v>
      </c>
      <c r="D37" s="6">
        <v>31800</v>
      </c>
      <c r="E37" s="6">
        <v>30300</v>
      </c>
      <c r="F37" s="6">
        <v>27000</v>
      </c>
    </row>
    <row r="38" spans="2:6" ht="20.25" customHeight="1" x14ac:dyDescent="0.25">
      <c r="B38" s="17" t="s">
        <v>67</v>
      </c>
      <c r="C38" s="26">
        <v>112.3</v>
      </c>
      <c r="D38" s="26">
        <v>89.6</v>
      </c>
      <c r="E38" s="26">
        <v>96.2</v>
      </c>
      <c r="F38" s="26">
        <v>85.5</v>
      </c>
    </row>
    <row r="39" spans="2:6" ht="20.25" customHeight="1" x14ac:dyDescent="0.25">
      <c r="B39" s="17" t="s">
        <v>74</v>
      </c>
      <c r="C39" s="6">
        <v>3200</v>
      </c>
      <c r="D39" s="6">
        <v>2800</v>
      </c>
      <c r="E39" s="6">
        <v>3200</v>
      </c>
      <c r="F39" s="6">
        <v>3200</v>
      </c>
    </row>
    <row r="40" spans="2:6" ht="20.25" customHeight="1" x14ac:dyDescent="0.25">
      <c r="B40" s="17" t="s">
        <v>66</v>
      </c>
      <c r="C40" s="28">
        <v>0.79</v>
      </c>
      <c r="D40" s="28">
        <v>0.73</v>
      </c>
      <c r="E40" s="28">
        <v>0.69</v>
      </c>
      <c r="F40" s="28">
        <v>0.62</v>
      </c>
    </row>
    <row r="42" spans="2:6" x14ac:dyDescent="0.25">
      <c r="B42" s="31" t="s">
        <v>68</v>
      </c>
      <c r="C42" s="32">
        <f>SUM(C38:F38)</f>
        <v>383.59999999999997</v>
      </c>
    </row>
    <row r="44" spans="2:6" x14ac:dyDescent="0.25">
      <c r="C44" s="30"/>
    </row>
  </sheetData>
  <hyperlinks>
    <hyperlink ref="H2" location="Index!A1" display="Return to Index" xr:uid="{2FCD1C28-DC0C-4EE3-B5F6-A59A02DCDB5C}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D74DC-CB4D-4FC8-B17F-AC347000255D}">
  <sheetPr>
    <tabColor theme="5" tint="0.39997558519241921"/>
  </sheetPr>
  <dimension ref="B2:I61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2" sqref="H2"/>
    </sheetView>
  </sheetViews>
  <sheetFormatPr defaultRowHeight="15" x14ac:dyDescent="0.25"/>
  <cols>
    <col min="1" max="1" width="5.5703125" customWidth="1"/>
    <col min="2" max="2" width="23.7109375" customWidth="1"/>
    <col min="3" max="3" width="12.85546875" customWidth="1"/>
    <col min="4" max="4" width="15" customWidth="1"/>
    <col min="5" max="6" width="12.85546875" customWidth="1"/>
  </cols>
  <sheetData>
    <row r="2" spans="2:9" ht="18.75" x14ac:dyDescent="0.3">
      <c r="B2" s="1" t="s">
        <v>176</v>
      </c>
      <c r="H2" s="73" t="s">
        <v>160</v>
      </c>
      <c r="I2" s="73"/>
    </row>
    <row r="3" spans="2:9" ht="15.75" x14ac:dyDescent="0.25">
      <c r="B3" s="33" t="s">
        <v>175</v>
      </c>
    </row>
    <row r="5" spans="2:9" ht="18.75" x14ac:dyDescent="0.3">
      <c r="B5" s="1" t="s">
        <v>4</v>
      </c>
    </row>
    <row r="7" spans="2:9" ht="34.5" customHeight="1" x14ac:dyDescent="0.25">
      <c r="B7" s="16" t="s">
        <v>39</v>
      </c>
      <c r="C7" s="5" t="s">
        <v>75</v>
      </c>
      <c r="D7" s="5" t="s">
        <v>72</v>
      </c>
      <c r="E7" s="5" t="s">
        <v>73</v>
      </c>
      <c r="F7" s="5" t="s">
        <v>76</v>
      </c>
    </row>
    <row r="8" spans="2:9" ht="20.25" customHeight="1" x14ac:dyDescent="0.25">
      <c r="B8" s="17" t="s">
        <v>12</v>
      </c>
      <c r="C8" s="6">
        <v>3400</v>
      </c>
      <c r="D8" s="36">
        <v>9.5</v>
      </c>
      <c r="E8" s="6">
        <v>2800</v>
      </c>
      <c r="F8" s="28">
        <v>0.59</v>
      </c>
    </row>
    <row r="9" spans="2:9" ht="20.25" customHeight="1" x14ac:dyDescent="0.25">
      <c r="B9" s="17" t="s">
        <v>13</v>
      </c>
      <c r="C9" s="6">
        <v>3800</v>
      </c>
      <c r="D9" s="36">
        <v>10.6</v>
      </c>
      <c r="E9" s="6">
        <v>2800</v>
      </c>
      <c r="F9" s="28">
        <v>0.59</v>
      </c>
    </row>
    <row r="10" spans="2:9" ht="20.25" customHeight="1" x14ac:dyDescent="0.25">
      <c r="B10" s="17" t="s">
        <v>14</v>
      </c>
      <c r="C10" s="6">
        <v>3700</v>
      </c>
      <c r="D10" s="36">
        <v>10.7</v>
      </c>
      <c r="E10" s="6">
        <v>2900</v>
      </c>
      <c r="F10" s="28">
        <v>0.54</v>
      </c>
    </row>
    <row r="11" spans="2:9" ht="20.25" customHeight="1" x14ac:dyDescent="0.25">
      <c r="B11" s="17" t="s">
        <v>15</v>
      </c>
      <c r="C11" s="6">
        <v>3200</v>
      </c>
      <c r="D11" s="36">
        <v>9.1</v>
      </c>
      <c r="E11" s="6">
        <v>2900</v>
      </c>
      <c r="F11" s="28">
        <v>0.5</v>
      </c>
    </row>
    <row r="12" spans="2:9" ht="20.25" customHeight="1" x14ac:dyDescent="0.25">
      <c r="B12" s="17" t="s">
        <v>16</v>
      </c>
      <c r="C12" s="6">
        <v>5700</v>
      </c>
      <c r="D12" s="36">
        <v>17.2</v>
      </c>
      <c r="E12" s="6">
        <v>3000</v>
      </c>
      <c r="F12" s="28">
        <v>0.49</v>
      </c>
    </row>
    <row r="13" spans="2:9" ht="21" customHeight="1" x14ac:dyDescent="0.25">
      <c r="B13" s="37" t="s">
        <v>77</v>
      </c>
      <c r="C13" s="9">
        <v>19800</v>
      </c>
      <c r="D13" s="38">
        <v>57.099999999999994</v>
      </c>
      <c r="E13" s="9">
        <v>2900</v>
      </c>
      <c r="F13" s="39">
        <v>0.54</v>
      </c>
    </row>
    <row r="19" spans="2:6" ht="18.75" x14ac:dyDescent="0.3">
      <c r="B19" s="1" t="s">
        <v>5</v>
      </c>
    </row>
    <row r="21" spans="2:6" ht="34.5" customHeight="1" x14ac:dyDescent="0.25">
      <c r="B21" s="16" t="s">
        <v>39</v>
      </c>
      <c r="C21" s="5" t="s">
        <v>75</v>
      </c>
      <c r="D21" s="5" t="s">
        <v>72</v>
      </c>
      <c r="E21" s="5" t="s">
        <v>73</v>
      </c>
      <c r="F21" s="5" t="s">
        <v>76</v>
      </c>
    </row>
    <row r="22" spans="2:6" ht="20.25" customHeight="1" x14ac:dyDescent="0.25">
      <c r="B22" s="17" t="s">
        <v>17</v>
      </c>
      <c r="C22" s="6">
        <v>4900</v>
      </c>
      <c r="D22" s="36">
        <v>15.4</v>
      </c>
      <c r="E22" s="6">
        <v>3100</v>
      </c>
      <c r="F22" s="28">
        <v>0.54</v>
      </c>
    </row>
    <row r="23" spans="2:6" ht="20.25" customHeight="1" x14ac:dyDescent="0.25">
      <c r="B23" s="17" t="s">
        <v>18</v>
      </c>
      <c r="C23" s="6">
        <v>2500</v>
      </c>
      <c r="D23" s="36">
        <v>8.1999999999999993</v>
      </c>
      <c r="E23" s="6">
        <v>3300</v>
      </c>
      <c r="F23" s="28">
        <v>0.57999999999999996</v>
      </c>
    </row>
    <row r="24" spans="2:6" ht="20.25" customHeight="1" x14ac:dyDescent="0.25">
      <c r="B24" s="17" t="s">
        <v>19</v>
      </c>
      <c r="C24" s="6">
        <v>5200</v>
      </c>
      <c r="D24" s="36">
        <v>16.100000000000001</v>
      </c>
      <c r="E24" s="6">
        <v>3100</v>
      </c>
      <c r="F24" s="28">
        <v>0.55000000000000004</v>
      </c>
    </row>
    <row r="25" spans="2:6" ht="20.25" customHeight="1" x14ac:dyDescent="0.25">
      <c r="B25" s="17" t="s">
        <v>20</v>
      </c>
      <c r="C25" s="6">
        <v>5700</v>
      </c>
      <c r="D25" s="36">
        <v>17.399999999999999</v>
      </c>
      <c r="E25" s="6">
        <v>3000</v>
      </c>
      <c r="F25" s="28">
        <v>0.56999999999999995</v>
      </c>
    </row>
    <row r="26" spans="2:6" ht="20.25" customHeight="1" x14ac:dyDescent="0.25">
      <c r="B26" s="17" t="s">
        <v>21</v>
      </c>
      <c r="C26" s="6">
        <v>6000</v>
      </c>
      <c r="D26" s="36">
        <v>19.600000000000001</v>
      </c>
      <c r="E26" s="6">
        <v>3300</v>
      </c>
      <c r="F26" s="28">
        <v>0.63</v>
      </c>
    </row>
    <row r="27" spans="2:6" ht="20.25" customHeight="1" x14ac:dyDescent="0.25">
      <c r="B27" s="17" t="s">
        <v>22</v>
      </c>
      <c r="C27" s="6">
        <v>3500</v>
      </c>
      <c r="D27" s="36">
        <v>10.9</v>
      </c>
      <c r="E27" s="6">
        <v>3100</v>
      </c>
      <c r="F27" s="28">
        <v>0.64</v>
      </c>
    </row>
    <row r="28" spans="2:6" ht="20.25" customHeight="1" x14ac:dyDescent="0.25">
      <c r="B28" s="17" t="s">
        <v>23</v>
      </c>
      <c r="C28" s="6">
        <v>2300</v>
      </c>
      <c r="D28" s="36">
        <v>6.9</v>
      </c>
      <c r="E28" s="6">
        <v>3000</v>
      </c>
      <c r="F28" s="28">
        <v>0.52</v>
      </c>
    </row>
    <row r="29" spans="2:6" ht="20.25" customHeight="1" x14ac:dyDescent="0.25">
      <c r="B29" s="17" t="s">
        <v>24</v>
      </c>
      <c r="C29" s="6">
        <v>4600</v>
      </c>
      <c r="D29" s="36">
        <v>13.3</v>
      </c>
      <c r="E29" s="6">
        <v>2900</v>
      </c>
      <c r="F29" s="28">
        <v>0.56999999999999995</v>
      </c>
    </row>
    <row r="30" spans="2:6" ht="20.25" customHeight="1" x14ac:dyDescent="0.25">
      <c r="B30" s="17" t="s">
        <v>25</v>
      </c>
      <c r="C30" s="6">
        <v>2900</v>
      </c>
      <c r="D30" s="36">
        <v>9.1999999999999993</v>
      </c>
      <c r="E30" s="6">
        <v>3200</v>
      </c>
      <c r="F30" s="28">
        <v>0.52</v>
      </c>
    </row>
    <row r="31" spans="2:6" ht="21.75" customHeight="1" x14ac:dyDescent="0.25">
      <c r="B31" s="37" t="s">
        <v>77</v>
      </c>
      <c r="C31" s="9">
        <v>37600</v>
      </c>
      <c r="D31" s="38">
        <v>117.00000000000001</v>
      </c>
      <c r="E31" s="9">
        <v>3100</v>
      </c>
      <c r="F31" s="39">
        <v>0.56999999999999995</v>
      </c>
    </row>
    <row r="34" spans="2:6" ht="18.75" x14ac:dyDescent="0.3">
      <c r="B34" s="1" t="s">
        <v>53</v>
      </c>
    </row>
    <row r="36" spans="2:6" ht="35.25" customHeight="1" x14ac:dyDescent="0.25">
      <c r="B36" s="16" t="s">
        <v>39</v>
      </c>
      <c r="C36" s="5" t="s">
        <v>75</v>
      </c>
      <c r="D36" s="5" t="s">
        <v>72</v>
      </c>
      <c r="E36" s="5" t="s">
        <v>73</v>
      </c>
      <c r="F36" s="5" t="s">
        <v>76</v>
      </c>
    </row>
    <row r="37" spans="2:6" ht="20.25" customHeight="1" x14ac:dyDescent="0.25">
      <c r="B37" s="17" t="s">
        <v>26</v>
      </c>
      <c r="C37" s="6">
        <v>4100</v>
      </c>
      <c r="D37" s="36">
        <v>12.4</v>
      </c>
      <c r="E37" s="6">
        <v>3000</v>
      </c>
      <c r="F37" s="28">
        <v>0.54</v>
      </c>
    </row>
    <row r="38" spans="2:6" ht="20.25" customHeight="1" x14ac:dyDescent="0.25">
      <c r="B38" s="17" t="s">
        <v>27</v>
      </c>
      <c r="C38" s="6">
        <v>4600</v>
      </c>
      <c r="D38" s="36">
        <v>13.4</v>
      </c>
      <c r="E38" s="6">
        <v>2900</v>
      </c>
      <c r="F38" s="28">
        <v>0.55000000000000004</v>
      </c>
    </row>
    <row r="39" spans="2:6" ht="20.25" customHeight="1" x14ac:dyDescent="0.25">
      <c r="B39" s="17" t="s">
        <v>28</v>
      </c>
      <c r="C39" s="6">
        <v>3900</v>
      </c>
      <c r="D39" s="36">
        <v>12.6</v>
      </c>
      <c r="E39" s="6">
        <v>3200</v>
      </c>
      <c r="F39" s="28">
        <v>0.61</v>
      </c>
    </row>
    <row r="40" spans="2:6" ht="20.25" customHeight="1" x14ac:dyDescent="0.25">
      <c r="B40" s="17" t="s">
        <v>29</v>
      </c>
      <c r="C40" s="6">
        <v>3400</v>
      </c>
      <c r="D40" s="36">
        <v>9.6</v>
      </c>
      <c r="E40" s="6">
        <v>2800</v>
      </c>
      <c r="F40" s="28">
        <v>0.55000000000000004</v>
      </c>
    </row>
    <row r="41" spans="2:6" ht="20.25" customHeight="1" x14ac:dyDescent="0.25">
      <c r="B41" s="17" t="s">
        <v>78</v>
      </c>
      <c r="C41" s="6">
        <v>4000</v>
      </c>
      <c r="D41" s="36">
        <v>12.8</v>
      </c>
      <c r="E41" s="6">
        <v>3200</v>
      </c>
      <c r="F41" s="28">
        <v>0.61</v>
      </c>
    </row>
    <row r="42" spans="2:6" ht="20.25" customHeight="1" x14ac:dyDescent="0.25">
      <c r="B42" s="17" t="s">
        <v>30</v>
      </c>
      <c r="C42" s="6">
        <v>5800</v>
      </c>
      <c r="D42" s="36">
        <v>18.100000000000001</v>
      </c>
      <c r="E42" s="6">
        <v>3100</v>
      </c>
      <c r="F42" s="28">
        <v>0.55000000000000004</v>
      </c>
    </row>
    <row r="43" spans="2:6" ht="20.25" customHeight="1" x14ac:dyDescent="0.25">
      <c r="B43" s="17" t="s">
        <v>31</v>
      </c>
      <c r="C43" s="6">
        <v>3600</v>
      </c>
      <c r="D43" s="36">
        <v>11.5</v>
      </c>
      <c r="E43" s="6">
        <v>3200</v>
      </c>
      <c r="F43" s="28">
        <v>0.53</v>
      </c>
    </row>
    <row r="44" spans="2:6" ht="20.25" customHeight="1" x14ac:dyDescent="0.25">
      <c r="B44" s="17" t="s">
        <v>43</v>
      </c>
      <c r="C44" s="6">
        <v>10000</v>
      </c>
      <c r="D44" s="36">
        <v>31.4</v>
      </c>
      <c r="E44" s="6">
        <v>3100</v>
      </c>
      <c r="F44" s="28">
        <v>0.61</v>
      </c>
    </row>
    <row r="45" spans="2:6" ht="20.25" customHeight="1" x14ac:dyDescent="0.25">
      <c r="B45" s="17" t="s">
        <v>32</v>
      </c>
      <c r="C45" s="6">
        <v>3500</v>
      </c>
      <c r="D45" s="36">
        <v>9.9</v>
      </c>
      <c r="E45" s="6">
        <v>2900</v>
      </c>
      <c r="F45" s="28">
        <v>0.56000000000000005</v>
      </c>
    </row>
    <row r="46" spans="2:6" ht="20.25" customHeight="1" x14ac:dyDescent="0.25">
      <c r="B46" s="17" t="s">
        <v>33</v>
      </c>
      <c r="C46" s="6">
        <v>4700</v>
      </c>
      <c r="D46" s="36">
        <v>14.6</v>
      </c>
      <c r="E46" s="6">
        <v>3100</v>
      </c>
      <c r="F46" s="28">
        <v>0.56999999999999995</v>
      </c>
    </row>
    <row r="47" spans="2:6" ht="20.25" customHeight="1" x14ac:dyDescent="0.25">
      <c r="B47" s="17" t="s">
        <v>34</v>
      </c>
      <c r="C47" s="6">
        <v>5200</v>
      </c>
      <c r="D47" s="36">
        <v>14.2</v>
      </c>
      <c r="E47" s="6">
        <v>2700</v>
      </c>
      <c r="F47" s="28">
        <v>0.6</v>
      </c>
    </row>
    <row r="48" spans="2:6" ht="20.25" customHeight="1" x14ac:dyDescent="0.25">
      <c r="B48" s="17" t="s">
        <v>79</v>
      </c>
      <c r="C48" s="6">
        <v>3800</v>
      </c>
      <c r="D48" s="36">
        <v>11.8</v>
      </c>
      <c r="E48" s="6">
        <v>3100</v>
      </c>
      <c r="F48" s="28">
        <v>0.52</v>
      </c>
    </row>
    <row r="49" spans="2:6" ht="20.25" customHeight="1" x14ac:dyDescent="0.25">
      <c r="B49" s="17" t="s">
        <v>35</v>
      </c>
      <c r="C49" s="6">
        <v>3600</v>
      </c>
      <c r="D49" s="36">
        <v>10.9</v>
      </c>
      <c r="E49" s="6">
        <v>3000</v>
      </c>
      <c r="F49" s="28">
        <v>0.52</v>
      </c>
    </row>
    <row r="50" spans="2:6" ht="21.75" customHeight="1" x14ac:dyDescent="0.25">
      <c r="B50" s="37" t="s">
        <v>77</v>
      </c>
      <c r="C50" s="9">
        <v>60200</v>
      </c>
      <c r="D50" s="38">
        <v>183.20000000000002</v>
      </c>
      <c r="E50" s="9">
        <v>3000</v>
      </c>
      <c r="F50" s="39">
        <v>0.56999999999999995</v>
      </c>
    </row>
    <row r="51" spans="2:6" ht="20.25" customHeight="1" x14ac:dyDescent="0.25">
      <c r="B51" s="18"/>
      <c r="C51" s="40"/>
      <c r="D51" s="41"/>
      <c r="E51" s="40"/>
      <c r="F51" s="34"/>
    </row>
    <row r="53" spans="2:6" ht="18.75" x14ac:dyDescent="0.3">
      <c r="B53" s="1" t="s">
        <v>7</v>
      </c>
    </row>
    <row r="55" spans="2:6" ht="30" x14ac:dyDescent="0.25">
      <c r="B55" s="16" t="s">
        <v>39</v>
      </c>
      <c r="C55" s="5" t="s">
        <v>75</v>
      </c>
      <c r="D55" s="5" t="s">
        <v>72</v>
      </c>
      <c r="E55" s="5" t="s">
        <v>73</v>
      </c>
      <c r="F55" s="5" t="s">
        <v>76</v>
      </c>
    </row>
    <row r="56" spans="2:6" ht="20.25" customHeight="1" x14ac:dyDescent="0.25">
      <c r="B56" s="17" t="s">
        <v>36</v>
      </c>
      <c r="C56" s="6">
        <v>6900</v>
      </c>
      <c r="D56" s="36">
        <v>22.3</v>
      </c>
      <c r="E56" s="6">
        <v>3200</v>
      </c>
      <c r="F56" s="28">
        <v>0.62</v>
      </c>
    </row>
    <row r="57" spans="2:6" ht="20.25" customHeight="1" x14ac:dyDescent="0.25">
      <c r="B57" s="17" t="s">
        <v>37</v>
      </c>
      <c r="C57" s="6">
        <v>3600</v>
      </c>
      <c r="D57" s="36">
        <v>11.4</v>
      </c>
      <c r="E57" s="6">
        <v>3200</v>
      </c>
      <c r="F57" s="28">
        <v>0.62</v>
      </c>
    </row>
    <row r="58" spans="2:6" ht="20.25" customHeight="1" x14ac:dyDescent="0.25">
      <c r="B58" s="17" t="s">
        <v>38</v>
      </c>
      <c r="C58" s="6">
        <v>2800</v>
      </c>
      <c r="D58" s="36">
        <v>8.8000000000000007</v>
      </c>
      <c r="E58" s="6">
        <v>3100</v>
      </c>
      <c r="F58" s="28">
        <v>0.56999999999999995</v>
      </c>
    </row>
    <row r="59" spans="2:6" ht="20.25" customHeight="1" x14ac:dyDescent="0.25">
      <c r="B59" s="17" t="s">
        <v>41</v>
      </c>
      <c r="C59" s="6">
        <v>5900</v>
      </c>
      <c r="D59" s="36">
        <v>17.2</v>
      </c>
      <c r="E59" s="6">
        <v>2900</v>
      </c>
      <c r="F59" s="28">
        <v>0.61</v>
      </c>
    </row>
    <row r="60" spans="2:6" ht="20.25" customHeight="1" x14ac:dyDescent="0.25">
      <c r="B60" s="17" t="s">
        <v>42</v>
      </c>
      <c r="C60" s="6">
        <v>7800</v>
      </c>
      <c r="D60" s="36">
        <v>25.8</v>
      </c>
      <c r="E60" s="6">
        <v>3300</v>
      </c>
      <c r="F60" s="28">
        <v>0.65</v>
      </c>
    </row>
    <row r="61" spans="2:6" ht="21" customHeight="1" x14ac:dyDescent="0.25">
      <c r="B61" s="37" t="s">
        <v>77</v>
      </c>
      <c r="C61" s="9">
        <v>27000</v>
      </c>
      <c r="D61" s="38">
        <v>85.5</v>
      </c>
      <c r="E61" s="9">
        <v>3200</v>
      </c>
      <c r="F61" s="39">
        <v>0.62</v>
      </c>
    </row>
  </sheetData>
  <hyperlinks>
    <hyperlink ref="H2" location="Index!A1" display="Return to Index" xr:uid="{0B1621C2-36C9-4479-A5BB-4D7F8CC8F93D}"/>
  </hyperlink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D7B34-260E-46D8-BF1C-19C5A53D3627}">
  <sheetPr>
    <tabColor theme="7" tint="0.39997558519241921"/>
  </sheetPr>
  <dimension ref="B2:J27"/>
  <sheetViews>
    <sheetView showGridLines="0" workbookViewId="0">
      <pane xSplit="1" ySplit="4" topLeftCell="B7" activePane="bottomRight" state="frozen"/>
      <selection pane="topRight" activeCell="B1" sqref="B1"/>
      <selection pane="bottomLeft" activeCell="A6" sqref="A6"/>
      <selection pane="bottomRight" activeCell="J2" sqref="J2"/>
    </sheetView>
  </sheetViews>
  <sheetFormatPr defaultRowHeight="15" x14ac:dyDescent="0.25"/>
  <cols>
    <col min="1" max="1" width="5.5703125" style="42" customWidth="1"/>
    <col min="2" max="5" width="13.42578125" style="42" customWidth="1"/>
    <col min="6" max="16384" width="9.140625" style="42"/>
  </cols>
  <sheetData>
    <row r="2" spans="2:10" ht="18.75" x14ac:dyDescent="0.3">
      <c r="B2" s="1" t="s">
        <v>179</v>
      </c>
      <c r="J2" s="73" t="s">
        <v>160</v>
      </c>
    </row>
    <row r="3" spans="2:10" ht="15.75" x14ac:dyDescent="0.25">
      <c r="B3" s="33" t="s">
        <v>190</v>
      </c>
    </row>
    <row r="4" spans="2:10" x14ac:dyDescent="0.25">
      <c r="B4" s="47" t="s">
        <v>180</v>
      </c>
    </row>
    <row r="5" spans="2:10" ht="30" customHeight="1" x14ac:dyDescent="0.25"/>
    <row r="6" spans="2:10" ht="36" customHeight="1" x14ac:dyDescent="0.25">
      <c r="B6" s="21" t="s">
        <v>80</v>
      </c>
      <c r="C6" s="5" t="s">
        <v>81</v>
      </c>
      <c r="D6" s="5" t="s">
        <v>8</v>
      </c>
      <c r="E6" s="5" t="s">
        <v>82</v>
      </c>
    </row>
    <row r="7" spans="2:10" ht="20.25" customHeight="1" x14ac:dyDescent="0.25">
      <c r="B7" s="44">
        <v>43831</v>
      </c>
      <c r="C7" s="45">
        <v>1805553</v>
      </c>
      <c r="D7" s="46">
        <v>0.99940441562711546</v>
      </c>
      <c r="E7" s="46">
        <v>0.99970827570017784</v>
      </c>
    </row>
    <row r="8" spans="2:10" ht="20.25" customHeight="1" x14ac:dyDescent="0.25">
      <c r="B8" s="44">
        <v>43862</v>
      </c>
      <c r="C8" s="45">
        <v>1806629</v>
      </c>
      <c r="D8" s="46">
        <v>1</v>
      </c>
      <c r="E8" s="46">
        <v>1</v>
      </c>
    </row>
    <row r="9" spans="2:10" ht="20.25" customHeight="1" x14ac:dyDescent="0.25">
      <c r="B9" s="44">
        <v>43891</v>
      </c>
      <c r="C9" s="45">
        <v>1805590</v>
      </c>
      <c r="D9" s="46">
        <v>0.99942489575889681</v>
      </c>
      <c r="E9" s="46">
        <v>0.99903539663872221</v>
      </c>
    </row>
    <row r="10" spans="2:10" ht="20.25" customHeight="1" x14ac:dyDescent="0.25">
      <c r="B10" s="44">
        <v>43922</v>
      </c>
      <c r="C10" s="45">
        <v>1779224</v>
      </c>
      <c r="D10" s="46">
        <v>0.98483086455492519</v>
      </c>
      <c r="E10" s="46">
        <v>0.98275815794032051</v>
      </c>
    </row>
    <row r="11" spans="2:10" ht="20.25" customHeight="1" x14ac:dyDescent="0.25">
      <c r="B11" s="44">
        <v>43952</v>
      </c>
      <c r="C11" s="45">
        <v>1767640</v>
      </c>
      <c r="D11" s="46">
        <v>0.97841892275613862</v>
      </c>
      <c r="E11" s="46">
        <v>0.97661126749494165</v>
      </c>
    </row>
    <row r="12" spans="2:10" ht="20.25" customHeight="1" x14ac:dyDescent="0.25">
      <c r="B12" s="44">
        <v>43983</v>
      </c>
      <c r="C12" s="45">
        <v>1764288</v>
      </c>
      <c r="D12" s="46">
        <v>0.97656353352016378</v>
      </c>
      <c r="E12" s="46">
        <v>0.974237970914695</v>
      </c>
    </row>
    <row r="13" spans="2:10" ht="20.25" customHeight="1" x14ac:dyDescent="0.25">
      <c r="B13" s="44">
        <v>44013</v>
      </c>
      <c r="C13" s="45">
        <v>1762507</v>
      </c>
      <c r="D13" s="46">
        <v>0.97557771960928341</v>
      </c>
      <c r="E13" s="46">
        <v>0.97325341000518695</v>
      </c>
    </row>
    <row r="14" spans="2:10" ht="20.25" customHeight="1" x14ac:dyDescent="0.25">
      <c r="B14" s="44">
        <v>44044</v>
      </c>
      <c r="C14" s="45">
        <v>1760736</v>
      </c>
      <c r="D14" s="46">
        <v>0.97459744086915467</v>
      </c>
      <c r="E14" s="46">
        <v>0.97120112026535554</v>
      </c>
    </row>
    <row r="15" spans="2:10" ht="20.25" customHeight="1" x14ac:dyDescent="0.25">
      <c r="B15" s="44">
        <v>44075</v>
      </c>
      <c r="C15" s="45">
        <v>1759193</v>
      </c>
      <c r="D15" s="46">
        <v>0.97374336402216499</v>
      </c>
      <c r="E15" s="46">
        <v>0.96958304483779778</v>
      </c>
    </row>
    <row r="16" spans="2:10" ht="20.25" customHeight="1" x14ac:dyDescent="0.25">
      <c r="B16" s="44">
        <v>44105</v>
      </c>
      <c r="C16" s="45">
        <v>1758213</v>
      </c>
      <c r="D16" s="46">
        <v>0.973200917288497</v>
      </c>
      <c r="E16" s="46">
        <v>0.96868234004042297</v>
      </c>
    </row>
    <row r="17" spans="2:5" ht="20.25" customHeight="1" x14ac:dyDescent="0.25">
      <c r="B17" s="44">
        <v>44136</v>
      </c>
      <c r="C17" s="45">
        <v>1754396</v>
      </c>
      <c r="D17" s="46">
        <v>0.97108814261256737</v>
      </c>
      <c r="E17" s="46">
        <v>0.9666657330204449</v>
      </c>
    </row>
    <row r="18" spans="2:5" ht="20.25" customHeight="1" x14ac:dyDescent="0.25">
      <c r="B18" s="44">
        <v>44166</v>
      </c>
      <c r="C18" s="45">
        <v>1756156</v>
      </c>
      <c r="D18" s="46">
        <v>0.97206233266486919</v>
      </c>
      <c r="E18" s="46">
        <v>0.9678103328210208</v>
      </c>
    </row>
    <row r="19" spans="2:5" ht="20.25" customHeight="1" x14ac:dyDescent="0.25">
      <c r="B19" s="44">
        <v>44197</v>
      </c>
      <c r="C19" s="45">
        <v>1757105</v>
      </c>
      <c r="D19" s="46">
        <v>0.97258762036920698</v>
      </c>
      <c r="E19" s="46">
        <v>0.96840173003039121</v>
      </c>
    </row>
    <row r="20" spans="2:5" ht="20.25" customHeight="1" x14ac:dyDescent="0.25">
      <c r="B20" s="44">
        <v>44228</v>
      </c>
      <c r="C20" s="45">
        <v>1758511</v>
      </c>
      <c r="D20" s="46">
        <v>0.97336586537689807</v>
      </c>
      <c r="E20" s="46">
        <v>0.96899319605889345</v>
      </c>
    </row>
    <row r="21" spans="2:5" ht="20.25" customHeight="1" x14ac:dyDescent="0.25">
      <c r="B21" s="44">
        <v>44256</v>
      </c>
      <c r="C21" s="45">
        <v>1760689</v>
      </c>
      <c r="D21" s="46">
        <v>0.97457142556662157</v>
      </c>
      <c r="E21" s="46">
        <v>0.9703223343614682</v>
      </c>
    </row>
    <row r="22" spans="2:5" ht="20.25" customHeight="1" x14ac:dyDescent="0.25">
      <c r="B22" s="44">
        <v>44287</v>
      </c>
      <c r="C22" s="45">
        <v>1765749</v>
      </c>
      <c r="D22" s="46">
        <v>0.97737222196698936</v>
      </c>
      <c r="E22" s="46">
        <v>0.9733207151161154</v>
      </c>
    </row>
    <row r="23" spans="2:5" ht="20.25" customHeight="1" x14ac:dyDescent="0.25">
      <c r="B23" s="44">
        <v>44317</v>
      </c>
      <c r="C23" s="45">
        <v>1777359</v>
      </c>
      <c r="D23" s="46">
        <v>0.98379855520973036</v>
      </c>
      <c r="E23" s="46">
        <v>0.98018153523508578</v>
      </c>
    </row>
    <row r="24" spans="2:5" ht="20.25" customHeight="1" x14ac:dyDescent="0.25">
      <c r="B24" s="44">
        <v>44348</v>
      </c>
      <c r="C24" s="45">
        <v>1787603</v>
      </c>
      <c r="D24" s="46">
        <v>0.98946878412778716</v>
      </c>
      <c r="E24" s="46">
        <v>0.98681167362416622</v>
      </c>
    </row>
    <row r="25" spans="2:5" ht="20.25" customHeight="1" x14ac:dyDescent="0.25">
      <c r="B25" s="44">
        <v>44378</v>
      </c>
      <c r="C25" s="45">
        <v>1798194</v>
      </c>
      <c r="D25" s="46">
        <v>0.99533108347092847</v>
      </c>
      <c r="E25" s="46">
        <v>0.99307428343971504</v>
      </c>
    </row>
    <row r="27" spans="2:5" x14ac:dyDescent="0.25">
      <c r="C27" s="75"/>
    </row>
  </sheetData>
  <hyperlinks>
    <hyperlink ref="J2" location="Index!A1" display="Return to Index" xr:uid="{AD4DA9D6-4DED-4B62-B5DF-D31465A2E511}"/>
  </hyperlink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4" ma:contentTypeDescription="Create a new document." ma:contentTypeScope="" ma:versionID="7b4c043b83833dfa6c7653fe92e5177a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4ba1f8288ec5762bba5a4e6839ae30ba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</documentManagement>
</p:properties>
</file>

<file path=customXml/itemProps1.xml><?xml version="1.0" encoding="utf-8"?>
<ds:datastoreItem xmlns:ds="http://schemas.openxmlformats.org/officeDocument/2006/customXml" ds:itemID="{EE2D4498-E927-4559-A084-BA709334D6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EFDAFD-4061-459D-AD14-FF6CD02535BB}"/>
</file>

<file path=customXml/itemProps3.xml><?xml version="1.0" encoding="utf-8"?>
<ds:datastoreItem xmlns:ds="http://schemas.openxmlformats.org/officeDocument/2006/customXml" ds:itemID="{A5AA23E3-EA5E-42CD-902B-B473920A5DD8}">
  <ds:schemaRefs>
    <ds:schemaRef ds:uri="http://schemas.microsoft.com/office/infopath/2007/PartnerControls"/>
    <ds:schemaRef ds:uri="9dc35012-23c0-4bd0-9c43-4ae6d535e908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Index</vt:lpstr>
      <vt:lpstr>CJRS L</vt:lpstr>
      <vt:lpstr>CJRS FA</vt:lpstr>
      <vt:lpstr>CJRS LA</vt:lpstr>
      <vt:lpstr>CJRS S</vt:lpstr>
      <vt:lpstr>SEIS L</vt:lpstr>
      <vt:lpstr>SEIS FA</vt:lpstr>
      <vt:lpstr>SEIS LA</vt:lpstr>
      <vt:lpstr>PAYE L</vt:lpstr>
      <vt:lpstr>PAYE FA</vt:lpstr>
      <vt:lpstr>CC L</vt:lpstr>
      <vt:lpstr>CC FA</vt:lpstr>
      <vt:lpstr>CC LA</vt:lpstr>
      <vt:lpstr>Grants L</vt:lpstr>
      <vt:lpstr>Grants FA</vt:lpstr>
      <vt:lpstr>Grants LA</vt:lpstr>
      <vt:lpstr>Loans L</vt:lpstr>
      <vt:lpstr>Loans FA</vt:lpstr>
      <vt:lpstr>Loans LA</vt:lpstr>
      <vt:lpstr>GH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Fitzgerald -  Economic Data Analyst</dc:creator>
  <cp:lastModifiedBy>Richard Fitzgerald -  Economic Data Analyst</cp:lastModifiedBy>
  <dcterms:created xsi:type="dcterms:W3CDTF">2021-04-08T10:23:47Z</dcterms:created>
  <dcterms:modified xsi:type="dcterms:W3CDTF">2021-08-19T12:52:00Z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d8be9e-c8d9-4b9c-bd40-2c27cc7ea2e6_Enabled">
    <vt:lpwstr>true</vt:lpwstr>
  </property>
  <property fmtid="{D5CDD505-2E9C-101B-9397-08002B2CF9AE}" pid="3" name="MSIP_Label_39d8be9e-c8d9-4b9c-bd40-2c27cc7ea2e6_SetDate">
    <vt:lpwstr>2021-04-08T11:41:57Z</vt:lpwstr>
  </property>
  <property fmtid="{D5CDD505-2E9C-101B-9397-08002B2CF9AE}" pid="4" name="MSIP_Label_39d8be9e-c8d9-4b9c-bd40-2c27cc7ea2e6_Method">
    <vt:lpwstr>Standard</vt:lpwstr>
  </property>
  <property fmtid="{D5CDD505-2E9C-101B-9397-08002B2CF9AE}" pid="5" name="MSIP_Label_39d8be9e-c8d9-4b9c-bd40-2c27cc7ea2e6_Name">
    <vt:lpwstr>39d8be9e-c8d9-4b9c-bd40-2c27cc7ea2e6</vt:lpwstr>
  </property>
  <property fmtid="{D5CDD505-2E9C-101B-9397-08002B2CF9AE}" pid="6" name="MSIP_Label_39d8be9e-c8d9-4b9c-bd40-2c27cc7ea2e6_SiteId">
    <vt:lpwstr>a8b4324f-155c-4215-a0f1-7ed8cc9a992f</vt:lpwstr>
  </property>
  <property fmtid="{D5CDD505-2E9C-101B-9397-08002B2CF9AE}" pid="7" name="MSIP_Label_39d8be9e-c8d9-4b9c-bd40-2c27cc7ea2e6_ActionId">
    <vt:lpwstr>64f99f35-1822-4d93-8da3-000028fd67b4</vt:lpwstr>
  </property>
  <property fmtid="{D5CDD505-2E9C-101B-9397-08002B2CF9AE}" pid="8" name="MSIP_Label_39d8be9e-c8d9-4b9c-bd40-2c27cc7ea2e6_ContentBits">
    <vt:lpwstr>0</vt:lpwstr>
  </property>
  <property fmtid="{D5CDD505-2E9C-101B-9397-08002B2CF9AE}" pid="9" name="ContentTypeId">
    <vt:lpwstr>0x010100BB34A7656483B74FB66C73ECEA17E281</vt:lpwstr>
  </property>
</Properties>
</file>