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8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0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1.xml" ContentType="application/vnd.openxmlformats-officedocument.themeOverride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2.xml" ContentType="application/vnd.openxmlformats-officedocument.themeOverrid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4.xml" ContentType="application/vnd.openxmlformats-officedocument.themeOverride+xml"/>
  <Override PartName="/xl/drawings/drawing1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5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16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7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0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22.xml" ContentType="application/vnd.openxmlformats-officedocument.themeOverrid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23.xml" ContentType="application/vnd.openxmlformats-officedocument.themeOverride+xml"/>
  <Override PartName="/xl/drawings/drawing2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05 July 21/"/>
    </mc:Choice>
  </mc:AlternateContent>
  <xr:revisionPtr revIDLastSave="0" documentId="8_{8A90F4C3-F2CF-48B9-8227-9AF5DDF5DF40}" xr6:coauthVersionLast="46" xr6:coauthVersionMax="46" xr10:uidLastSave="{00000000-0000-0000-0000-000000000000}"/>
  <bookViews>
    <workbookView xWindow="-120" yWindow="-120" windowWidth="25440" windowHeight="15390" tabRatio="963" xr2:uid="{6DFA28AF-5170-4826-9C41-D0990F09BC9E}"/>
  </bookViews>
  <sheets>
    <sheet name="Index" sheetId="19" r:id="rId1"/>
    <sheet name="CJRS L" sheetId="2" r:id="rId2"/>
    <sheet name="CJRS FA" sheetId="3" r:id="rId3"/>
    <sheet name="CJRS LA" sheetId="4" r:id="rId4"/>
    <sheet name="CJRS S" sheetId="5" r:id="rId5"/>
    <sheet name="SEIS L" sheetId="6" r:id="rId6"/>
    <sheet name="SEIS FA" sheetId="8" r:id="rId7"/>
    <sheet name="SEIS LA" sheetId="9" r:id="rId8"/>
    <sheet name="PAYE L" sheetId="21" r:id="rId9"/>
    <sheet name="PAYE FA" sheetId="22" r:id="rId10"/>
    <sheet name="CC L" sheetId="10" r:id="rId11"/>
    <sheet name="CC FA" sheetId="11" r:id="rId12"/>
    <sheet name="CC LA" sheetId="12" r:id="rId13"/>
    <sheet name="Grants L" sheetId="13" r:id="rId14"/>
    <sheet name="Grants FA" sheetId="14" r:id="rId15"/>
    <sheet name="Grants LA" sheetId="15" r:id="rId16"/>
    <sheet name="Loans L" sheetId="16" r:id="rId17"/>
    <sheet name="Loans FA" sheetId="17" r:id="rId18"/>
    <sheet name="Loans LA" sheetId="18" r:id="rId19"/>
    <sheet name="GH" sheetId="20" r:id="rId20"/>
  </sheets>
  <definedNames>
    <definedName name="_xlnm._FilterDatabase" localSheetId="4" hidden="1">'CJRS S'!$A$21:$G$34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F10" i="3"/>
  <c r="H31" i="15" l="1"/>
  <c r="H30" i="15"/>
  <c r="H29" i="15"/>
  <c r="H28" i="15"/>
  <c r="H27" i="15"/>
  <c r="H26" i="15"/>
  <c r="H25" i="15"/>
  <c r="H24" i="15"/>
  <c r="H23" i="15"/>
  <c r="F62" i="15" l="1"/>
  <c r="F51" i="15"/>
  <c r="F32" i="15"/>
  <c r="F14" i="15"/>
  <c r="H16" i="13" l="1"/>
  <c r="H15" i="13"/>
  <c r="H14" i="13"/>
  <c r="E62" i="18" l="1"/>
  <c r="E41" i="18"/>
  <c r="E42" i="18"/>
  <c r="E43" i="18"/>
  <c r="E44" i="18"/>
  <c r="E45" i="18"/>
  <c r="E46" i="18"/>
  <c r="E47" i="18"/>
  <c r="E48" i="18"/>
  <c r="E49" i="18"/>
  <c r="E50" i="18"/>
  <c r="E51" i="18"/>
  <c r="E52" i="18"/>
  <c r="D64" i="18"/>
  <c r="C64" i="18"/>
  <c r="E63" i="18"/>
  <c r="E61" i="18"/>
  <c r="E60" i="18"/>
  <c r="E59" i="18"/>
  <c r="D53" i="18"/>
  <c r="C53" i="18"/>
  <c r="E40" i="18"/>
  <c r="D34" i="18"/>
  <c r="C34" i="18"/>
  <c r="E33" i="18"/>
  <c r="E32" i="18"/>
  <c r="E31" i="18"/>
  <c r="E30" i="18"/>
  <c r="E29" i="18"/>
  <c r="E28" i="18"/>
  <c r="E27" i="18"/>
  <c r="E26" i="18"/>
  <c r="E25" i="18"/>
  <c r="D16" i="18"/>
  <c r="C16" i="18"/>
  <c r="E15" i="18"/>
  <c r="E14" i="18"/>
  <c r="E13" i="18"/>
  <c r="E12" i="18"/>
  <c r="E11" i="18"/>
  <c r="E40" i="17"/>
  <c r="E39" i="17"/>
  <c r="C52" i="17" s="1"/>
  <c r="E30" i="17"/>
  <c r="E29" i="17"/>
  <c r="C51" i="17" s="1"/>
  <c r="E20" i="17"/>
  <c r="C50" i="17"/>
  <c r="E10" i="17"/>
  <c r="E9" i="17"/>
  <c r="C49" i="17" s="1"/>
  <c r="E11" i="16"/>
  <c r="E64" i="18" l="1"/>
  <c r="E53" i="18"/>
  <c r="E34" i="18"/>
  <c r="E16" i="18"/>
  <c r="H58" i="15" l="1"/>
  <c r="H59" i="15"/>
  <c r="H60" i="15"/>
  <c r="H61" i="15"/>
  <c r="H57" i="15"/>
  <c r="D62" i="15"/>
  <c r="E62" i="15"/>
  <c r="G62" i="15"/>
  <c r="C62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38" i="15"/>
  <c r="D51" i="15"/>
  <c r="E51" i="15"/>
  <c r="G51" i="15"/>
  <c r="C51" i="15"/>
  <c r="D32" i="15"/>
  <c r="E32" i="15"/>
  <c r="G32" i="15"/>
  <c r="C32" i="15"/>
  <c r="D14" i="15"/>
  <c r="E14" i="15"/>
  <c r="G14" i="15"/>
  <c r="C14" i="15"/>
  <c r="H62" i="15" l="1"/>
  <c r="H51" i="15"/>
  <c r="H32" i="15"/>
  <c r="H14" i="15"/>
  <c r="C35" i="14"/>
  <c r="C42" i="14" s="1"/>
  <c r="C27" i="14"/>
  <c r="C41" i="14" s="1"/>
  <c r="C19" i="14"/>
  <c r="C40" i="14" s="1"/>
  <c r="C11" i="14"/>
  <c r="C39" i="14" s="1"/>
  <c r="D63" i="12" l="1"/>
  <c r="C63" i="12"/>
  <c r="D52" i="12"/>
  <c r="C52" i="12"/>
  <c r="D33" i="12"/>
  <c r="C33" i="12"/>
  <c r="D15" i="12"/>
  <c r="C15" i="12"/>
  <c r="C42" i="8" l="1"/>
  <c r="C32" i="8"/>
  <c r="C22" i="8"/>
  <c r="C12" i="8"/>
  <c r="C12" i="6"/>
</calcChain>
</file>

<file path=xl/sharedStrings.xml><?xml version="1.0" encoding="utf-8"?>
<sst xmlns="http://schemas.openxmlformats.org/spreadsheetml/2006/main" count="663" uniqueCount="197">
  <si>
    <t>Month</t>
  </si>
  <si>
    <t>SELEP residents - Furloughed jobs</t>
  </si>
  <si>
    <t>As percentage of eligible</t>
  </si>
  <si>
    <t>UK furlough rate</t>
  </si>
  <si>
    <t>East Sussex</t>
  </si>
  <si>
    <t>Essex</t>
  </si>
  <si>
    <t>Kent and Medway</t>
  </si>
  <si>
    <t>South Essex</t>
  </si>
  <si>
    <t>SELEP</t>
  </si>
  <si>
    <t>Rates - as percentage of eligible</t>
  </si>
  <si>
    <t>CJRS, Employees on furloughs by place of residence, at Month-end date</t>
  </si>
  <si>
    <t>Job Counts</t>
  </si>
  <si>
    <t>Eastbourne</t>
  </si>
  <si>
    <t>Hastings</t>
  </si>
  <si>
    <t>Lewes</t>
  </si>
  <si>
    <t>Rother</t>
  </si>
  <si>
    <t>Wealden</t>
  </si>
  <si>
    <t>Braintree</t>
  </si>
  <si>
    <t>Brentwood</t>
  </si>
  <si>
    <t>Chelmsford</t>
  </si>
  <si>
    <t>Colchester</t>
  </si>
  <si>
    <t>Epping Forest</t>
  </si>
  <si>
    <t>Harlow</t>
  </si>
  <si>
    <t>Maldon</t>
  </si>
  <si>
    <t>Tendring</t>
  </si>
  <si>
    <t>Uttlesford</t>
  </si>
  <si>
    <t>Ashford</t>
  </si>
  <si>
    <t>Canterbury</t>
  </si>
  <si>
    <t>Dartford</t>
  </si>
  <si>
    <t>Dover</t>
  </si>
  <si>
    <t>Gravesham</t>
  </si>
  <si>
    <t>Maidstone</t>
  </si>
  <si>
    <t>Sevenoaks</t>
  </si>
  <si>
    <t>Swale</t>
  </si>
  <si>
    <t>Thanet</t>
  </si>
  <si>
    <t>Tunbridge Wells</t>
  </si>
  <si>
    <t>Basildon</t>
  </si>
  <si>
    <t>Castle Point</t>
  </si>
  <si>
    <t>Rochford</t>
  </si>
  <si>
    <t>Local Authority</t>
  </si>
  <si>
    <t>Furlough Rate</t>
  </si>
  <si>
    <t>Southend</t>
  </si>
  <si>
    <t>Thurrock</t>
  </si>
  <si>
    <t>Medway</t>
  </si>
  <si>
    <t>Folkestone/Hythe</t>
  </si>
  <si>
    <t>Tonbridge/Malling</t>
  </si>
  <si>
    <t>Furloughed Jobs</t>
  </si>
  <si>
    <t>Construction</t>
  </si>
  <si>
    <t>Transportation and storage</t>
  </si>
  <si>
    <t>Manufacturing</t>
  </si>
  <si>
    <t>ICT, Finance, Real estate</t>
  </si>
  <si>
    <t>Education</t>
  </si>
  <si>
    <t>Agriculture, Mining, Utilities</t>
  </si>
  <si>
    <t>Health and social work</t>
  </si>
  <si>
    <t>Kent &amp; Medway</t>
  </si>
  <si>
    <t>Accommodation and food</t>
  </si>
  <si>
    <t>Administrative and support</t>
  </si>
  <si>
    <t>Professional, scientific, technical</t>
  </si>
  <si>
    <t>Wholesale, Retail, Motor vehicles</t>
  </si>
  <si>
    <t>Arts, entertainment, recreation</t>
  </si>
  <si>
    <t>Furlough rates</t>
  </si>
  <si>
    <t>Furlough job counts</t>
  </si>
  <si>
    <t>Grant 1</t>
  </si>
  <si>
    <t>Grant 2</t>
  </si>
  <si>
    <t>Grant 3</t>
  </si>
  <si>
    <t>Claims made</t>
  </si>
  <si>
    <t>Eligible self-employed</t>
  </si>
  <si>
    <t>Take-up rate</t>
  </si>
  <si>
    <t>Total value of claims £ mill.</t>
  </si>
  <si>
    <t>Total value claims to date £ mill.</t>
  </si>
  <si>
    <t>Self-Employment Income Support Scheme, Claims made</t>
  </si>
  <si>
    <t>May-20</t>
  </si>
  <si>
    <t>Oct-20</t>
  </si>
  <si>
    <t>Total Value
 £ mill.</t>
  </si>
  <si>
    <t>Average Value £</t>
  </si>
  <si>
    <t>Average value of claims £</t>
  </si>
  <si>
    <t>Claims 
Made</t>
  </si>
  <si>
    <t>Take-up 
Rate</t>
  </si>
  <si>
    <t>Total:</t>
  </si>
  <si>
    <t>Folkestone and Hythe</t>
  </si>
  <si>
    <t>Tonbridge and Malling</t>
  </si>
  <si>
    <t>Date</t>
  </si>
  <si>
    <t>SELEP 
Count</t>
  </si>
  <si>
    <t>UK</t>
  </si>
  <si>
    <t>Claimant Count, as proportion of resident population aged 16 to 64</t>
  </si>
  <si>
    <t>The Claimant Count does not meet the internationally agreed definition of unemployment specified by the International Labour Organisation (ILO).</t>
  </si>
  <si>
    <t>Enhancements to Universal Credit as part of the UK government's response to the coronavirus mean that an increasing number of people became eligible for unemployment-related benefit support, although still employed.</t>
  </si>
  <si>
    <t>Claimant Counts</t>
  </si>
  <si>
    <t>SBGF/RHLGF</t>
  </si>
  <si>
    <t>LADGF</t>
  </si>
  <si>
    <t>LRSG</t>
  </si>
  <si>
    <t>ARG</t>
  </si>
  <si>
    <t>Value of grants paid (£ mill.)</t>
  </si>
  <si>
    <t>Number of grants paid</t>
  </si>
  <si>
    <t>Average value of grants (£)</t>
  </si>
  <si>
    <t>Local authority coronavirus grants funding</t>
  </si>
  <si>
    <t>SBGF - Small Business Grants Fund</t>
  </si>
  <si>
    <t>RHLGF - Retail, Hospitality and Leisure Business Grants Fund</t>
  </si>
  <si>
    <t>LADGF - Local Authority Discretionary Grants Fund</t>
  </si>
  <si>
    <t>LRSG - Local Restrictions Support Grant</t>
  </si>
  <si>
    <t>ARG - Additional Restrictions Support Grant</t>
  </si>
  <si>
    <t>Total value of grants paid, to date (£ mill.)</t>
  </si>
  <si>
    <t>£ mill.</t>
  </si>
  <si>
    <t>Total value of grants paid, to date</t>
  </si>
  <si>
    <t>Local authority coronavirus grants funding - value paid (£ mill)</t>
  </si>
  <si>
    <t>Total Paid</t>
  </si>
  <si>
    <t>CBILS</t>
  </si>
  <si>
    <t>BBLS</t>
  </si>
  <si>
    <t>Value of loans paid (£ mill.)</t>
  </si>
  <si>
    <t>CBILS - Coronavirus Business Interruption Loan Scheme</t>
  </si>
  <si>
    <t>Number of loans paid</t>
  </si>
  <si>
    <t>Average value of loans (£)</t>
  </si>
  <si>
    <t>Total</t>
  </si>
  <si>
    <t>HM Treasury coronavirus business loan scheme statistics</t>
  </si>
  <si>
    <t>BBLS - Bounce Back Loan Scheme</t>
  </si>
  <si>
    <t>Businesses receiving loan (%age)</t>
  </si>
  <si>
    <t>Summary of loans paid</t>
  </si>
  <si>
    <t>Total value of loans paid, to date</t>
  </si>
  <si>
    <t>Content</t>
  </si>
  <si>
    <t>CJRS S</t>
  </si>
  <si>
    <t>Produced by:</t>
  </si>
  <si>
    <t>Contact:</t>
  </si>
  <si>
    <t>richard.fitzgerald@southeastlep.com</t>
  </si>
  <si>
    <t>CJRS L</t>
  </si>
  <si>
    <t>CJRS FA</t>
  </si>
  <si>
    <t>CJRS LA</t>
  </si>
  <si>
    <t>Coronavirus Job Retention Scheme - SELEP</t>
  </si>
  <si>
    <t>Coronavirus Job Rentention Scheme - Federated Areas</t>
  </si>
  <si>
    <t>Coronavirus Job Retention Scheme - Local Authority</t>
  </si>
  <si>
    <t>Coronavirus Job Rentention Scheme - Sector analysis</t>
  </si>
  <si>
    <t>SEIS L</t>
  </si>
  <si>
    <t>SEIS FA</t>
  </si>
  <si>
    <t>SEIS LA</t>
  </si>
  <si>
    <t>CC L</t>
  </si>
  <si>
    <t>CC FA</t>
  </si>
  <si>
    <t>CC LA</t>
  </si>
  <si>
    <t>Grants FA</t>
  </si>
  <si>
    <t>Grants L</t>
  </si>
  <si>
    <t>Grants LA</t>
  </si>
  <si>
    <t>Claimant Count - SELEP</t>
  </si>
  <si>
    <t>Claimant Count - Federated Areas</t>
  </si>
  <si>
    <t>Claimant Count - Local Authority</t>
  </si>
  <si>
    <t>Coronavirus Business Grants - Federated Areas</t>
  </si>
  <si>
    <t>Coronavirus Business Grants - SELEP</t>
  </si>
  <si>
    <t>Coronavirus Business Grants - Local Authority</t>
  </si>
  <si>
    <t>Loans L</t>
  </si>
  <si>
    <t>Loans FA</t>
  </si>
  <si>
    <t>Loans WPC</t>
  </si>
  <si>
    <t>Coronavirus Business Loans - SELEP</t>
  </si>
  <si>
    <t>Coronavirus Business Loans - Federated Areas</t>
  </si>
  <si>
    <t>SELEP Growth Hub Enquiries</t>
  </si>
  <si>
    <t>All Enquiries</t>
  </si>
  <si>
    <t>Unique Businesses</t>
  </si>
  <si>
    <t>Figures are combined from B.E.S.T Growth Hub, Business East Sussex Growth Hub, and Kent &amp; Medway Growth Hub.</t>
  </si>
  <si>
    <t>G H</t>
  </si>
  <si>
    <t>SELEP Growth Hub Business Enquiries</t>
  </si>
  <si>
    <t>Monthly Coronavirus Business Impacts and Support - SELEP area by Federated Area and Local Authority</t>
  </si>
  <si>
    <t>Self Employment Income Support - SELEP</t>
  </si>
  <si>
    <t>Self Employment Income Support - Federated Areas</t>
  </si>
  <si>
    <t>Self Employment Income Support - Local Authority</t>
  </si>
  <si>
    <t>Count 
Mar-20</t>
  </si>
  <si>
    <t>The data includes the number of grants paid by a local authority which is not necessarily the number of businesses paid.</t>
  </si>
  <si>
    <t>Return to Index</t>
  </si>
  <si>
    <t xml:space="preserve">TAB </t>
  </si>
  <si>
    <t>Value of grants allocated (£ mill.)</t>
  </si>
  <si>
    <t>TOTAL</t>
  </si>
  <si>
    <t>RESTART</t>
  </si>
  <si>
    <t>RETART - Restart grants</t>
  </si>
  <si>
    <t>Rates are calculated as percentage of local employee jobs using ONS, BRES, 2019.</t>
  </si>
  <si>
    <t>As a proportion of resident population aged 16 to 64</t>
  </si>
  <si>
    <t>Source: NOMIS, Claimant Count, Updated 15/06/21</t>
  </si>
  <si>
    <t>Claimant Count, as a proportion of resident population aged 16 to 64</t>
  </si>
  <si>
    <t>Coronavirus Business Loans - Parlimentary Constituency</t>
  </si>
  <si>
    <t>Restart</t>
  </si>
  <si>
    <t>The data includes the number of grants paid by a local authority, which is not necessarily the number of businesses paid.</t>
  </si>
  <si>
    <t>HMRC, Coronavirus Job Retention Scheme statistics: July 2021</t>
  </si>
  <si>
    <t>CJRS, Employees on furloughs by place of residence, at May 2021 month-end</t>
  </si>
  <si>
    <t>Other services</t>
  </si>
  <si>
    <t>Grant 4</t>
  </si>
  <si>
    <t>HMRC, Self-employment income support scheme statistics, July 2021</t>
  </si>
  <si>
    <t>Self-Employment Income Support Scheme, Claims made: Grant 4</t>
  </si>
  <si>
    <t>BEIS, Coronavirus grant funding: local authority payments to small and medium businesses, 21 June 2021</t>
  </si>
  <si>
    <t>Source: NOMIS, Claimant Count, Updated 15/07/21</t>
  </si>
  <si>
    <t>Count 
Jun-21</t>
  </si>
  <si>
    <t>Southend-on-Sea</t>
  </si>
  <si>
    <t>British Business Bank, Analysis of final Coronavirus loan scheme data, 8 July 2021</t>
  </si>
  <si>
    <t>Source: Earnings and employment from Pay As You Earn Real Time Information, seasonally adjusted, July 2021</t>
  </si>
  <si>
    <t>PAYE Payroll numbers, as percentage of February 2020</t>
  </si>
  <si>
    <t>Numbers are reported by residence of employee</t>
  </si>
  <si>
    <t>As a percentage PAYE payroll numbers in February 2020</t>
  </si>
  <si>
    <t>PAYE Payroll Counts</t>
  </si>
  <si>
    <t>PAYE L</t>
  </si>
  <si>
    <t>PAYE FA</t>
  </si>
  <si>
    <t>PAYE Payroll numbers - SELEP</t>
  </si>
  <si>
    <t>PAYE Payroll numbers - Federated Areas</t>
  </si>
  <si>
    <t>SELEP, 21 July 2021</t>
  </si>
  <si>
    <t>This file provides a range of key statistics, focusing on government support to businesses and the self-employed as a result of coronavirus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</si>
</sst>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_ ;\-#,##0.0\ "/>
    <numFmt numFmtId="166" formatCode="#,##0.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Helv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4" fillId="0" borderId="0"/>
    <xf numFmtId="0" fontId="10" fillId="0" borderId="0" applyNumberForma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17" fontId="0" fillId="0" borderId="0" xfId="0" applyNumberFormat="1"/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1"/>
    </xf>
    <xf numFmtId="164" fontId="1" fillId="0" borderId="1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 vertical="center" indent="1"/>
    </xf>
    <xf numFmtId="17" fontId="1" fillId="0" borderId="0" xfId="0" applyNumberFormat="1" applyFon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 indent="1"/>
    </xf>
    <xf numFmtId="3" fontId="5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0" applyNumberFormat="1" applyBorder="1" applyAlignment="1">
      <alignment horizontal="right" vertical="center" inden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37" fontId="0" fillId="0" borderId="0" xfId="0" applyNumberFormat="1"/>
    <xf numFmtId="165" fontId="0" fillId="0" borderId="0" xfId="1" applyNumberFormat="1" applyFont="1"/>
    <xf numFmtId="37" fontId="0" fillId="0" borderId="0" xfId="1" applyFont="1"/>
    <xf numFmtId="9" fontId="0" fillId="0" borderId="0" xfId="0" applyNumberFormat="1"/>
    <xf numFmtId="0" fontId="0" fillId="0" borderId="1" xfId="0" applyBorder="1" applyAlignment="1">
      <alignment horizontal="right" vertical="center" indent="1"/>
    </xf>
    <xf numFmtId="165" fontId="0" fillId="0" borderId="1" xfId="1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6" fontId="0" fillId="0" borderId="0" xfId="0" applyNumberFormat="1"/>
    <xf numFmtId="0" fontId="1" fillId="0" borderId="0" xfId="0" applyFont="1" applyFill="1" applyBorder="1" applyAlignment="1">
      <alignment horizontal="left" vertical="center" indent="1"/>
    </xf>
    <xf numFmtId="166" fontId="1" fillId="0" borderId="0" xfId="0" applyNumberFormat="1" applyFont="1"/>
    <xf numFmtId="0" fontId="6" fillId="0" borderId="0" xfId="0" applyFont="1"/>
    <xf numFmtId="9" fontId="0" fillId="0" borderId="0" xfId="0" applyNumberFormat="1" applyBorder="1" applyAlignment="1">
      <alignment horizontal="right" vertical="center" indent="1"/>
    </xf>
    <xf numFmtId="17" fontId="1" fillId="0" borderId="1" xfId="0" quotePrefix="1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indent="1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3" fontId="0" fillId="0" borderId="0" xfId="0" applyNumberFormat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0" fontId="0" fillId="0" borderId="0" xfId="0" applyFont="1"/>
    <xf numFmtId="17" fontId="0" fillId="0" borderId="0" xfId="0" applyNumberFormat="1" applyFont="1"/>
    <xf numFmtId="17" fontId="0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7" fillId="0" borderId="0" xfId="0" applyFont="1"/>
    <xf numFmtId="0" fontId="8" fillId="0" borderId="0" xfId="0" applyFont="1"/>
    <xf numFmtId="3" fontId="0" fillId="0" borderId="1" xfId="0" applyNumberFormat="1" applyFon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vertical="top"/>
    </xf>
    <xf numFmtId="0" fontId="0" fillId="0" borderId="0" xfId="0" applyBorder="1"/>
    <xf numFmtId="166" fontId="0" fillId="0" borderId="0" xfId="0" applyNumberFormat="1" applyBorder="1"/>
    <xf numFmtId="0" fontId="0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67" fontId="0" fillId="0" borderId="1" xfId="0" applyNumberFormat="1" applyBorder="1" applyAlignment="1">
      <alignment horizontal="right" vertical="center" indent="1"/>
    </xf>
    <xf numFmtId="167" fontId="1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0" xfId="2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166" fontId="8" fillId="0" borderId="0" xfId="0" applyNumberFormat="1" applyFont="1"/>
    <xf numFmtId="0" fontId="10" fillId="0" borderId="0" xfId="2"/>
    <xf numFmtId="17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 indent="1"/>
    </xf>
    <xf numFmtId="0" fontId="1" fillId="0" borderId="0" xfId="0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_01IRS0314" xfId="1" xr:uid="{AAC6AB30-7CDE-4C37-961D-B052E6B27D64}"/>
  </cellStyles>
  <dxfs count="0"/>
  <tableStyles count="0" defaultTableStyle="TableStyleMedium2" defaultPivotStyle="PivotStyleLight16"/>
  <colors>
    <mruColors>
      <color rgb="FF984EA3"/>
      <color rgb="FFFF7F00"/>
      <color rgb="FF4DAF4A"/>
      <color rgb="FF377EB8"/>
      <color rgb="FFE41A1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8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Job</a:t>
            </a:r>
            <a:r>
              <a:rPr lang="en-GB" b="1" baseline="0">
                <a:solidFill>
                  <a:schemeClr val="tx1"/>
                </a:solidFill>
              </a:rPr>
              <a:t> Retention Scheme - </a:t>
            </a:r>
            <a:r>
              <a:rPr lang="en-GB" b="1">
                <a:solidFill>
                  <a:schemeClr val="tx1"/>
                </a:solidFill>
              </a:rPr>
              <a:t>SELEP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Month-end</a:t>
            </a:r>
            <a:r>
              <a:rPr lang="en-GB" sz="1200" i="1" baseline="0">
                <a:solidFill>
                  <a:schemeClr val="tx1"/>
                </a:solidFill>
              </a:rPr>
              <a:t> count of</a:t>
            </a:r>
            <a:r>
              <a:rPr lang="en-GB" sz="1200" i="1">
                <a:solidFill>
                  <a:schemeClr val="tx1"/>
                </a:solidFill>
              </a:rPr>
              <a:t> Furloughs -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29741041067224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L'!$C$5</c:f>
              <c:strCache>
                <c:ptCount val="1"/>
                <c:pt idx="0">
                  <c:v>SELEP residents - Furloughed jobs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L'!$B$6:$B$18</c:f>
              <c:numCache>
                <c:formatCode>mmm\-yy</c:formatCode>
                <c:ptCount val="13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  <c:pt idx="12">
                  <c:v>44317</c:v>
                </c:pt>
              </c:numCache>
            </c:numRef>
          </c:cat>
          <c:val>
            <c:numRef>
              <c:f>'CJRS L'!$C$6:$C$18</c:f>
              <c:numCache>
                <c:formatCode>#,##0</c:formatCode>
                <c:ptCount val="13"/>
                <c:pt idx="0">
                  <c:v>476800</c:v>
                </c:pt>
                <c:pt idx="1">
                  <c:v>382000</c:v>
                </c:pt>
                <c:pt idx="2">
                  <c:v>299500</c:v>
                </c:pt>
                <c:pt idx="3">
                  <c:v>217700</c:v>
                </c:pt>
                <c:pt idx="4">
                  <c:v>164100</c:v>
                </c:pt>
                <c:pt idx="5">
                  <c:v>133100</c:v>
                </c:pt>
                <c:pt idx="6">
                  <c:v>235300</c:v>
                </c:pt>
                <c:pt idx="7">
                  <c:v>249000</c:v>
                </c:pt>
                <c:pt idx="8">
                  <c:v>292200</c:v>
                </c:pt>
                <c:pt idx="9">
                  <c:v>285300</c:v>
                </c:pt>
                <c:pt idx="10">
                  <c:v>257500</c:v>
                </c:pt>
                <c:pt idx="11">
                  <c:v>205100</c:v>
                </c:pt>
                <c:pt idx="12">
                  <c:v>140700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8996428571428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S'!$F$6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S'!$F$7:$F$19</c:f>
              <c:numCache>
                <c:formatCode>0.0%</c:formatCode>
                <c:ptCount val="13"/>
                <c:pt idx="0">
                  <c:v>0.22887218045112781</c:v>
                </c:pt>
                <c:pt idx="1">
                  <c:v>0.17438016528925621</c:v>
                </c:pt>
                <c:pt idx="2">
                  <c:v>0.18636363636363637</c:v>
                </c:pt>
                <c:pt idx="3">
                  <c:v>0.13878406708595387</c:v>
                </c:pt>
                <c:pt idx="4">
                  <c:v>0.11785234899328859</c:v>
                </c:pt>
                <c:pt idx="5">
                  <c:v>9.8611111111111108E-2</c:v>
                </c:pt>
                <c:pt idx="6">
                  <c:v>8.9056603773584903E-2</c:v>
                </c:pt>
                <c:pt idx="7">
                  <c:v>9.1570247933884297E-2</c:v>
                </c:pt>
                <c:pt idx="8">
                  <c:v>7.0473537604456821E-2</c:v>
                </c:pt>
                <c:pt idx="9">
                  <c:v>8.5655172413793099E-2</c:v>
                </c:pt>
                <c:pt idx="10">
                  <c:v>4.4704630122405532E-2</c:v>
                </c:pt>
                <c:pt idx="11">
                  <c:v>2.4E-2</c:v>
                </c:pt>
                <c:pt idx="12">
                  <c:v>2.1967213114754098E-2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A30-9C30-CB5FFCDB5C15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0.24160965794768613</c:v>
                </c:pt>
                <c:pt idx="1">
                  <c:v>0.22466843501326261</c:v>
                </c:pt>
                <c:pt idx="2">
                  <c:v>0.17842565597667639</c:v>
                </c:pt>
                <c:pt idx="3">
                  <c:v>0.11104651162790698</c:v>
                </c:pt>
                <c:pt idx="4">
                  <c:v>0.10852713178294573</c:v>
                </c:pt>
                <c:pt idx="5">
                  <c:v>0.1056</c:v>
                </c:pt>
                <c:pt idx="6">
                  <c:v>9.7095435684647305E-2</c:v>
                </c:pt>
                <c:pt idx="7">
                  <c:v>8.611111111111111E-2</c:v>
                </c:pt>
                <c:pt idx="8">
                  <c:v>7.8573001541510687E-2</c:v>
                </c:pt>
                <c:pt idx="9">
                  <c:v>7.2178571428571425E-2</c:v>
                </c:pt>
                <c:pt idx="10">
                  <c:v>3.0327004219409284E-2</c:v>
                </c:pt>
                <c:pt idx="11">
                  <c:v>2.2948717948717948E-2</c:v>
                </c:pt>
                <c:pt idx="12">
                  <c:v>2.1579532814238044E-2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A30-9C30-CB5FFCDB5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Self-Employment Income Support Scheme - SELEP</a:t>
            </a:r>
          </a:p>
          <a:p>
            <a:pPr>
              <a:defRPr/>
            </a:pPr>
            <a:r>
              <a:rPr lang="en-GB" sz="1200" i="1"/>
              <a:t>Claims</a:t>
            </a:r>
            <a:r>
              <a:rPr lang="en-GB" sz="1200" i="1" baseline="0"/>
              <a:t> made in thousands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'SEIS L'!$B$7</c:f>
              <c:strCache>
                <c:ptCount val="1"/>
                <c:pt idx="0">
                  <c:v>Claims made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L'!$C$7:$F$7</c:f>
              <c:numCache>
                <c:formatCode>#,##0</c:formatCode>
                <c:ptCount val="4"/>
                <c:pt idx="0">
                  <c:v>194500</c:v>
                </c:pt>
                <c:pt idx="1">
                  <c:v>174800</c:v>
                </c:pt>
                <c:pt idx="2">
                  <c:v>164800</c:v>
                </c:pt>
                <c:pt idx="3">
                  <c:v>144600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25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take-up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1904761904762"/>
          <c:y val="0.1653688492063492"/>
          <c:w val="0.6983230158730158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'SEIS FA'!$B$5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FA'!$C$10:$F$10</c:f>
              <c:numCache>
                <c:formatCode>0%</c:formatCode>
                <c:ptCount val="4"/>
                <c:pt idx="0">
                  <c:v>0.75</c:v>
                </c:pt>
                <c:pt idx="1">
                  <c:v>0.67</c:v>
                </c:pt>
                <c:pt idx="2">
                  <c:v>0.63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'SEIS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FA'!$C$20:$F$20</c:f>
              <c:numCache>
                <c:formatCode>0%</c:formatCode>
                <c:ptCount val="4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'SEIS FA'!$B$25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FA'!$C$30:$F$30</c:f>
              <c:numCache>
                <c:formatCode>0%</c:formatCode>
                <c:ptCount val="4"/>
                <c:pt idx="0">
                  <c:v>0.76</c:v>
                </c:pt>
                <c:pt idx="1">
                  <c:v>0.69</c:v>
                </c:pt>
                <c:pt idx="2">
                  <c:v>0.64</c:v>
                </c:pt>
                <c:pt idx="3">
                  <c:v>0.56999999999999995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'SEIS FA'!$B$35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FA'!$C$40:$F$40</c:f>
              <c:numCache>
                <c:formatCode>0%</c:formatCode>
                <c:ptCount val="4"/>
                <c:pt idx="0">
                  <c:v>0.79</c:v>
                </c:pt>
                <c:pt idx="1">
                  <c:v>0.73</c:v>
                </c:pt>
                <c:pt idx="2">
                  <c:v>0.69</c:v>
                </c:pt>
                <c:pt idx="3">
                  <c:v>0.62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'SEIS L'!$B$5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'SEIS L'!$C$10:$F$10</c:f>
              <c:numCache>
                <c:formatCode>0%</c:formatCode>
                <c:ptCount val="4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39A-8CF6-409BD062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22202380952386"/>
          <c:y val="0.4288831349206349"/>
          <c:w val="0.23669861111111112"/>
          <c:h val="0.2432093253968253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'SEIS LA'!$F$8:$F$12</c:f>
              <c:numCache>
                <c:formatCode>0%</c:formatCode>
                <c:ptCount val="5"/>
                <c:pt idx="0">
                  <c:v>0.59</c:v>
                </c:pt>
                <c:pt idx="1">
                  <c:v>0.59</c:v>
                </c:pt>
                <c:pt idx="2">
                  <c:v>0.54</c:v>
                </c:pt>
                <c:pt idx="3">
                  <c:v>0.5</c:v>
                </c:pt>
                <c:pt idx="4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'SEIS LA'!$F$22:$F$30</c:f>
              <c:numCache>
                <c:formatCode>0%</c:formatCode>
                <c:ptCount val="9"/>
                <c:pt idx="0">
                  <c:v>0.54</c:v>
                </c:pt>
                <c:pt idx="1">
                  <c:v>0.57999999999999996</c:v>
                </c:pt>
                <c:pt idx="2">
                  <c:v>0.55000000000000004</c:v>
                </c:pt>
                <c:pt idx="3">
                  <c:v>0.56999999999999995</c:v>
                </c:pt>
                <c:pt idx="4">
                  <c:v>0.63</c:v>
                </c:pt>
                <c:pt idx="5">
                  <c:v>0.64</c:v>
                </c:pt>
                <c:pt idx="6">
                  <c:v>0.52</c:v>
                </c:pt>
                <c:pt idx="7">
                  <c:v>0.56999999999999995</c:v>
                </c:pt>
                <c:pt idx="8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F-4723-A609-21C25FAA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LA'!$B$37:$B$49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'SEIS LA'!$F$37:$F$49</c:f>
              <c:numCache>
                <c:formatCode>0%</c:formatCode>
                <c:ptCount val="13"/>
                <c:pt idx="0">
                  <c:v>0.54</c:v>
                </c:pt>
                <c:pt idx="1">
                  <c:v>0.55000000000000004</c:v>
                </c:pt>
                <c:pt idx="2">
                  <c:v>0.61</c:v>
                </c:pt>
                <c:pt idx="3">
                  <c:v>0.55000000000000004</c:v>
                </c:pt>
                <c:pt idx="4">
                  <c:v>0.61</c:v>
                </c:pt>
                <c:pt idx="5">
                  <c:v>0.55000000000000004</c:v>
                </c:pt>
                <c:pt idx="6">
                  <c:v>0.53</c:v>
                </c:pt>
                <c:pt idx="7">
                  <c:v>0.61</c:v>
                </c:pt>
                <c:pt idx="8">
                  <c:v>0.56000000000000005</c:v>
                </c:pt>
                <c:pt idx="9">
                  <c:v>0.56999999999999995</c:v>
                </c:pt>
                <c:pt idx="10">
                  <c:v>0.6</c:v>
                </c:pt>
                <c:pt idx="11">
                  <c:v>0.52</c:v>
                </c:pt>
                <c:pt idx="12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8-405C-B050-B3CA0222F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'SEIS LA'!$F$56:$F$60</c:f>
              <c:numCache>
                <c:formatCode>0%</c:formatCode>
                <c:ptCount val="5"/>
                <c:pt idx="0">
                  <c:v>0.62</c:v>
                </c:pt>
                <c:pt idx="1">
                  <c:v>0.62</c:v>
                </c:pt>
                <c:pt idx="2">
                  <c:v>0.56999999999999995</c:v>
                </c:pt>
                <c:pt idx="3">
                  <c:v>0.61</c:v>
                </c:pt>
                <c:pt idx="4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CBA-A981-45E3BA692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numbers, seasonally adjusted</a:t>
            </a:r>
          </a:p>
          <a:p>
            <a:pPr>
              <a:defRPr/>
            </a:pPr>
            <a:r>
              <a:rPr lang="en-GB" sz="1200"/>
              <a:t>as a proportion of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'PAYE L'!$D$6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'PAYE L'!$B$7:$B$24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'PAYE L'!$D$7:$D$24</c:f>
              <c:numCache>
                <c:formatCode>0.0%</c:formatCode>
                <c:ptCount val="18"/>
                <c:pt idx="0">
                  <c:v>0.99928470389341262</c:v>
                </c:pt>
                <c:pt idx="1">
                  <c:v>1</c:v>
                </c:pt>
                <c:pt idx="2">
                  <c:v>0.99920338252630636</c:v>
                </c:pt>
                <c:pt idx="3">
                  <c:v>0.9837373861984916</c:v>
                </c:pt>
                <c:pt idx="4">
                  <c:v>0.97697941462999049</c:v>
                </c:pt>
                <c:pt idx="5">
                  <c:v>0.9755626525812896</c:v>
                </c:pt>
                <c:pt idx="6">
                  <c:v>0.9743002351681167</c:v>
                </c:pt>
                <c:pt idx="7">
                  <c:v>0.97370055923653065</c:v>
                </c:pt>
                <c:pt idx="8">
                  <c:v>0.97305662677862825</c:v>
                </c:pt>
                <c:pt idx="9">
                  <c:v>0.97283921659309947</c:v>
                </c:pt>
                <c:pt idx="10">
                  <c:v>0.970275657306227</c:v>
                </c:pt>
                <c:pt idx="11">
                  <c:v>0.97217149625230204</c:v>
                </c:pt>
                <c:pt idx="12">
                  <c:v>0.97263231733257061</c:v>
                </c:pt>
                <c:pt idx="13">
                  <c:v>0.97346710606021214</c:v>
                </c:pt>
                <c:pt idx="14">
                  <c:v>0.97450381518917173</c:v>
                </c:pt>
                <c:pt idx="15">
                  <c:v>0.97688315668525261</c:v>
                </c:pt>
                <c:pt idx="16">
                  <c:v>0.98365606483138535</c:v>
                </c:pt>
                <c:pt idx="17">
                  <c:v>0.99435065441572257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4-4DB5-983C-1E850F05C622}"/>
            </c:ext>
          </c:extLst>
        </c:ser>
        <c:ser>
          <c:idx val="2"/>
          <c:order val="1"/>
          <c:tx>
            <c:strRef>
              <c:f>'PAYE L'!$E$6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L'!$B$7:$B$24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'PAYE L'!$E$7:$E$24</c:f>
              <c:numCache>
                <c:formatCode>0.0%</c:formatCode>
                <c:ptCount val="18"/>
                <c:pt idx="0">
                  <c:v>0.99967254609910605</c:v>
                </c:pt>
                <c:pt idx="1">
                  <c:v>1</c:v>
                </c:pt>
                <c:pt idx="2">
                  <c:v>0.99922821073332435</c:v>
                </c:pt>
                <c:pt idx="3">
                  <c:v>0.98263403615095191</c:v>
                </c:pt>
                <c:pt idx="4">
                  <c:v>0.97634920589590435</c:v>
                </c:pt>
                <c:pt idx="5">
                  <c:v>0.97430283406069706</c:v>
                </c:pt>
                <c:pt idx="6">
                  <c:v>0.97318676574260343</c:v>
                </c:pt>
                <c:pt idx="7">
                  <c:v>0.97116740360711273</c:v>
                </c:pt>
                <c:pt idx="8">
                  <c:v>0.96966521700848618</c:v>
                </c:pt>
                <c:pt idx="9">
                  <c:v>0.96893020910359007</c:v>
                </c:pt>
                <c:pt idx="10">
                  <c:v>0.96596684936119304</c:v>
                </c:pt>
                <c:pt idx="11">
                  <c:v>0.96780337131287064</c:v>
                </c:pt>
                <c:pt idx="12">
                  <c:v>0.96839961473501956</c:v>
                </c:pt>
                <c:pt idx="13">
                  <c:v>0.96902465703444574</c:v>
                </c:pt>
                <c:pt idx="14">
                  <c:v>0.97057979640742087</c:v>
                </c:pt>
                <c:pt idx="15">
                  <c:v>0.97338223339112495</c:v>
                </c:pt>
                <c:pt idx="16">
                  <c:v>0.98066724830994112</c:v>
                </c:pt>
                <c:pt idx="17">
                  <c:v>0.9929257295534939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4-4DB5-983C-1E850F05C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</a:t>
            </a:r>
            <a:r>
              <a:rPr lang="en-GB" b="1" baseline="0">
                <a:solidFill>
                  <a:schemeClr val="tx1"/>
                </a:solidFill>
              </a:rPr>
              <a:t> payroll numbers, seasonally adjusted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percentage of payroll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1599768518518518"/>
        </c:manualLayout>
      </c:layout>
      <c:lineChart>
        <c:grouping val="standard"/>
        <c:varyColors val="0"/>
        <c:ser>
          <c:idx val="1"/>
          <c:order val="0"/>
          <c:tx>
            <c:strRef>
              <c:f>'PAYE FA'!$C$8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FA'!$B$9:$B$26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'PAYE FA'!$C$9:$C$26</c:f>
              <c:numCache>
                <c:formatCode>0.0%</c:formatCode>
                <c:ptCount val="18"/>
                <c:pt idx="0">
                  <c:v>0.99950630880384317</c:v>
                </c:pt>
                <c:pt idx="1">
                  <c:v>1</c:v>
                </c:pt>
                <c:pt idx="2">
                  <c:v>0.99921199289844198</c:v>
                </c:pt>
                <c:pt idx="3">
                  <c:v>0.98001974764784627</c:v>
                </c:pt>
                <c:pt idx="4">
                  <c:v>0.96971394392807297</c:v>
                </c:pt>
                <c:pt idx="5">
                  <c:v>0.96799551880298873</c:v>
                </c:pt>
                <c:pt idx="6">
                  <c:v>0.96740213996145408</c:v>
                </c:pt>
                <c:pt idx="7">
                  <c:v>0.96687521955017142</c:v>
                </c:pt>
                <c:pt idx="8">
                  <c:v>0.96809045941763427</c:v>
                </c:pt>
                <c:pt idx="9">
                  <c:v>0.96841325750742913</c:v>
                </c:pt>
                <c:pt idx="10">
                  <c:v>0.96725498200875348</c:v>
                </c:pt>
                <c:pt idx="11">
                  <c:v>0.96940063989974268</c:v>
                </c:pt>
                <c:pt idx="12">
                  <c:v>0.96949083348365594</c:v>
                </c:pt>
                <c:pt idx="13">
                  <c:v>0.96988009000370268</c:v>
                </c:pt>
                <c:pt idx="14">
                  <c:v>0.97242449847620316</c:v>
                </c:pt>
                <c:pt idx="15">
                  <c:v>0.97339763977631988</c:v>
                </c:pt>
                <c:pt idx="16">
                  <c:v>0.97871431419647015</c:v>
                </c:pt>
                <c:pt idx="17">
                  <c:v>0.99186358932487728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6F-4C9F-99B4-91F0CA463ACF}"/>
            </c:ext>
          </c:extLst>
        </c:ser>
        <c:ser>
          <c:idx val="2"/>
          <c:order val="1"/>
          <c:tx>
            <c:strRef>
              <c:f>'PAYE FA'!$D$8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FA'!$B$9:$B$26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'PAYE FA'!$D$9:$D$26</c:f>
              <c:numCache>
                <c:formatCode>0.0%</c:formatCode>
                <c:ptCount val="18"/>
                <c:pt idx="0">
                  <c:v>0.99858487713427535</c:v>
                </c:pt>
                <c:pt idx="1">
                  <c:v>1</c:v>
                </c:pt>
                <c:pt idx="2">
                  <c:v>0.99929848610075189</c:v>
                </c:pt>
                <c:pt idx="3">
                  <c:v>0.98448404459048122</c:v>
                </c:pt>
                <c:pt idx="4">
                  <c:v>0.97803334206865966</c:v>
                </c:pt>
                <c:pt idx="5">
                  <c:v>0.97654363295502655</c:v>
                </c:pt>
                <c:pt idx="6">
                  <c:v>0.97535831636664183</c:v>
                </c:pt>
                <c:pt idx="7">
                  <c:v>0.97530792025319002</c:v>
                </c:pt>
                <c:pt idx="8">
                  <c:v>0.97421331666901845</c:v>
                </c:pt>
                <c:pt idx="9">
                  <c:v>0.97343923236639995</c:v>
                </c:pt>
                <c:pt idx="10">
                  <c:v>0.9701574374584232</c:v>
                </c:pt>
                <c:pt idx="11">
                  <c:v>0.97139516600479769</c:v>
                </c:pt>
                <c:pt idx="12">
                  <c:v>0.97163505150482798</c:v>
                </c:pt>
                <c:pt idx="13">
                  <c:v>0.97219948797548728</c:v>
                </c:pt>
                <c:pt idx="14">
                  <c:v>0.97308041203862361</c:v>
                </c:pt>
                <c:pt idx="15">
                  <c:v>0.97577156449694602</c:v>
                </c:pt>
                <c:pt idx="16">
                  <c:v>0.98340153607353797</c:v>
                </c:pt>
                <c:pt idx="17">
                  <c:v>0.99345052109581311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6F-4C9F-99B4-91F0CA463ACF}"/>
            </c:ext>
          </c:extLst>
        </c:ser>
        <c:ser>
          <c:idx val="0"/>
          <c:order val="2"/>
          <c:tx>
            <c:strRef>
              <c:f>'PAYE FA'!$E$8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FA'!$B$9:$B$26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'PAYE FA'!$E$9:$E$26</c:f>
              <c:numCache>
                <c:formatCode>0.0%</c:formatCode>
                <c:ptCount val="18"/>
                <c:pt idx="0">
                  <c:v>0.99957997140230825</c:v>
                </c:pt>
                <c:pt idx="1">
                  <c:v>1</c:v>
                </c:pt>
                <c:pt idx="2">
                  <c:v>0.99892630987641706</c:v>
                </c:pt>
                <c:pt idx="3">
                  <c:v>0.98382187723419467</c:v>
                </c:pt>
                <c:pt idx="4">
                  <c:v>0.97694821775099583</c:v>
                </c:pt>
                <c:pt idx="5">
                  <c:v>0.97546598917373095</c:v>
                </c:pt>
                <c:pt idx="6">
                  <c:v>0.97410121540189976</c:v>
                </c:pt>
                <c:pt idx="7">
                  <c:v>0.9730070983556327</c:v>
                </c:pt>
                <c:pt idx="8">
                  <c:v>0.97267260749668061</c:v>
                </c:pt>
                <c:pt idx="9">
                  <c:v>0.97318455724645081</c:v>
                </c:pt>
                <c:pt idx="10">
                  <c:v>0.97120697579409665</c:v>
                </c:pt>
                <c:pt idx="11">
                  <c:v>0.97336712286793992</c:v>
                </c:pt>
                <c:pt idx="12">
                  <c:v>0.97395695026044327</c:v>
                </c:pt>
                <c:pt idx="13">
                  <c:v>0.97551960984577668</c:v>
                </c:pt>
                <c:pt idx="14">
                  <c:v>0.9765728730466755</c:v>
                </c:pt>
                <c:pt idx="15">
                  <c:v>0.97940966193442958</c:v>
                </c:pt>
                <c:pt idx="16">
                  <c:v>0.9854049637422122</c:v>
                </c:pt>
                <c:pt idx="17">
                  <c:v>0.99663849453579823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6F-4C9F-99B4-91F0CA463ACF}"/>
            </c:ext>
          </c:extLst>
        </c:ser>
        <c:ser>
          <c:idx val="3"/>
          <c:order val="3"/>
          <c:tx>
            <c:strRef>
              <c:f>'PAYE FA'!$F$8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FA'!$B$9:$B$26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'PAYE FA'!$F$9:$F$26</c:f>
              <c:numCache>
                <c:formatCode>0.0%</c:formatCode>
                <c:ptCount val="18"/>
                <c:pt idx="0">
                  <c:v>0.99950257370881668</c:v>
                </c:pt>
                <c:pt idx="1">
                  <c:v>1</c:v>
                </c:pt>
                <c:pt idx="2">
                  <c:v>0.99973239724841401</c:v>
                </c:pt>
                <c:pt idx="3">
                  <c:v>0.98482849811891005</c:v>
                </c:pt>
                <c:pt idx="4">
                  <c:v>0.98022887905929768</c:v>
                </c:pt>
                <c:pt idx="5">
                  <c:v>0.9792875470272483</c:v>
                </c:pt>
                <c:pt idx="6">
                  <c:v>0.97771341319438976</c:v>
                </c:pt>
                <c:pt idx="7">
                  <c:v>0.9774269208368096</c:v>
                </c:pt>
                <c:pt idx="8">
                  <c:v>0.97549073622239357</c:v>
                </c:pt>
                <c:pt idx="9">
                  <c:v>0.9739858642781809</c:v>
                </c:pt>
                <c:pt idx="10">
                  <c:v>0.97016701559966634</c:v>
                </c:pt>
                <c:pt idx="11">
                  <c:v>0.97227320666803096</c:v>
                </c:pt>
                <c:pt idx="12">
                  <c:v>0.97300675303414297</c:v>
                </c:pt>
                <c:pt idx="13">
                  <c:v>0.97276433642388271</c:v>
                </c:pt>
                <c:pt idx="14">
                  <c:v>0.97300360476647729</c:v>
                </c:pt>
                <c:pt idx="15">
                  <c:v>0.97470052103829863</c:v>
                </c:pt>
                <c:pt idx="16">
                  <c:v>0.98301824421112283</c:v>
                </c:pt>
                <c:pt idx="17">
                  <c:v>0.99176413178648448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6F-4C9F-99B4-91F0CA463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534074074074075E-2"/>
          <c:y val="0.87992394179894184"/>
          <c:w val="0.75057166666666653"/>
          <c:h val="9.3635912698412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'CC L'!$D$7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L'!$B$8:$B$25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'CC L'!$D$8:$D$25</c:f>
              <c:numCache>
                <c:formatCode>0.0%</c:formatCode>
                <c:ptCount val="18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5.5999999999999994E-2</c:v>
                </c:pt>
                <c:pt idx="17">
                  <c:v>5.2000000000000005E-2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C-4024-8A53-470A45E3E71E}"/>
            </c:ext>
          </c:extLst>
        </c:ser>
        <c:ser>
          <c:idx val="2"/>
          <c:order val="1"/>
          <c:tx>
            <c:strRef>
              <c:f>'CC L'!$E$7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L'!$B$8:$B$25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'CC L'!$E$8:$E$25</c:f>
              <c:numCache>
                <c:formatCode>0.0%</c:formatCode>
                <c:ptCount val="18"/>
                <c:pt idx="0">
                  <c:v>2.8999999999999998E-2</c:v>
                </c:pt>
                <c:pt idx="1">
                  <c:v>0.03</c:v>
                </c:pt>
                <c:pt idx="2">
                  <c:v>0.03</c:v>
                </c:pt>
                <c:pt idx="3">
                  <c:v>5.0999999999999997E-2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6.3E-2</c:v>
                </c:pt>
                <c:pt idx="7">
                  <c:v>6.4000000000000001E-2</c:v>
                </c:pt>
                <c:pt idx="8">
                  <c:v>6.4000000000000001E-2</c:v>
                </c:pt>
                <c:pt idx="9">
                  <c:v>6.0999999999999999E-2</c:v>
                </c:pt>
                <c:pt idx="10">
                  <c:v>6.2E-2</c:v>
                </c:pt>
                <c:pt idx="11">
                  <c:v>6.2E-2</c:v>
                </c:pt>
                <c:pt idx="12">
                  <c:v>6.0999999999999999E-2</c:v>
                </c:pt>
                <c:pt idx="13">
                  <c:v>6.4000000000000001E-2</c:v>
                </c:pt>
                <c:pt idx="14">
                  <c:v>6.4000000000000001E-2</c:v>
                </c:pt>
                <c:pt idx="15">
                  <c:v>6.3E-2</c:v>
                </c:pt>
                <c:pt idx="16">
                  <c:v>5.9000000000000004E-2</c:v>
                </c:pt>
                <c:pt idx="17">
                  <c:v>5.5999999999999994E-2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C-4024-8A53-470A45E3E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Coronavirus Job Retention Scheme by Federated Area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Job furlough rates by place of residence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19920634920634"/>
          <c:y val="0.15780932539682541"/>
          <c:w val="0.72352142857142843"/>
          <c:h val="0.7880567460317460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'CJRS FA'!$B$14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May-21</c:v>
                </c:pt>
              </c:strCache>
            </c:strRef>
          </c:cat>
          <c:val>
            <c:numRef>
              <c:f>'CJRS FA'!$C$14:$F$14</c:f>
              <c:numCache>
                <c:formatCode>0.0%</c:formatCode>
                <c:ptCount val="4"/>
                <c:pt idx="0">
                  <c:v>0.26960110041265473</c:v>
                </c:pt>
                <c:pt idx="1">
                  <c:v>7.0609812012838141E-2</c:v>
                </c:pt>
                <c:pt idx="2">
                  <c:v>0.17785234899328858</c:v>
                </c:pt>
                <c:pt idx="3">
                  <c:v>8.3779834388699459E-2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'CJRS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May-21</c:v>
                </c:pt>
              </c:strCache>
            </c:strRef>
          </c:cat>
          <c:val>
            <c:numRef>
              <c:f>'CJRS FA'!$C$15:$F$15</c:f>
              <c:numCache>
                <c:formatCode>0.0%</c:formatCode>
                <c:ptCount val="4"/>
                <c:pt idx="0">
                  <c:v>0.25851664395561613</c:v>
                </c:pt>
                <c:pt idx="1">
                  <c:v>7.6893128284991244E-2</c:v>
                </c:pt>
                <c:pt idx="2">
                  <c:v>0.1654515998379911</c:v>
                </c:pt>
                <c:pt idx="3">
                  <c:v>8.3744855967078188E-2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'CJRS FA'!$B$16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May-21</c:v>
                </c:pt>
              </c:strCache>
            </c:strRef>
          </c:cat>
          <c:val>
            <c:numRef>
              <c:f>'CJRS FA'!$C$16:$F$16</c:f>
              <c:numCache>
                <c:formatCode>0.0%</c:formatCode>
                <c:ptCount val="4"/>
                <c:pt idx="0">
                  <c:v>0.24947329284917585</c:v>
                </c:pt>
                <c:pt idx="1">
                  <c:v>6.6798859833932328E-2</c:v>
                </c:pt>
                <c:pt idx="2">
                  <c:v>0.15824090791849368</c:v>
                </c:pt>
                <c:pt idx="3">
                  <c:v>7.5745682888540028E-2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'CJRS FA'!$B$17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May-21</c:v>
                </c:pt>
              </c:strCache>
            </c:strRef>
          </c:cat>
          <c:val>
            <c:numRef>
              <c:f>'CJRS FA'!$C$17:$F$17</c:f>
              <c:numCache>
                <c:formatCode>0.0%</c:formatCode>
                <c:ptCount val="4"/>
                <c:pt idx="0">
                  <c:v>0.25587069228423298</c:v>
                </c:pt>
                <c:pt idx="1">
                  <c:v>7.4107959743824336E-2</c:v>
                </c:pt>
                <c:pt idx="2">
                  <c:v>0.1606973058637084</c:v>
                </c:pt>
                <c:pt idx="3">
                  <c:v>8.0478345184227543E-2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'CJRS FA'!$B$18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'CJRS FA'!$C$18:$F$18</c:f>
              <c:numCache>
                <c:formatCode>0.0%</c:formatCode>
                <c:ptCount val="4"/>
                <c:pt idx="0">
                  <c:v>0.25543769420336443</c:v>
                </c:pt>
                <c:pt idx="1">
                  <c:v>7.1306118075645561E-2</c:v>
                </c:pt>
                <c:pt idx="2">
                  <c:v>0.16293983159538281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B-47AE-B989-B64D79BD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82519841269842"/>
          <c:y val="0.38110138888888889"/>
          <c:w val="0.26945654761904764"/>
          <c:h val="0.23312996031746031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5799503968253972"/>
        </c:manualLayout>
      </c:layout>
      <c:lineChart>
        <c:grouping val="standard"/>
        <c:varyColors val="0"/>
        <c:ser>
          <c:idx val="1"/>
          <c:order val="0"/>
          <c:tx>
            <c:strRef>
              <c:f>'CC FA'!$C$9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'CC FA'!$C$10:$C$27</c:f>
              <c:numCache>
                <c:formatCode>0.0%</c:formatCode>
                <c:ptCount val="18"/>
                <c:pt idx="0">
                  <c:v>2.7905367142767257E-2</c:v>
                </c:pt>
                <c:pt idx="1">
                  <c:v>2.8487384383061726E-2</c:v>
                </c:pt>
                <c:pt idx="2">
                  <c:v>2.872333731831624E-2</c:v>
                </c:pt>
                <c:pt idx="3">
                  <c:v>5.2460202604920403E-2</c:v>
                </c:pt>
                <c:pt idx="4">
                  <c:v>6.5060089347511479E-2</c:v>
                </c:pt>
                <c:pt idx="5">
                  <c:v>6.0356760838104824E-2</c:v>
                </c:pt>
                <c:pt idx="6">
                  <c:v>6.2071352167620962E-2</c:v>
                </c:pt>
                <c:pt idx="7">
                  <c:v>6.3675832127351659E-2</c:v>
                </c:pt>
                <c:pt idx="8">
                  <c:v>6.2747750582017245E-2</c:v>
                </c:pt>
                <c:pt idx="9">
                  <c:v>5.9287107531617693E-2</c:v>
                </c:pt>
                <c:pt idx="10">
                  <c:v>6.1332032970490155E-2</c:v>
                </c:pt>
                <c:pt idx="11">
                  <c:v>6.1127540426602907E-2</c:v>
                </c:pt>
                <c:pt idx="12">
                  <c:v>6.0293650369186533E-2</c:v>
                </c:pt>
                <c:pt idx="13">
                  <c:v>6.3408219315990319E-2</c:v>
                </c:pt>
                <c:pt idx="14">
                  <c:v>6.3093616392070742E-2</c:v>
                </c:pt>
                <c:pt idx="15">
                  <c:v>6.1693633380628637E-2</c:v>
                </c:pt>
                <c:pt idx="16">
                  <c:v>5.7336382884342528E-2</c:v>
                </c:pt>
                <c:pt idx="17">
                  <c:v>5.3042052972840328E-2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C-4D97-8AEA-31B20EA71160}"/>
            </c:ext>
          </c:extLst>
        </c:ser>
        <c:ser>
          <c:idx val="2"/>
          <c:order val="1"/>
          <c:tx>
            <c:strRef>
              <c:f>'CC FA'!$D$9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'CC FA'!$D$10:$D$27</c:f>
              <c:numCache>
                <c:formatCode>0.0%</c:formatCode>
                <c:ptCount val="18"/>
                <c:pt idx="0">
                  <c:v>2.2374999999999999E-2</c:v>
                </c:pt>
                <c:pt idx="1">
                  <c:v>2.3573529411764705E-2</c:v>
                </c:pt>
                <c:pt idx="2">
                  <c:v>2.3838235294117646E-2</c:v>
                </c:pt>
                <c:pt idx="3">
                  <c:v>4.266176470588235E-2</c:v>
                </c:pt>
                <c:pt idx="4">
                  <c:v>5.8845588235294115E-2</c:v>
                </c:pt>
                <c:pt idx="5">
                  <c:v>5.4963235294117646E-2</c:v>
                </c:pt>
                <c:pt idx="6">
                  <c:v>5.6367647058823529E-2</c:v>
                </c:pt>
                <c:pt idx="7">
                  <c:v>5.8139705882352941E-2</c:v>
                </c:pt>
                <c:pt idx="8">
                  <c:v>5.711764705882353E-2</c:v>
                </c:pt>
                <c:pt idx="9">
                  <c:v>5.4117647058823527E-2</c:v>
                </c:pt>
                <c:pt idx="10">
                  <c:v>5.5073529411764709E-2</c:v>
                </c:pt>
                <c:pt idx="11">
                  <c:v>5.5213235294117646E-2</c:v>
                </c:pt>
                <c:pt idx="12">
                  <c:v>5.3915966979779309E-2</c:v>
                </c:pt>
                <c:pt idx="13">
                  <c:v>5.665882782040365E-2</c:v>
                </c:pt>
                <c:pt idx="14">
                  <c:v>5.6114667760869597E-2</c:v>
                </c:pt>
                <c:pt idx="15">
                  <c:v>5.5085175756345715E-2</c:v>
                </c:pt>
                <c:pt idx="16">
                  <c:v>5.0533350393486554E-2</c:v>
                </c:pt>
                <c:pt idx="17">
                  <c:v>4.6599220233341718E-2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C-4D97-8AEA-31B20EA71160}"/>
            </c:ext>
          </c:extLst>
        </c:ser>
        <c:ser>
          <c:idx val="0"/>
          <c:order val="2"/>
          <c:tx>
            <c:strRef>
              <c:f>'CC FA'!$E$9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'CC FA'!$E$10:$E$27</c:f>
              <c:numCache>
                <c:formatCode>0.0%</c:formatCode>
                <c:ptCount val="18"/>
                <c:pt idx="0">
                  <c:v>2.8258944385405597E-2</c:v>
                </c:pt>
                <c:pt idx="1">
                  <c:v>2.9029401346085726E-2</c:v>
                </c:pt>
                <c:pt idx="2">
                  <c:v>2.9140099185263904E-2</c:v>
                </c:pt>
                <c:pt idx="3">
                  <c:v>5.0969713071200851E-2</c:v>
                </c:pt>
                <c:pt idx="4">
                  <c:v>6.4098476797732909E-2</c:v>
                </c:pt>
                <c:pt idx="5">
                  <c:v>6.032146652497343E-2</c:v>
                </c:pt>
                <c:pt idx="6">
                  <c:v>6.1818101310662413E-2</c:v>
                </c:pt>
                <c:pt idx="7">
                  <c:v>6.3248317392844491E-2</c:v>
                </c:pt>
                <c:pt idx="8">
                  <c:v>6.2393730074388948E-2</c:v>
                </c:pt>
                <c:pt idx="9">
                  <c:v>5.9736981934112643E-2</c:v>
                </c:pt>
                <c:pt idx="10">
                  <c:v>6.0259475735033652E-2</c:v>
                </c:pt>
                <c:pt idx="11">
                  <c:v>6.0356889833510452E-2</c:v>
                </c:pt>
                <c:pt idx="12">
                  <c:v>5.9028358939889461E-2</c:v>
                </c:pt>
                <c:pt idx="13">
                  <c:v>6.1702811629087063E-2</c:v>
                </c:pt>
                <c:pt idx="14">
                  <c:v>6.1206886627116645E-2</c:v>
                </c:pt>
                <c:pt idx="15">
                  <c:v>6.0099911176289829E-2</c:v>
                </c:pt>
                <c:pt idx="16">
                  <c:v>5.6128083258723191E-2</c:v>
                </c:pt>
                <c:pt idx="17">
                  <c:v>5.2869147531489025E-2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C-4D97-8AEA-31B20EA71160}"/>
            </c:ext>
          </c:extLst>
        </c:ser>
        <c:ser>
          <c:idx val="3"/>
          <c:order val="3"/>
          <c:tx>
            <c:strRef>
              <c:f>'CC FA'!$F$9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'CC FA'!$F$10:$F$27</c:f>
              <c:numCache>
                <c:formatCode>0.0%</c:formatCode>
                <c:ptCount val="18"/>
                <c:pt idx="0">
                  <c:v>2.8393100317748526E-2</c:v>
                </c:pt>
                <c:pt idx="1">
                  <c:v>2.9743531547889241E-2</c:v>
                </c:pt>
                <c:pt idx="2">
                  <c:v>3.0651384475714933E-2</c:v>
                </c:pt>
                <c:pt idx="3">
                  <c:v>5.1214253290966863E-2</c:v>
                </c:pt>
                <c:pt idx="4">
                  <c:v>7.0483431684067177E-2</c:v>
                </c:pt>
                <c:pt idx="5">
                  <c:v>6.6330004539264645E-2</c:v>
                </c:pt>
                <c:pt idx="6">
                  <c:v>6.7907399001361779E-2</c:v>
                </c:pt>
                <c:pt idx="7">
                  <c:v>6.9564230594643672E-2</c:v>
                </c:pt>
                <c:pt idx="8">
                  <c:v>6.8179754879709481E-2</c:v>
                </c:pt>
                <c:pt idx="9">
                  <c:v>6.5036314117113025E-2</c:v>
                </c:pt>
                <c:pt idx="10">
                  <c:v>6.601225601452565E-2</c:v>
                </c:pt>
                <c:pt idx="11">
                  <c:v>6.6125737630503861E-2</c:v>
                </c:pt>
                <c:pt idx="12">
                  <c:v>6.400116200691304E-2</c:v>
                </c:pt>
                <c:pt idx="13">
                  <c:v>6.8211167521906785E-2</c:v>
                </c:pt>
                <c:pt idx="14">
                  <c:v>6.7870735809104049E-2</c:v>
                </c:pt>
                <c:pt idx="15">
                  <c:v>6.6463618062852767E-2</c:v>
                </c:pt>
                <c:pt idx="16">
                  <c:v>6.086919024912793E-2</c:v>
                </c:pt>
                <c:pt idx="17">
                  <c:v>5.7079050513257547E-2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C-4D97-8AEA-31B20EA7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8.0000000000000016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882275396825396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 Count - June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LA'!$B$10:$B$14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'CC LA'!$F$10:$F$14</c:f>
              <c:numCache>
                <c:formatCode>0.0%</c:formatCode>
                <c:ptCount val="5"/>
                <c:pt idx="0">
                  <c:v>6.7000000000000004E-2</c:v>
                </c:pt>
                <c:pt idx="1">
                  <c:v>7.9000000000000001E-2</c:v>
                </c:pt>
                <c:pt idx="2">
                  <c:v>4.8000000000000001E-2</c:v>
                </c:pt>
                <c:pt idx="3">
                  <c:v>4.8000000000000001E-2</c:v>
                </c:pt>
                <c:pt idx="4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B-4D84-9CB1-D696129A6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June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population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LA'!$B$24:$B$32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'CC LA'!$F$24:$F$32</c:f>
              <c:numCache>
                <c:formatCode>0.0%</c:formatCode>
                <c:ptCount val="9"/>
                <c:pt idx="0">
                  <c:v>4.2999999999999997E-2</c:v>
                </c:pt>
                <c:pt idx="1">
                  <c:v>4.2000000000000003E-2</c:v>
                </c:pt>
                <c:pt idx="2">
                  <c:v>3.7999999999999999E-2</c:v>
                </c:pt>
                <c:pt idx="3">
                  <c:v>4.2999999999999997E-2</c:v>
                </c:pt>
                <c:pt idx="4">
                  <c:v>4.9000000000000002E-2</c:v>
                </c:pt>
                <c:pt idx="5">
                  <c:v>6.9000000000000006E-2</c:v>
                </c:pt>
                <c:pt idx="6">
                  <c:v>3.9E-2</c:v>
                </c:pt>
                <c:pt idx="7">
                  <c:v>6.7000000000000004E-2</c:v>
                </c:pt>
                <c:pt idx="8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CD3-A8E6-020D40E9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June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LA'!$B$39:$B$51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'CC LA'!$F$39:$F$51</c:f>
              <c:numCache>
                <c:formatCode>0.0%</c:formatCode>
                <c:ptCount val="13"/>
                <c:pt idx="0">
                  <c:v>0.05</c:v>
                </c:pt>
                <c:pt idx="1">
                  <c:v>4.2000000000000003E-2</c:v>
                </c:pt>
                <c:pt idx="2">
                  <c:v>4.8000000000000001E-2</c:v>
                </c:pt>
                <c:pt idx="3">
                  <c:v>5.5E-2</c:v>
                </c:pt>
                <c:pt idx="4">
                  <c:v>6.2E-2</c:v>
                </c:pt>
                <c:pt idx="5">
                  <c:v>6.6000000000000003E-2</c:v>
                </c:pt>
                <c:pt idx="6">
                  <c:v>4.4999999999999998E-2</c:v>
                </c:pt>
                <c:pt idx="7">
                  <c:v>6.2E-2</c:v>
                </c:pt>
                <c:pt idx="8">
                  <c:v>3.4000000000000002E-2</c:v>
                </c:pt>
                <c:pt idx="9">
                  <c:v>5.7999999999999996E-2</c:v>
                </c:pt>
                <c:pt idx="10">
                  <c:v>8.8000000000000009E-2</c:v>
                </c:pt>
                <c:pt idx="11">
                  <c:v>3.5000000000000003E-2</c:v>
                </c:pt>
                <c:pt idx="12">
                  <c:v>3.6000000000000004E-2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3-4946-A122-3F7D3CDE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</a:t>
            </a:r>
            <a:r>
              <a:rPr lang="en-GB" sz="1400" b="1" baseline="0">
                <a:solidFill>
                  <a:schemeClr val="tx1"/>
                </a:solidFill>
              </a:rPr>
              <a:t> Count - June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 population 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LA'!$B$58:$B$62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'CC LA'!$F$58:$F$62</c:f>
              <c:numCache>
                <c:formatCode>0.0%</c:formatCode>
                <c:ptCount val="5"/>
                <c:pt idx="0">
                  <c:v>5.7999999999999996E-2</c:v>
                </c:pt>
                <c:pt idx="1">
                  <c:v>4.2999999999999997E-2</c:v>
                </c:pt>
                <c:pt idx="2">
                  <c:v>3.5000000000000003E-2</c:v>
                </c:pt>
                <c:pt idx="3">
                  <c:v>6.7000000000000004E-2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5-45DD-A155-56CD15F1B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30 May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21183895502645503"/>
          <c:w val="0.84190912276068064"/>
          <c:h val="0.6633389550264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'Grants L'!$B$15</c:f>
              <c:strCache>
                <c:ptCount val="1"/>
                <c:pt idx="0">
                  <c:v>Value of grants paid (£ mill.)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L'!$C$13:$G$13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L'!$C$15:$G$15</c:f>
              <c:numCache>
                <c:formatCode>#,##0.0</c:formatCode>
                <c:ptCount val="5"/>
                <c:pt idx="0">
                  <c:v>803.2</c:v>
                </c:pt>
                <c:pt idx="1">
                  <c:v>41.3</c:v>
                </c:pt>
                <c:pt idx="2">
                  <c:v>342.1</c:v>
                </c:pt>
                <c:pt idx="3">
                  <c:v>100.5</c:v>
                </c:pt>
                <c:pt idx="4">
                  <c:v>168.2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CC4-A57E-A858D672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Local authority coronavirus</a:t>
            </a:r>
            <a:r>
              <a:rPr lang="en-US" b="1" baseline="0">
                <a:solidFill>
                  <a:schemeClr val="tx1"/>
                </a:solidFill>
              </a:rPr>
              <a:t> grants funding</a:t>
            </a:r>
            <a:endParaRPr lang="en-US" b="1">
              <a:solidFill>
                <a:schemeClr val="tx1"/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average grant value paid (£),</a:t>
            </a:r>
            <a:r>
              <a:rPr lang="en-US" sz="1100" i="1" baseline="0"/>
              <a:t> </a:t>
            </a:r>
            <a:r>
              <a:rPr lang="en-US" sz="1100" i="1"/>
              <a:t>up to 30 May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91746031746032"/>
          <c:y val="0.1653688492063492"/>
          <c:w val="0.6832039682539681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'Grants FA'!$B$6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FA'!$C$9:$G$9</c:f>
              <c:numCache>
                <c:formatCode>#,##0</c:formatCode>
                <c:ptCount val="5"/>
                <c:pt idx="0">
                  <c:v>11793</c:v>
                </c:pt>
                <c:pt idx="1">
                  <c:v>8858</c:v>
                </c:pt>
                <c:pt idx="2">
                  <c:v>3185</c:v>
                </c:pt>
                <c:pt idx="3">
                  <c:v>2913</c:v>
                </c:pt>
                <c:pt idx="4">
                  <c:v>7422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E58-B49C-BFDD1B1F0ED1}"/>
            </c:ext>
          </c:extLst>
        </c:ser>
        <c:ser>
          <c:idx val="4"/>
          <c:order val="1"/>
          <c:tx>
            <c:strRef>
              <c:f>'Grants FA'!$B$14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FA'!$C$17:$G$17</c:f>
              <c:numCache>
                <c:formatCode>#,##0</c:formatCode>
                <c:ptCount val="5"/>
                <c:pt idx="0">
                  <c:v>12280</c:v>
                </c:pt>
                <c:pt idx="1">
                  <c:v>6002</c:v>
                </c:pt>
                <c:pt idx="2">
                  <c:v>2079</c:v>
                </c:pt>
                <c:pt idx="3">
                  <c:v>1622</c:v>
                </c:pt>
                <c:pt idx="4">
                  <c:v>7695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5-4E58-B49C-BFDD1B1F0ED1}"/>
            </c:ext>
          </c:extLst>
        </c:ser>
        <c:ser>
          <c:idx val="3"/>
          <c:order val="2"/>
          <c:tx>
            <c:strRef>
              <c:f>'Grants FA'!$B$22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FA'!$C$25:$G$25</c:f>
              <c:numCache>
                <c:formatCode>#,##0</c:formatCode>
                <c:ptCount val="5"/>
                <c:pt idx="0">
                  <c:v>12140</c:v>
                </c:pt>
                <c:pt idx="1">
                  <c:v>4091</c:v>
                </c:pt>
                <c:pt idx="2">
                  <c:v>2485</c:v>
                </c:pt>
                <c:pt idx="3">
                  <c:v>3159</c:v>
                </c:pt>
                <c:pt idx="4">
                  <c:v>7599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25-4E58-B49C-BFDD1B1F0ED1}"/>
            </c:ext>
          </c:extLst>
        </c:ser>
        <c:ser>
          <c:idx val="2"/>
          <c:order val="3"/>
          <c:tx>
            <c:strRef>
              <c:f>'Grants FA'!$B$30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FA'!$C$33:$G$33</c:f>
              <c:numCache>
                <c:formatCode>#,##0</c:formatCode>
                <c:ptCount val="5"/>
                <c:pt idx="0">
                  <c:v>12378</c:v>
                </c:pt>
                <c:pt idx="1">
                  <c:v>6959</c:v>
                </c:pt>
                <c:pt idx="2">
                  <c:v>2381</c:v>
                </c:pt>
                <c:pt idx="3">
                  <c:v>1865</c:v>
                </c:pt>
                <c:pt idx="4">
                  <c:v>7653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325-4E58-B49C-BFDD1B1F0ED1}"/>
            </c:ext>
          </c:extLst>
        </c:ser>
        <c:ser>
          <c:idx val="0"/>
          <c:order val="4"/>
          <c:tx>
            <c:strRef>
              <c:f>'Grants L'!$B$13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'Grants L'!$C$17:$G$17</c:f>
              <c:numCache>
                <c:formatCode>#,##0</c:formatCode>
                <c:ptCount val="5"/>
                <c:pt idx="0">
                  <c:v>12157</c:v>
                </c:pt>
                <c:pt idx="1">
                  <c:v>5413</c:v>
                </c:pt>
                <c:pt idx="2">
                  <c:v>2464</c:v>
                </c:pt>
                <c:pt idx="3">
                  <c:v>2308</c:v>
                </c:pt>
                <c:pt idx="4">
                  <c:v>7605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6-4304-A2AC-F7B373BE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38869047619052"/>
          <c:y val="0.68590694444444456"/>
          <c:w val="0.24600019841269841"/>
          <c:h val="0.25832837301587303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30 May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E-4F8F-965E-E90D9BC65A93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E-4F8F-965E-E90D9BC65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48E-4F8F-965E-E90D9BC65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FA'!$B$39:$B$42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'Grants FA'!$C$39:$C$42</c:f>
              <c:numCache>
                <c:formatCode>#,##0.0</c:formatCode>
                <c:ptCount val="4"/>
                <c:pt idx="0">
                  <c:v>238</c:v>
                </c:pt>
                <c:pt idx="1">
                  <c:v>382.90000000000003</c:v>
                </c:pt>
                <c:pt idx="2">
                  <c:v>627.20000000000005</c:v>
                </c:pt>
                <c:pt idx="3">
                  <c:v>207.10000000000002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E-4F8F-965E-E90D9BC6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</a:t>
            </a:r>
            <a:r>
              <a:rPr lang="en-GB" sz="1400" b="1" baseline="0">
                <a:solidFill>
                  <a:schemeClr val="tx1"/>
                </a:solidFill>
              </a:rPr>
              <a:t> coronavirus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 30 May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'Grants LA'!$H$9:$H$13</c:f>
              <c:numCache>
                <c:formatCode>0.0</c:formatCode>
                <c:ptCount val="5"/>
                <c:pt idx="0">
                  <c:v>39.17398</c:v>
                </c:pt>
                <c:pt idx="1">
                  <c:v>39.477431000000003</c:v>
                </c:pt>
                <c:pt idx="2">
                  <c:v>38.072085999999999</c:v>
                </c:pt>
                <c:pt idx="3">
                  <c:v>45.717794760000004</c:v>
                </c:pt>
                <c:pt idx="4">
                  <c:v>75.615903739999993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4-4B10-8C63-E191FA103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 grant funding</a:t>
            </a: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30 May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'Grants LA'!$H$23:$H$31</c:f>
              <c:numCache>
                <c:formatCode>0.0</c:formatCode>
                <c:ptCount val="9"/>
                <c:pt idx="0">
                  <c:v>53.981103639999994</c:v>
                </c:pt>
                <c:pt idx="1">
                  <c:v>31.191822999999999</c:v>
                </c:pt>
                <c:pt idx="2">
                  <c:v>64.380796719999992</c:v>
                </c:pt>
                <c:pt idx="3">
                  <c:v>62.233947000000001</c:v>
                </c:pt>
                <c:pt idx="4">
                  <c:v>43.545355999999998</c:v>
                </c:pt>
                <c:pt idx="5">
                  <c:v>23.34299639</c:v>
                </c:pt>
                <c:pt idx="6">
                  <c:v>23.752581999999997</c:v>
                </c:pt>
                <c:pt idx="7">
                  <c:v>49.226889999999997</c:v>
                </c:pt>
                <c:pt idx="8">
                  <c:v>31.238275339999998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1-43C6-AE00-B13F37F85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East Sussex CJRS Furlough</a:t>
            </a:r>
            <a:r>
              <a:rPr lang="en-GB" b="1" baseline="0">
                <a:solidFill>
                  <a:schemeClr val="tx1"/>
                </a:solidFill>
              </a:rPr>
              <a:t> Rates - May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49966931216932"/>
          <c:w val="0.8511482142857143"/>
          <c:h val="0.662473875661375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'CJRS LA'!$D$8:$D$12</c:f>
              <c:numCache>
                <c:formatCode>0.0%</c:formatCode>
                <c:ptCount val="5"/>
                <c:pt idx="0">
                  <c:v>8.6956521739130432E-2</c:v>
                </c:pt>
                <c:pt idx="1">
                  <c:v>8.0459770114942528E-2</c:v>
                </c:pt>
                <c:pt idx="2">
                  <c:v>8.4210526315789472E-2</c:v>
                </c:pt>
                <c:pt idx="3">
                  <c:v>8.8888888888888892E-2</c:v>
                </c:pt>
                <c:pt idx="4">
                  <c:v>8.0775444264943458E-2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</a:t>
            </a:r>
            <a:r>
              <a:rPr lang="en-GB" sz="1100" i="1" baseline="0"/>
              <a:t>s paid to 30 May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20364318783068783"/>
          <c:w val="0.87130694444444445"/>
          <c:h val="0.549881944444444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'Grants LA'!$H$38:$H$50</c:f>
              <c:numCache>
                <c:formatCode>0.0</c:formatCode>
                <c:ptCount val="13"/>
                <c:pt idx="0">
                  <c:v>54.570036970000004</c:v>
                </c:pt>
                <c:pt idx="1">
                  <c:v>66.635441</c:v>
                </c:pt>
                <c:pt idx="2">
                  <c:v>28.302279919999997</c:v>
                </c:pt>
                <c:pt idx="3">
                  <c:v>41.002866140000002</c:v>
                </c:pt>
                <c:pt idx="4">
                  <c:v>49.050213999999997</c:v>
                </c:pt>
                <c:pt idx="5">
                  <c:v>25.467129840000002</c:v>
                </c:pt>
                <c:pt idx="6">
                  <c:v>54.007262000000004</c:v>
                </c:pt>
                <c:pt idx="7">
                  <c:v>65.459924900000004</c:v>
                </c:pt>
                <c:pt idx="8">
                  <c:v>41.608365550000002</c:v>
                </c:pt>
                <c:pt idx="9">
                  <c:v>49.508049</c:v>
                </c:pt>
                <c:pt idx="10">
                  <c:v>65.035841609999991</c:v>
                </c:pt>
                <c:pt idx="11">
                  <c:v>36.148038</c:v>
                </c:pt>
                <c:pt idx="12">
                  <c:v>50.392578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8-4B6B-93D1-ED29BCBE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30 May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'Grants LA'!$H$57:$H$61</c:f>
              <c:numCache>
                <c:formatCode>0.0</c:formatCode>
                <c:ptCount val="5"/>
                <c:pt idx="0">
                  <c:v>51.337853000000003</c:v>
                </c:pt>
                <c:pt idx="1">
                  <c:v>23.272226369999998</c:v>
                </c:pt>
                <c:pt idx="2">
                  <c:v>29.197091</c:v>
                </c:pt>
                <c:pt idx="3">
                  <c:v>61.672915000000003</c:v>
                </c:pt>
                <c:pt idx="4">
                  <c:v>41.662748059999998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D-426D-A8D3-31FA22A6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Coronavius business loan schemes</a:t>
            </a:r>
          </a:p>
          <a:p>
            <a:pPr>
              <a:defRPr/>
            </a:pPr>
            <a:r>
              <a:rPr lang="en-GB" sz="1200" i="1"/>
              <a:t>value of loans</a:t>
            </a:r>
            <a:r>
              <a:rPr lang="en-GB" sz="1200" i="1" baseline="0"/>
              <a:t> paid up to 31 March 2021 (£ mill.)</a:t>
            </a:r>
            <a:endParaRPr lang="en-GB" sz="1200" i="1"/>
          </a:p>
        </c:rich>
      </c:tx>
      <c:layout>
        <c:manualLayout>
          <c:xMode val="edge"/>
          <c:yMode val="edge"/>
          <c:x val="0.23652314814814815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5-49D1-81E1-F732A29C83F1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5-49D1-81E1-F732A29C83F1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5-49D1-81E1-F732A29C83F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FA'!$B$49:$B$52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'Loans FA'!$C$49:$C$52</c:f>
              <c:numCache>
                <c:formatCode>#,##0.0</c:formatCode>
                <c:ptCount val="4"/>
                <c:pt idx="0">
                  <c:v>560.79999999999995</c:v>
                </c:pt>
                <c:pt idx="1">
                  <c:v>1415.8</c:v>
                </c:pt>
                <c:pt idx="2">
                  <c:v>2021.2711282</c:v>
                </c:pt>
                <c:pt idx="3">
                  <c:v>875.9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55-49D1-81E1-F732A29C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 Coronavirus business loan schemes</a:t>
            </a:r>
          </a:p>
          <a:p>
            <a:pPr>
              <a:defRPr/>
            </a:pPr>
            <a:r>
              <a:rPr lang="en-GB" sz="1100" i="1"/>
              <a:t>value of loans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LA'!$B$11:$B$15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'Loans LA'!$E$11:$E$15</c:f>
              <c:numCache>
                <c:formatCode>0.0</c:formatCode>
                <c:ptCount val="5"/>
                <c:pt idx="0">
                  <c:v>89.6</c:v>
                </c:pt>
                <c:pt idx="1">
                  <c:v>75.5</c:v>
                </c:pt>
                <c:pt idx="2">
                  <c:v>98</c:v>
                </c:pt>
                <c:pt idx="3">
                  <c:v>101.69999999999999</c:v>
                </c:pt>
                <c:pt idx="4">
                  <c:v>196.1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0-48BB-98EE-EF592E41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 business loan</a:t>
            </a:r>
            <a:r>
              <a:rPr lang="en-GB" sz="1400" b="1" baseline="0">
                <a:solidFill>
                  <a:schemeClr val="tx1"/>
                </a:solidFill>
              </a:rPr>
              <a:t>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LA'!$B$25:$B$33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'Loans LA'!$E$25:$E$33</c:f>
              <c:numCache>
                <c:formatCode>0.0</c:formatCode>
                <c:ptCount val="9"/>
                <c:pt idx="0">
                  <c:v>172</c:v>
                </c:pt>
                <c:pt idx="1">
                  <c:v>121.80000000000001</c:v>
                </c:pt>
                <c:pt idx="2">
                  <c:v>220</c:v>
                </c:pt>
                <c:pt idx="3">
                  <c:v>191.6</c:v>
                </c:pt>
                <c:pt idx="4">
                  <c:v>279.10000000000002</c:v>
                </c:pt>
                <c:pt idx="5">
                  <c:v>112.89999999999999</c:v>
                </c:pt>
                <c:pt idx="6">
                  <c:v>83.7</c:v>
                </c:pt>
                <c:pt idx="7">
                  <c:v>109</c:v>
                </c:pt>
                <c:pt idx="8">
                  <c:v>125.7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9-4A20-BB8C-1F3A845A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</a:t>
            </a:r>
            <a:r>
              <a:rPr lang="en-GB" sz="1100" i="1" baseline="0"/>
              <a:t>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35937500000012E-2"/>
          <c:y val="0.18264465945740846"/>
          <c:w val="0.88894583333333321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LA'!$B$40:$B$52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'Loans LA'!$E$40:$E$52</c:f>
              <c:numCache>
                <c:formatCode>0.0</c:formatCode>
                <c:ptCount val="13"/>
                <c:pt idx="0">
                  <c:v>150.69999999999999</c:v>
                </c:pt>
                <c:pt idx="1">
                  <c:v>152</c:v>
                </c:pt>
                <c:pt idx="2">
                  <c:v>171.4</c:v>
                </c:pt>
                <c:pt idx="3">
                  <c:v>88.3</c:v>
                </c:pt>
                <c:pt idx="4">
                  <c:v>83.9</c:v>
                </c:pt>
                <c:pt idx="5">
                  <c:v>136.30000000000001</c:v>
                </c:pt>
                <c:pt idx="6">
                  <c:v>205.20000000000002</c:v>
                </c:pt>
                <c:pt idx="7">
                  <c:v>263.8</c:v>
                </c:pt>
                <c:pt idx="8">
                  <c:v>186.60000000000002</c:v>
                </c:pt>
                <c:pt idx="9">
                  <c:v>125.2</c:v>
                </c:pt>
                <c:pt idx="10">
                  <c:v>129.69999999999999</c:v>
                </c:pt>
                <c:pt idx="11">
                  <c:v>173.4</c:v>
                </c:pt>
                <c:pt idx="12">
                  <c:v>154.80000000000001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6-4D3C-A372-B13B5B67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56902976190476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LA'!$B$59:$B$63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Southend-on-Sea</c:v>
                </c:pt>
                <c:pt idx="4">
                  <c:v>Thurrock</c:v>
                </c:pt>
              </c:strCache>
            </c:strRef>
          </c:cat>
          <c:val>
            <c:numRef>
              <c:f>'Loans LA'!$E$59:$E$63</c:f>
              <c:numCache>
                <c:formatCode>0.0</c:formatCode>
                <c:ptCount val="5"/>
                <c:pt idx="0">
                  <c:v>242.8</c:v>
                </c:pt>
                <c:pt idx="1">
                  <c:v>84.5</c:v>
                </c:pt>
                <c:pt idx="2">
                  <c:v>92.2</c:v>
                </c:pt>
                <c:pt idx="3">
                  <c:v>215.5</c:v>
                </c:pt>
                <c:pt idx="4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0-4BC6-9F3C-5E7C0C98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6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80734126984127"/>
          <c:y val="0.12937301587301586"/>
          <c:w val="0.85447440476190473"/>
          <c:h val="0.60762632275132278"/>
        </c:manualLayout>
      </c:layout>
      <c:lineChart>
        <c:grouping val="standard"/>
        <c:varyColors val="0"/>
        <c:ser>
          <c:idx val="0"/>
          <c:order val="0"/>
          <c:tx>
            <c:strRef>
              <c:f>GH!$C$5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GH!$B$6:$B$23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GH!$C$6:$C$23</c:f>
              <c:numCache>
                <c:formatCode>#,##0</c:formatCode>
                <c:ptCount val="18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1150</c:v>
                </c:pt>
                <c:pt idx="8">
                  <c:v>901</c:v>
                </c:pt>
                <c:pt idx="9">
                  <c:v>485</c:v>
                </c:pt>
                <c:pt idx="10">
                  <c:v>1542</c:v>
                </c:pt>
                <c:pt idx="11">
                  <c:v>882</c:v>
                </c:pt>
                <c:pt idx="12">
                  <c:v>1692</c:v>
                </c:pt>
                <c:pt idx="13">
                  <c:v>1183</c:v>
                </c:pt>
                <c:pt idx="14">
                  <c:v>1043</c:v>
                </c:pt>
                <c:pt idx="15">
                  <c:v>599</c:v>
                </c:pt>
                <c:pt idx="16">
                  <c:v>363</c:v>
                </c:pt>
                <c:pt idx="17">
                  <c:v>333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B2-4CE6-97F9-1CAB36D26FBC}"/>
            </c:ext>
          </c:extLst>
        </c:ser>
        <c:ser>
          <c:idx val="1"/>
          <c:order val="1"/>
          <c:tx>
            <c:strRef>
              <c:f>GH!$D$5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GH!$B$6:$B$23</c:f>
              <c:numCache>
                <c:formatCode>mmm\-yy</c:formatCode>
                <c:ptCount val="1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</c:numCache>
            </c:numRef>
          </c:cat>
          <c:val>
            <c:numRef>
              <c:f>GH!$D$6:$D$23</c:f>
              <c:numCache>
                <c:formatCode>#,##0</c:formatCode>
                <c:ptCount val="18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525</c:v>
                </c:pt>
                <c:pt idx="8">
                  <c:v>553</c:v>
                </c:pt>
                <c:pt idx="9">
                  <c:v>314</c:v>
                </c:pt>
                <c:pt idx="10">
                  <c:v>705</c:v>
                </c:pt>
                <c:pt idx="11">
                  <c:v>487</c:v>
                </c:pt>
                <c:pt idx="12">
                  <c:v>871</c:v>
                </c:pt>
                <c:pt idx="13">
                  <c:v>620</c:v>
                </c:pt>
                <c:pt idx="14">
                  <c:v>483</c:v>
                </c:pt>
                <c:pt idx="15">
                  <c:v>357</c:v>
                </c:pt>
                <c:pt idx="16">
                  <c:v>219</c:v>
                </c:pt>
                <c:pt idx="17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B2-4CE6-97F9-1CAB36D26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21720"/>
        <c:axId val="977720408"/>
      </c:lineChart>
      <c:dateAx>
        <c:axId val="97772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0408"/>
        <c:crosses val="autoZero"/>
        <c:auto val="1"/>
        <c:lblOffset val="100"/>
        <c:baseTimeUnit val="months"/>
      </c:dateAx>
      <c:valAx>
        <c:axId val="97772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Essex CJRS Furlough</a:t>
            </a:r>
            <a:r>
              <a:rPr lang="en-GB" b="1" baseline="0">
                <a:solidFill>
                  <a:schemeClr val="tx1"/>
                </a:solidFill>
              </a:rPr>
              <a:t> Rates - May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5748048941798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LA'!$D$21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'CJRS LA'!$D$22:$D$30</c:f>
              <c:numCache>
                <c:formatCode>0.0%</c:formatCode>
                <c:ptCount val="9"/>
                <c:pt idx="0">
                  <c:v>8.7278106508875741E-2</c:v>
                </c:pt>
                <c:pt idx="1">
                  <c:v>8.1632653061224483E-2</c:v>
                </c:pt>
                <c:pt idx="2">
                  <c:v>7.448107448107448E-2</c:v>
                </c:pt>
                <c:pt idx="3">
                  <c:v>6.9879518072289162E-2</c:v>
                </c:pt>
                <c:pt idx="4">
                  <c:v>0.11053540587219343</c:v>
                </c:pt>
                <c:pt idx="5">
                  <c:v>8.6046511627906982E-2</c:v>
                </c:pt>
                <c:pt idx="6">
                  <c:v>8.5820895522388058E-2</c:v>
                </c:pt>
                <c:pt idx="7">
                  <c:v>7.3217726396917149E-2</c:v>
                </c:pt>
                <c:pt idx="8">
                  <c:v>9.8484848484848481E-2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5-46C7-B259-682AA59A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Kent &amp; Medway CJRS Furlough</a:t>
            </a:r>
            <a:r>
              <a:rPr lang="en-GB" b="1" baseline="0">
                <a:solidFill>
                  <a:schemeClr val="tx1"/>
                </a:solidFill>
              </a:rPr>
              <a:t> Rates - May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154831349206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LA'!$D$35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LA'!$B$36:$B$48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Folkestone/Hythe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Tonbridge/Malling</c:v>
                </c:pt>
                <c:pt idx="12">
                  <c:v>Tunbridge Wells</c:v>
                </c:pt>
              </c:strCache>
            </c:strRef>
          </c:cat>
          <c:val>
            <c:numRef>
              <c:f>'CJRS LA'!$D$36:$D$48</c:f>
              <c:numCache>
                <c:formatCode>0.0%</c:formatCode>
                <c:ptCount val="13"/>
                <c:pt idx="0">
                  <c:v>7.6788830715532289E-2</c:v>
                </c:pt>
                <c:pt idx="1">
                  <c:v>8.3333333333333329E-2</c:v>
                </c:pt>
                <c:pt idx="2">
                  <c:v>7.9395085066162566E-2</c:v>
                </c:pt>
                <c:pt idx="3">
                  <c:v>7.3226544622425629E-2</c:v>
                </c:pt>
                <c:pt idx="4">
                  <c:v>8.3150984682713341E-2</c:v>
                </c:pt>
                <c:pt idx="5">
                  <c:v>7.5422626788036407E-2</c:v>
                </c:pt>
                <c:pt idx="6">
                  <c:v>8.3503054989816694E-2</c:v>
                </c:pt>
                <c:pt idx="7">
                  <c:v>6.8619246861924679E-2</c:v>
                </c:pt>
                <c:pt idx="8">
                  <c:v>8.0952380952380956E-2</c:v>
                </c:pt>
                <c:pt idx="9">
                  <c:v>6.1990212071778142E-2</c:v>
                </c:pt>
                <c:pt idx="10">
                  <c:v>8.2217973231357558E-2</c:v>
                </c:pt>
                <c:pt idx="11">
                  <c:v>7.3043478260869571E-2</c:v>
                </c:pt>
                <c:pt idx="12">
                  <c:v>7.6131687242798354E-2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002-9596-22AC0D15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South Essex CJRS Furlough</a:t>
            </a:r>
            <a:r>
              <a:rPr lang="en-GB" b="1" baseline="0">
                <a:solidFill>
                  <a:schemeClr val="tx1"/>
                </a:solidFill>
              </a:rPr>
              <a:t> Rates - May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509887566137565"/>
          <c:w val="0.8511482142857143"/>
          <c:h val="0.6330757275132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LA'!$D$52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LA'!$B$53:$B$57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'CJRS LA'!$D$53:$D$57</c:f>
              <c:numCache>
                <c:formatCode>0.0%</c:formatCode>
                <c:ptCount val="5"/>
                <c:pt idx="0">
                  <c:v>7.6829268292682926E-2</c:v>
                </c:pt>
                <c:pt idx="1">
                  <c:v>7.9234972677595633E-2</c:v>
                </c:pt>
                <c:pt idx="2">
                  <c:v>7.7562326869806089E-2</c:v>
                </c:pt>
                <c:pt idx="3">
                  <c:v>8.4677419354838704E-2</c:v>
                </c:pt>
                <c:pt idx="4">
                  <c:v>8.2191780821917804E-2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1D4-94B5-97B3FD3D0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4036111111111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S'!$C$6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S'!$C$7:$C$19</c:f>
              <c:numCache>
                <c:formatCode>0.0%</c:formatCode>
                <c:ptCount val="13"/>
                <c:pt idx="0">
                  <c:v>0.24648648648648649</c:v>
                </c:pt>
                <c:pt idx="1">
                  <c:v>0.22795698924731184</c:v>
                </c:pt>
                <c:pt idx="2">
                  <c:v>0.15294117647058825</c:v>
                </c:pt>
                <c:pt idx="3">
                  <c:v>0.21720430107526881</c:v>
                </c:pt>
                <c:pt idx="4">
                  <c:v>0.17575757575757575</c:v>
                </c:pt>
                <c:pt idx="5">
                  <c:v>9.7674418604651161E-2</c:v>
                </c:pt>
                <c:pt idx="6">
                  <c:v>0.10775510204081633</c:v>
                </c:pt>
                <c:pt idx="7">
                  <c:v>9.6603773584905656E-2</c:v>
                </c:pt>
                <c:pt idx="8">
                  <c:v>9.7560975609756101E-2</c:v>
                </c:pt>
                <c:pt idx="9">
                  <c:v>6.4179104477611937E-2</c:v>
                </c:pt>
                <c:pt idx="10">
                  <c:v>3.6984352773826459E-2</c:v>
                </c:pt>
                <c:pt idx="11">
                  <c:v>2.6666666666666668E-2</c:v>
                </c:pt>
                <c:pt idx="12">
                  <c:v>2.1515151515151515E-2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53-9ECA-D41708307006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0.24160965794768613</c:v>
                </c:pt>
                <c:pt idx="1">
                  <c:v>0.22466843501326261</c:v>
                </c:pt>
                <c:pt idx="2">
                  <c:v>0.17842565597667639</c:v>
                </c:pt>
                <c:pt idx="3">
                  <c:v>0.11104651162790698</c:v>
                </c:pt>
                <c:pt idx="4">
                  <c:v>0.10852713178294573</c:v>
                </c:pt>
                <c:pt idx="5">
                  <c:v>0.1056</c:v>
                </c:pt>
                <c:pt idx="6">
                  <c:v>9.7095435684647305E-2</c:v>
                </c:pt>
                <c:pt idx="7">
                  <c:v>8.611111111111111E-2</c:v>
                </c:pt>
                <c:pt idx="8">
                  <c:v>7.8573001541510687E-2</c:v>
                </c:pt>
                <c:pt idx="9">
                  <c:v>7.2178571428571425E-2</c:v>
                </c:pt>
                <c:pt idx="10">
                  <c:v>3.0327004219409284E-2</c:v>
                </c:pt>
                <c:pt idx="11">
                  <c:v>2.2948717948717948E-2</c:v>
                </c:pt>
                <c:pt idx="12">
                  <c:v>2.1579532814238044E-2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7-4553-9ECA-D4170830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6476587301587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S'!$D$6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S'!$D$7:$D$19</c:f>
              <c:numCache>
                <c:formatCode>0.0%</c:formatCode>
                <c:ptCount val="13"/>
                <c:pt idx="0">
                  <c:v>0.23889908256880735</c:v>
                </c:pt>
                <c:pt idx="1">
                  <c:v>0.26460481099656358</c:v>
                </c:pt>
                <c:pt idx="2">
                  <c:v>0.17087378640776699</c:v>
                </c:pt>
                <c:pt idx="3">
                  <c:v>8.8258064516129026E-2</c:v>
                </c:pt>
                <c:pt idx="4">
                  <c:v>9.0923694779116465E-2</c:v>
                </c:pt>
                <c:pt idx="5">
                  <c:v>9.7083333333333327E-2</c:v>
                </c:pt>
                <c:pt idx="6">
                  <c:v>0.10357894736842105</c:v>
                </c:pt>
                <c:pt idx="7">
                  <c:v>7.4374999999999997E-2</c:v>
                </c:pt>
                <c:pt idx="8">
                  <c:v>7.481865284974093E-2</c:v>
                </c:pt>
                <c:pt idx="9">
                  <c:v>6.5622489959839353E-2</c:v>
                </c:pt>
                <c:pt idx="10">
                  <c:v>1.9286835613366225E-2</c:v>
                </c:pt>
                <c:pt idx="11">
                  <c:v>2.1408450704225351E-2</c:v>
                </c:pt>
                <c:pt idx="12">
                  <c:v>2.0203045685279187E-2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A-48B5-8275-51C2EEB7AB2A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0.24160965794768613</c:v>
                </c:pt>
                <c:pt idx="1">
                  <c:v>0.22466843501326261</c:v>
                </c:pt>
                <c:pt idx="2">
                  <c:v>0.17842565597667639</c:v>
                </c:pt>
                <c:pt idx="3">
                  <c:v>0.11104651162790698</c:v>
                </c:pt>
                <c:pt idx="4">
                  <c:v>0.10852713178294573</c:v>
                </c:pt>
                <c:pt idx="5">
                  <c:v>0.1056</c:v>
                </c:pt>
                <c:pt idx="6">
                  <c:v>9.7095435684647305E-2</c:v>
                </c:pt>
                <c:pt idx="7">
                  <c:v>8.611111111111111E-2</c:v>
                </c:pt>
                <c:pt idx="8">
                  <c:v>7.8573001541510687E-2</c:v>
                </c:pt>
                <c:pt idx="9">
                  <c:v>7.2178571428571425E-2</c:v>
                </c:pt>
                <c:pt idx="10">
                  <c:v>3.0327004219409284E-2</c:v>
                </c:pt>
                <c:pt idx="11">
                  <c:v>2.2948717948717948E-2</c:v>
                </c:pt>
                <c:pt idx="12">
                  <c:v>2.1579532814238044E-2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A-48B5-8275-51C2EEB7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1516269841269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S'!$E$6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S'!$E$7:$E$19</c:f>
              <c:numCache>
                <c:formatCode>0.0%</c:formatCode>
                <c:ptCount val="13"/>
                <c:pt idx="0">
                  <c:v>0.26833333333333331</c:v>
                </c:pt>
                <c:pt idx="1">
                  <c:v>0.2265625</c:v>
                </c:pt>
                <c:pt idx="2">
                  <c:v>0.21414141414141413</c:v>
                </c:pt>
                <c:pt idx="3">
                  <c:v>9.6533333333333332E-2</c:v>
                </c:pt>
                <c:pt idx="4">
                  <c:v>0.11764705882352941</c:v>
                </c:pt>
                <c:pt idx="5">
                  <c:v>0.14760563380281691</c:v>
                </c:pt>
                <c:pt idx="6">
                  <c:v>9.1428571428571428E-2</c:v>
                </c:pt>
                <c:pt idx="7">
                  <c:v>0.10181818181818182</c:v>
                </c:pt>
                <c:pt idx="8">
                  <c:v>9.2817679558011054E-2</c:v>
                </c:pt>
                <c:pt idx="9">
                  <c:v>7.434343434343435E-2</c:v>
                </c:pt>
                <c:pt idx="10">
                  <c:v>6.2615101289134445E-2</c:v>
                </c:pt>
                <c:pt idx="11">
                  <c:v>2.2857142857142857E-2</c:v>
                </c:pt>
                <c:pt idx="12">
                  <c:v>2.5116279069767444E-2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B40-9B4E-42FF695D89FD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Accommodation and food</c:v>
                </c:pt>
                <c:pt idx="1">
                  <c:v>Arts, entertainment, recreation</c:v>
                </c:pt>
                <c:pt idx="2">
                  <c:v>Other services</c:v>
                </c:pt>
                <c:pt idx="3">
                  <c:v>Transportation and storage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Agriculture, Mining, Utilities</c:v>
                </c:pt>
                <c:pt idx="11">
                  <c:v>Education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0.24160965794768613</c:v>
                </c:pt>
                <c:pt idx="1">
                  <c:v>0.22466843501326261</c:v>
                </c:pt>
                <c:pt idx="2">
                  <c:v>0.17842565597667639</c:v>
                </c:pt>
                <c:pt idx="3">
                  <c:v>0.11104651162790698</c:v>
                </c:pt>
                <c:pt idx="4">
                  <c:v>0.10852713178294573</c:v>
                </c:pt>
                <c:pt idx="5">
                  <c:v>0.1056</c:v>
                </c:pt>
                <c:pt idx="6">
                  <c:v>9.7095435684647305E-2</c:v>
                </c:pt>
                <c:pt idx="7">
                  <c:v>8.611111111111111E-2</c:v>
                </c:pt>
                <c:pt idx="8">
                  <c:v>7.8573001541510687E-2</c:v>
                </c:pt>
                <c:pt idx="9">
                  <c:v>7.2178571428571425E-2</c:v>
                </c:pt>
                <c:pt idx="10">
                  <c:v>3.0327004219409284E-2</c:v>
                </c:pt>
                <c:pt idx="11">
                  <c:v>2.2948717948717948E-2</c:v>
                </c:pt>
                <c:pt idx="12">
                  <c:v>2.1579532814238044E-2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B40-9B4E-42FF695D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4" Type="http://schemas.openxmlformats.org/officeDocument/2006/relationships/chart" Target="../charts/chart3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4</xdr:row>
      <xdr:rowOff>9525</xdr:rowOff>
    </xdr:from>
    <xdr:to>
      <xdr:col>14</xdr:col>
      <xdr:colOff>608925</xdr:colOff>
      <xdr:row>14</xdr:row>
      <xdr:rowOff>223650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BA5D-5067-403C-ADDE-06C53A51C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14287</xdr:rowOff>
    </xdr:from>
    <xdr:to>
      <xdr:col>14</xdr:col>
      <xdr:colOff>542250</xdr:colOff>
      <xdr:row>16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5CBF3C-0002-49BD-99A4-7A2674EEF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7</xdr:row>
      <xdr:rowOff>14287</xdr:rowOff>
    </xdr:from>
    <xdr:to>
      <xdr:col>15</xdr:col>
      <xdr:colOff>542250</xdr:colOff>
      <xdr:row>18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134863-2C88-4738-B0CF-F82CACB22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0.83608</cdr:x>
      <cdr:y>0.92132</cdr:y>
    </cdr:from>
    <cdr:to>
      <cdr:x>0.99483</cdr:x>
      <cdr:y>0.99061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52BB4BC-BFD4-493D-8FE6-E329DD591073}"/>
            </a:ext>
          </a:extLst>
        </cdr:cNvPr>
        <cdr:cNvSpPr txBox="1"/>
      </cdr:nvSpPr>
      <cdr:spPr>
        <a:xfrm xmlns:a="http://schemas.openxmlformats.org/drawingml/2006/main">
          <a:off x="4514850" y="2786063"/>
          <a:ext cx="8572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14287</xdr:rowOff>
    </xdr:from>
    <xdr:to>
      <xdr:col>14</xdr:col>
      <xdr:colOff>542250</xdr:colOff>
      <xdr:row>17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BA1-0E78-4D1C-8B90-916D93573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8</xdr:row>
      <xdr:rowOff>14287</xdr:rowOff>
    </xdr:from>
    <xdr:to>
      <xdr:col>15</xdr:col>
      <xdr:colOff>542250</xdr:colOff>
      <xdr:row>19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C75E3-FDD1-479C-8C2B-6FA9F8C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527962</xdr:colOff>
      <xdr:row>18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227A6-3DB4-410A-A133-C1A17ABD4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20</xdr:row>
      <xdr:rowOff>9525</xdr:rowOff>
    </xdr:from>
    <xdr:to>
      <xdr:col>15</xdr:col>
      <xdr:colOff>532725</xdr:colOff>
      <xdr:row>31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B8F2B8-0BE7-4A07-A96D-EDC8841A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35</xdr:row>
      <xdr:rowOff>0</xdr:rowOff>
    </xdr:from>
    <xdr:to>
      <xdr:col>15</xdr:col>
      <xdr:colOff>532725</xdr:colOff>
      <xdr:row>46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AC023-E353-49C3-8E35-9DCD2FA77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54</xdr:row>
      <xdr:rowOff>9525</xdr:rowOff>
    </xdr:from>
    <xdr:to>
      <xdr:col>15</xdr:col>
      <xdr:colOff>523200</xdr:colOff>
      <xdr:row>66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3BE98-FC52-4182-989C-4AE5543A0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12</xdr:row>
      <xdr:rowOff>14287</xdr:rowOff>
    </xdr:from>
    <xdr:to>
      <xdr:col>17</xdr:col>
      <xdr:colOff>532725</xdr:colOff>
      <xdr:row>25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59A907-5765-4774-BCBC-0B156C2E6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14285</xdr:colOff>
      <xdr:row>4</xdr:row>
      <xdr:rowOff>176210</xdr:rowOff>
    </xdr:from>
    <xdr:to>
      <xdr:col>16</xdr:col>
      <xdr:colOff>537485</xdr:colOff>
      <xdr:row>25</xdr:row>
      <xdr:rowOff>34610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07316-CC2A-4910-A195-C9A9C1793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26</xdr:row>
      <xdr:rowOff>161925</xdr:rowOff>
    </xdr:from>
    <xdr:to>
      <xdr:col>16</xdr:col>
      <xdr:colOff>523200</xdr:colOff>
      <xdr:row>39</xdr:row>
      <xdr:rowOff>80775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AEB34-9F72-44ED-BAB4-D5DE3849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4</xdr:row>
      <xdr:rowOff>185737</xdr:rowOff>
    </xdr:from>
    <xdr:to>
      <xdr:col>17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7B50E-DBFB-4061-94F5-B3DE287FC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19</xdr:row>
      <xdr:rowOff>9525</xdr:rowOff>
    </xdr:from>
    <xdr:to>
      <xdr:col>17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414F81-BCEB-4012-819F-5C855781C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34</xdr:row>
      <xdr:rowOff>0</xdr:rowOff>
    </xdr:from>
    <xdr:to>
      <xdr:col>17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DC3332-19C2-46FE-BFCA-F19413BFF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9525</xdr:rowOff>
    </xdr:from>
    <xdr:to>
      <xdr:col>17</xdr:col>
      <xdr:colOff>523200</xdr:colOff>
      <xdr:row>65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673423-1B41-43BF-8B6B-8A119046E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19050</xdr:rowOff>
    </xdr:from>
    <xdr:to>
      <xdr:col>14</xdr:col>
      <xdr:colOff>532725</xdr:colOff>
      <xdr:row>18</xdr:row>
      <xdr:rowOff>233175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42BDB-86ED-40F5-A5B9-776D67995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</xdr:row>
      <xdr:rowOff>0</xdr:rowOff>
    </xdr:from>
    <xdr:to>
      <xdr:col>15</xdr:col>
      <xdr:colOff>172725</xdr:colOff>
      <xdr:row>23</xdr:row>
      <xdr:rowOff>115575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BC134A-F14E-4B56-B1E3-FABA74448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5</xdr:row>
      <xdr:rowOff>185737</xdr:rowOff>
    </xdr:from>
    <xdr:to>
      <xdr:col>14</xdr:col>
      <xdr:colOff>527962</xdr:colOff>
      <xdr:row>18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7B336-A0F0-40A0-822D-F50F96364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180975</xdr:rowOff>
    </xdr:from>
    <xdr:to>
      <xdr:col>14</xdr:col>
      <xdr:colOff>532725</xdr:colOff>
      <xdr:row>33</xdr:row>
      <xdr:rowOff>261750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D6CA4-0520-439C-99C7-7A8DFAD1C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9523</xdr:colOff>
      <xdr:row>36</xdr:row>
      <xdr:rowOff>0</xdr:rowOff>
    </xdr:from>
    <xdr:to>
      <xdr:col>15</xdr:col>
      <xdr:colOff>283123</xdr:colOff>
      <xdr:row>47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58C83-250A-4BD8-9412-AA2CC43B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55</xdr:row>
      <xdr:rowOff>9525</xdr:rowOff>
    </xdr:from>
    <xdr:to>
      <xdr:col>14</xdr:col>
      <xdr:colOff>532725</xdr:colOff>
      <xdr:row>67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18C8AE-1A54-4155-BFD3-224E75A4E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4762</xdr:rowOff>
    </xdr:from>
    <xdr:to>
      <xdr:col>13</xdr:col>
      <xdr:colOff>523200</xdr:colOff>
      <xdr:row>15</xdr:row>
      <xdr:rowOff>95062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40D18-5A51-461E-8597-7E15551CC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3</xdr:row>
      <xdr:rowOff>185737</xdr:rowOff>
    </xdr:from>
    <xdr:to>
      <xdr:col>13</xdr:col>
      <xdr:colOff>556537</xdr:colOff>
      <xdr:row>16</xdr:row>
      <xdr:rowOff>123637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A2426C-D537-4E5A-8508-9B32A21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13</xdr:col>
      <xdr:colOff>523200</xdr:colOff>
      <xdr:row>29</xdr:row>
      <xdr:rowOff>147450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31076C-5977-49C3-8F6B-0A762C04C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32</xdr:row>
      <xdr:rowOff>9525</xdr:rowOff>
    </xdr:from>
    <xdr:to>
      <xdr:col>13</xdr:col>
      <xdr:colOff>513675</xdr:colOff>
      <xdr:row>43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D0C862-821F-41A0-8053-486D8E5D5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49</xdr:row>
      <xdr:rowOff>0</xdr:rowOff>
    </xdr:from>
    <xdr:to>
      <xdr:col>13</xdr:col>
      <xdr:colOff>532725</xdr:colOff>
      <xdr:row>61</xdr:row>
      <xdr:rowOff>147450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0CA21-62D2-46CB-BB94-E21E96B3D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4</xdr:row>
      <xdr:rowOff>185735</xdr:rowOff>
    </xdr:from>
    <xdr:to>
      <xdr:col>16</xdr:col>
      <xdr:colOff>158436</xdr:colOff>
      <xdr:row>25</xdr:row>
      <xdr:rowOff>158435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5AC3A-A7D8-4957-8E17-0F6007EE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5</xdr:row>
      <xdr:rowOff>0</xdr:rowOff>
    </xdr:from>
    <xdr:to>
      <xdr:col>25</xdr:col>
      <xdr:colOff>163200</xdr:colOff>
      <xdr:row>25</xdr:row>
      <xdr:rowOff>163200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22A660-E48F-475F-9766-2DFBEDF0A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27</xdr:row>
      <xdr:rowOff>9525</xdr:rowOff>
    </xdr:from>
    <xdr:to>
      <xdr:col>16</xdr:col>
      <xdr:colOff>172725</xdr:colOff>
      <xdr:row>47</xdr:row>
      <xdr:rowOff>182250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E33C7B-A6AD-48CC-8AD5-BF67885E7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26</xdr:row>
      <xdr:rowOff>180975</xdr:rowOff>
    </xdr:from>
    <xdr:to>
      <xdr:col>25</xdr:col>
      <xdr:colOff>163200</xdr:colOff>
      <xdr:row>47</xdr:row>
      <xdr:rowOff>163200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A967C6-A4B3-4E91-84C0-1C3835965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4762</xdr:rowOff>
    </xdr:from>
    <xdr:to>
      <xdr:col>15</xdr:col>
      <xdr:colOff>532725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0FA1F-CF34-4F24-AD5A-8D4E5BE8B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4760</xdr:colOff>
      <xdr:row>3</xdr:row>
      <xdr:rowOff>185735</xdr:rowOff>
    </xdr:from>
    <xdr:to>
      <xdr:col>15</xdr:col>
      <xdr:colOff>527960</xdr:colOff>
      <xdr:row>24</xdr:row>
      <xdr:rowOff>177485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764BC-6753-4178-B7A1-018278248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3</xdr:row>
      <xdr:rowOff>185737</xdr:rowOff>
    </xdr:from>
    <xdr:to>
      <xdr:col>15</xdr:col>
      <xdr:colOff>527962</xdr:colOff>
      <xdr:row>16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48AC-2721-44B3-8527-7BF65C7B5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9525</xdr:rowOff>
    </xdr:from>
    <xdr:to>
      <xdr:col>15</xdr:col>
      <xdr:colOff>532725</xdr:colOff>
      <xdr:row>29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FF806-CC98-4635-AC49-528EA1C52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33</xdr:row>
      <xdr:rowOff>0</xdr:rowOff>
    </xdr:from>
    <xdr:to>
      <xdr:col>15</xdr:col>
      <xdr:colOff>532725</xdr:colOff>
      <xdr:row>44</xdr:row>
      <xdr:rowOff>90300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AFD792-7620-4523-A916-1F78293AA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9525</xdr:rowOff>
    </xdr:from>
    <xdr:to>
      <xdr:col>15</xdr:col>
      <xdr:colOff>523200</xdr:colOff>
      <xdr:row>64</xdr:row>
      <xdr:rowOff>99825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8C1BC82-2B3F-4469-97AC-F7A21F0E00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4A7A-7F90-4DA4-AC6F-FBF0769FC3E9}">
  <dimension ref="B2:C30"/>
  <sheetViews>
    <sheetView showGridLines="0" showRowColHeaders="0" tabSelected="1" workbookViewId="0">
      <selection activeCell="B5" sqref="B5"/>
    </sheetView>
  </sheetViews>
  <sheetFormatPr defaultRowHeight="15.75" x14ac:dyDescent="0.25"/>
  <cols>
    <col min="1" max="1" width="12.7109375" style="62" customWidth="1"/>
    <col min="2" max="2" width="16" style="61" customWidth="1"/>
    <col min="3" max="3" width="55.28515625" style="61" customWidth="1"/>
    <col min="4" max="4" width="9" style="62" customWidth="1"/>
    <col min="5" max="16384" width="9.140625" style="62"/>
  </cols>
  <sheetData>
    <row r="2" spans="2:3" ht="18.75" x14ac:dyDescent="0.25">
      <c r="B2" s="60" t="s">
        <v>156</v>
      </c>
    </row>
    <row r="3" spans="2:3" ht="12" customHeight="1" x14ac:dyDescent="0.25">
      <c r="B3" s="60"/>
    </row>
    <row r="4" spans="2:3" ht="18.75" x14ac:dyDescent="0.25">
      <c r="B4" s="63" t="s">
        <v>196</v>
      </c>
    </row>
    <row r="6" spans="2:3" ht="21" customHeight="1" x14ac:dyDescent="0.25">
      <c r="B6" s="64" t="s">
        <v>163</v>
      </c>
      <c r="C6" s="65" t="s">
        <v>118</v>
      </c>
    </row>
    <row r="7" spans="2:3" ht="21" customHeight="1" x14ac:dyDescent="0.25">
      <c r="B7" s="61" t="s">
        <v>123</v>
      </c>
      <c r="C7" s="67" t="s">
        <v>126</v>
      </c>
    </row>
    <row r="8" spans="2:3" ht="21" customHeight="1" x14ac:dyDescent="0.25">
      <c r="B8" s="61" t="s">
        <v>124</v>
      </c>
      <c r="C8" s="67" t="s">
        <v>127</v>
      </c>
    </row>
    <row r="9" spans="2:3" ht="21" customHeight="1" x14ac:dyDescent="0.25">
      <c r="B9" s="61" t="s">
        <v>125</v>
      </c>
      <c r="C9" s="67" t="s">
        <v>128</v>
      </c>
    </row>
    <row r="10" spans="2:3" ht="21" customHeight="1" x14ac:dyDescent="0.25">
      <c r="B10" s="61" t="s">
        <v>119</v>
      </c>
      <c r="C10" s="67" t="s">
        <v>129</v>
      </c>
    </row>
    <row r="11" spans="2:3" ht="21" customHeight="1" x14ac:dyDescent="0.25">
      <c r="B11" s="61" t="s">
        <v>130</v>
      </c>
      <c r="C11" s="67" t="s">
        <v>157</v>
      </c>
    </row>
    <row r="12" spans="2:3" ht="21" customHeight="1" x14ac:dyDescent="0.25">
      <c r="B12" s="61" t="s">
        <v>131</v>
      </c>
      <c r="C12" s="67" t="s">
        <v>158</v>
      </c>
    </row>
    <row r="13" spans="2:3" ht="21" customHeight="1" x14ac:dyDescent="0.25">
      <c r="B13" s="61" t="s">
        <v>132</v>
      </c>
      <c r="C13" s="67" t="s">
        <v>159</v>
      </c>
    </row>
    <row r="14" spans="2:3" ht="21" customHeight="1" x14ac:dyDescent="0.25">
      <c r="B14" s="61" t="s">
        <v>191</v>
      </c>
      <c r="C14" s="67" t="s">
        <v>193</v>
      </c>
    </row>
    <row r="15" spans="2:3" ht="21" customHeight="1" x14ac:dyDescent="0.25">
      <c r="B15" s="61" t="s">
        <v>192</v>
      </c>
      <c r="C15" s="67" t="s">
        <v>194</v>
      </c>
    </row>
    <row r="16" spans="2:3" ht="21" customHeight="1" x14ac:dyDescent="0.25">
      <c r="B16" s="61" t="s">
        <v>133</v>
      </c>
      <c r="C16" s="67" t="s">
        <v>139</v>
      </c>
    </row>
    <row r="17" spans="2:3" ht="21" customHeight="1" x14ac:dyDescent="0.25">
      <c r="B17" s="61" t="s">
        <v>134</v>
      </c>
      <c r="C17" s="67" t="s">
        <v>140</v>
      </c>
    </row>
    <row r="18" spans="2:3" ht="21" customHeight="1" x14ac:dyDescent="0.25">
      <c r="B18" s="61" t="s">
        <v>135</v>
      </c>
      <c r="C18" s="67" t="s">
        <v>141</v>
      </c>
    </row>
    <row r="19" spans="2:3" ht="21" customHeight="1" x14ac:dyDescent="0.25">
      <c r="B19" s="61" t="s">
        <v>137</v>
      </c>
      <c r="C19" s="67" t="s">
        <v>143</v>
      </c>
    </row>
    <row r="20" spans="2:3" ht="21" customHeight="1" x14ac:dyDescent="0.25">
      <c r="B20" s="61" t="s">
        <v>136</v>
      </c>
      <c r="C20" s="67" t="s">
        <v>142</v>
      </c>
    </row>
    <row r="21" spans="2:3" ht="21" customHeight="1" x14ac:dyDescent="0.25">
      <c r="B21" s="61" t="s">
        <v>138</v>
      </c>
      <c r="C21" s="67" t="s">
        <v>144</v>
      </c>
    </row>
    <row r="22" spans="2:3" ht="21" customHeight="1" x14ac:dyDescent="0.25">
      <c r="B22" s="61" t="s">
        <v>145</v>
      </c>
      <c r="C22" s="67" t="s">
        <v>148</v>
      </c>
    </row>
    <row r="23" spans="2:3" ht="21" customHeight="1" x14ac:dyDescent="0.25">
      <c r="B23" s="61" t="s">
        <v>146</v>
      </c>
      <c r="C23" s="67" t="s">
        <v>149</v>
      </c>
    </row>
    <row r="24" spans="2:3" ht="21" customHeight="1" x14ac:dyDescent="0.25">
      <c r="B24" s="61" t="s">
        <v>147</v>
      </c>
      <c r="C24" s="67" t="s">
        <v>172</v>
      </c>
    </row>
    <row r="25" spans="2:3" ht="21" customHeight="1" x14ac:dyDescent="0.25">
      <c r="B25" s="61" t="s">
        <v>154</v>
      </c>
      <c r="C25" s="67" t="s">
        <v>155</v>
      </c>
    </row>
    <row r="26" spans="2:3" ht="21" customHeight="1" x14ac:dyDescent="0.25"/>
    <row r="27" spans="2:3" ht="21" customHeight="1" x14ac:dyDescent="0.25">
      <c r="B27" s="65" t="s">
        <v>120</v>
      </c>
      <c r="C27" s="61" t="s">
        <v>195</v>
      </c>
    </row>
    <row r="28" spans="2:3" ht="21" customHeight="1" x14ac:dyDescent="0.25">
      <c r="B28" s="65" t="s">
        <v>121</v>
      </c>
      <c r="C28" s="66" t="s">
        <v>122</v>
      </c>
    </row>
    <row r="29" spans="2:3" ht="21" customHeight="1" x14ac:dyDescent="0.25"/>
    <row r="30" spans="2:3" ht="21" customHeight="1" x14ac:dyDescent="0.25"/>
  </sheetData>
  <hyperlinks>
    <hyperlink ref="C7" location="'CJRS L'!A1" display="Coronavirus Job Retention Scheme - SELEP" xr:uid="{6702DAAD-68BF-42C4-9567-8E7CCFB56F3F}"/>
    <hyperlink ref="C8" location="'CJRS FA'!A1" display="Coronavirus Job Rentention Scheme - Federated Areas" xr:uid="{F5AF1CC0-A217-4194-8DCA-B8EA77FC0286}"/>
    <hyperlink ref="C9" location="'CJRS LA'!A1" display="Coronavirus Job Retention Scheme - Local Authority" xr:uid="{DC52A188-3A4A-4D87-A746-A8416E9AE141}"/>
    <hyperlink ref="C11" location="'SEIS L'!A1" display="Self Employment Income Support - SELEP" xr:uid="{3ACF5321-0963-46E8-A27B-0C4D74E404B5}"/>
    <hyperlink ref="C12" location="'SEIS FA'!A1" display="Self Employment Income Support - Federated Areas" xr:uid="{8317D547-A0A0-4E0E-9D9C-0A32516DAC1C}"/>
    <hyperlink ref="C13" location="'SEIS LA'!A1" display="Self Employment Income Support - Local Authority" xr:uid="{ECCB0BDA-24DF-45ED-A0F1-2F736D1A4965}"/>
    <hyperlink ref="C16" location="'CC L'!A1" display="Claimant Count - SELEP" xr:uid="{FFC0DD24-A9F0-4090-AE9B-CB5488F64E9E}"/>
    <hyperlink ref="C17" location="'CC FA'!A1" display="Claimant Count - Federated Areas" xr:uid="{880F8A8A-1E6F-4092-93CE-B8B0FAC01A81}"/>
    <hyperlink ref="C18" location="'CC LA'!A1" display="Claimant Count - Local Authority" xr:uid="{AB28EF6B-4F0D-425D-9005-026F097F309D}"/>
    <hyperlink ref="C19" location="'Grants L'!A1" display="Coronavirus Business Grants - SELEP" xr:uid="{0A8BB164-2CD9-47E5-9DCA-91A498BB10C8}"/>
    <hyperlink ref="C10" location="'CJRS S'!A1" display="Coronavirus Job Rentention Scheme - Sector analysis" xr:uid="{86B04BB7-D2AD-4DB7-BF1A-8D22AA63A063}"/>
    <hyperlink ref="C28" r:id="rId1" xr:uid="{516C31C7-6664-469C-9BE2-841D1866406E}"/>
    <hyperlink ref="C22" location="'Loans L'!A1" display="Coronavirus Business Loans - SELEP" xr:uid="{8501DE1A-2D70-41B6-B64B-6771C329F8AF}"/>
    <hyperlink ref="C23" location="'Loans FA'!A1" display="Coronavirus Business Loans - Federated Areas" xr:uid="{3FD589EE-94FA-47FB-98A9-057B3DF874FD}"/>
    <hyperlink ref="C24" location="'Loans WPC'!A1" display="Coronavirus Business Loans - Local Authority" xr:uid="{C92C9D44-C2EB-440E-BEFC-CE88A640D2D3}"/>
    <hyperlink ref="C20:C21" location="'VAC S'!A1" display="UK Job Vacancies - sector trend" xr:uid="{F2EE2BCF-87E9-4F14-B205-9C771C3EBCE2}"/>
    <hyperlink ref="C20" location="'Grants FA'!A1" display="Coronavirus Business Grants - Federated Areas" xr:uid="{BD6E99A3-1168-402B-A999-C99F4D398CA4}"/>
    <hyperlink ref="C21" location="'Grants LA'!A1" display="Coronavirus Business Grants - Local Authority" xr:uid="{0A82A49A-FA60-4A6A-B42A-6B244BA064A6}"/>
    <hyperlink ref="C25" location="GH!A1" display="SELEP Growth Hub Business Enquiries" xr:uid="{57108664-B022-41C0-AA6E-B1F7D1F2C899}"/>
    <hyperlink ref="C14" location="'PAYE L'!A1" display="PAYE Payroll numbers - SELEP" xr:uid="{B011AEB1-6155-4C25-938F-769DFF7EDDBC}"/>
    <hyperlink ref="C15" location="'PAYE FA'!A1" display="PAYE Payroll numbers - Federated Areas" xr:uid="{1FACF717-20FB-486F-BA68-E6D92D2265F2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D51E-AE17-465A-AE60-AE9A66D27EDB}">
  <sheetPr>
    <tabColor rgb="FF00B0F0"/>
  </sheetPr>
  <dimension ref="B2:J49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M21" sqref="M21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187</v>
      </c>
      <c r="I2" s="73" t="s">
        <v>162</v>
      </c>
      <c r="J2" s="73"/>
    </row>
    <row r="3" spans="2:10" ht="15.75" x14ac:dyDescent="0.25">
      <c r="B3" s="33" t="s">
        <v>186</v>
      </c>
    </row>
    <row r="4" spans="2:10" x14ac:dyDescent="0.25">
      <c r="B4" s="47" t="s">
        <v>188</v>
      </c>
    </row>
    <row r="5" spans="2:10" ht="19.5" customHeight="1" x14ac:dyDescent="0.25"/>
    <row r="6" spans="2:10" ht="15" customHeight="1" x14ac:dyDescent="0.25">
      <c r="B6" s="48" t="s">
        <v>189</v>
      </c>
    </row>
    <row r="7" spans="2:10" ht="15" customHeight="1" x14ac:dyDescent="0.25"/>
    <row r="8" spans="2:10" ht="36" customHeight="1" x14ac:dyDescent="0.25">
      <c r="B8" s="21" t="s">
        <v>81</v>
      </c>
      <c r="C8" s="5" t="s">
        <v>4</v>
      </c>
      <c r="D8" s="5" t="s">
        <v>5</v>
      </c>
      <c r="E8" s="5" t="s">
        <v>54</v>
      </c>
      <c r="F8" s="5" t="s">
        <v>7</v>
      </c>
    </row>
    <row r="9" spans="2:10" ht="20.25" customHeight="1" x14ac:dyDescent="0.25">
      <c r="B9" s="44">
        <v>43831</v>
      </c>
      <c r="C9" s="46">
        <v>0.99950630880384317</v>
      </c>
      <c r="D9" s="46">
        <v>0.99858487713427535</v>
      </c>
      <c r="E9" s="46">
        <v>0.99957997140230825</v>
      </c>
      <c r="F9" s="46">
        <v>0.99950257370881668</v>
      </c>
    </row>
    <row r="10" spans="2:10" ht="20.25" customHeight="1" x14ac:dyDescent="0.25">
      <c r="B10" s="44">
        <v>43862</v>
      </c>
      <c r="C10" s="46">
        <v>1</v>
      </c>
      <c r="D10" s="46">
        <v>1</v>
      </c>
      <c r="E10" s="46">
        <v>1</v>
      </c>
      <c r="F10" s="46">
        <v>1</v>
      </c>
    </row>
    <row r="11" spans="2:10" ht="20.25" customHeight="1" x14ac:dyDescent="0.25">
      <c r="B11" s="44">
        <v>43891</v>
      </c>
      <c r="C11" s="46">
        <v>0.99921199289844198</v>
      </c>
      <c r="D11" s="46">
        <v>0.99929848610075189</v>
      </c>
      <c r="E11" s="46">
        <v>0.99892630987641706</v>
      </c>
      <c r="F11" s="46">
        <v>0.99973239724841401</v>
      </c>
    </row>
    <row r="12" spans="2:10" ht="20.25" customHeight="1" x14ac:dyDescent="0.25">
      <c r="B12" s="44">
        <v>43922</v>
      </c>
      <c r="C12" s="46">
        <v>0.98001974764784627</v>
      </c>
      <c r="D12" s="46">
        <v>0.98448404459048122</v>
      </c>
      <c r="E12" s="46">
        <v>0.98382187723419467</v>
      </c>
      <c r="F12" s="46">
        <v>0.98482849811891005</v>
      </c>
    </row>
    <row r="13" spans="2:10" ht="20.25" customHeight="1" x14ac:dyDescent="0.25">
      <c r="B13" s="44">
        <v>43952</v>
      </c>
      <c r="C13" s="46">
        <v>0.96971394392807297</v>
      </c>
      <c r="D13" s="46">
        <v>0.97803334206865966</v>
      </c>
      <c r="E13" s="46">
        <v>0.97694821775099583</v>
      </c>
      <c r="F13" s="46">
        <v>0.98022887905929768</v>
      </c>
    </row>
    <row r="14" spans="2:10" ht="20.25" customHeight="1" x14ac:dyDescent="0.25">
      <c r="B14" s="44">
        <v>43983</v>
      </c>
      <c r="C14" s="46">
        <v>0.96799551880298873</v>
      </c>
      <c r="D14" s="46">
        <v>0.97654363295502655</v>
      </c>
      <c r="E14" s="46">
        <v>0.97546598917373095</v>
      </c>
      <c r="F14" s="46">
        <v>0.9792875470272483</v>
      </c>
    </row>
    <row r="15" spans="2:10" ht="20.25" customHeight="1" x14ac:dyDescent="0.25">
      <c r="B15" s="44">
        <v>44013</v>
      </c>
      <c r="C15" s="46">
        <v>0.96740213996145408</v>
      </c>
      <c r="D15" s="46">
        <v>0.97535831636664183</v>
      </c>
      <c r="E15" s="46">
        <v>0.97410121540189976</v>
      </c>
      <c r="F15" s="46">
        <v>0.97771341319438976</v>
      </c>
    </row>
    <row r="16" spans="2:10" ht="20.25" customHeight="1" x14ac:dyDescent="0.25">
      <c r="B16" s="44">
        <v>44044</v>
      </c>
      <c r="C16" s="46">
        <v>0.96687521955017142</v>
      </c>
      <c r="D16" s="46">
        <v>0.97530792025319002</v>
      </c>
      <c r="E16" s="46">
        <v>0.9730070983556327</v>
      </c>
      <c r="F16" s="46">
        <v>0.9774269208368096</v>
      </c>
    </row>
    <row r="17" spans="2:6" ht="20.25" customHeight="1" x14ac:dyDescent="0.25">
      <c r="B17" s="44">
        <v>44075</v>
      </c>
      <c r="C17" s="46">
        <v>0.96809045941763427</v>
      </c>
      <c r="D17" s="46">
        <v>0.97421331666901845</v>
      </c>
      <c r="E17" s="46">
        <v>0.97267260749668061</v>
      </c>
      <c r="F17" s="46">
        <v>0.97549073622239357</v>
      </c>
    </row>
    <row r="18" spans="2:6" ht="20.25" customHeight="1" x14ac:dyDescent="0.25">
      <c r="B18" s="44">
        <v>44105</v>
      </c>
      <c r="C18" s="46">
        <v>0.96841325750742913</v>
      </c>
      <c r="D18" s="46">
        <v>0.97343923236639995</v>
      </c>
      <c r="E18" s="46">
        <v>0.97318455724645081</v>
      </c>
      <c r="F18" s="46">
        <v>0.9739858642781809</v>
      </c>
    </row>
    <row r="19" spans="2:6" ht="20.25" customHeight="1" x14ac:dyDescent="0.25">
      <c r="B19" s="44">
        <v>44136</v>
      </c>
      <c r="C19" s="46">
        <v>0.96725498200875348</v>
      </c>
      <c r="D19" s="46">
        <v>0.9701574374584232</v>
      </c>
      <c r="E19" s="46">
        <v>0.97120697579409665</v>
      </c>
      <c r="F19" s="46">
        <v>0.97016701559966634</v>
      </c>
    </row>
    <row r="20" spans="2:6" ht="20.25" customHeight="1" x14ac:dyDescent="0.25">
      <c r="B20" s="44">
        <v>44166</v>
      </c>
      <c r="C20" s="46">
        <v>0.96940063989974268</v>
      </c>
      <c r="D20" s="46">
        <v>0.97139516600479769</v>
      </c>
      <c r="E20" s="46">
        <v>0.97336712286793992</v>
      </c>
      <c r="F20" s="46">
        <v>0.97227320666803096</v>
      </c>
    </row>
    <row r="21" spans="2:6" ht="20.25" customHeight="1" x14ac:dyDescent="0.25">
      <c r="B21" s="44">
        <v>44197</v>
      </c>
      <c r="C21" s="46">
        <v>0.96949083348365594</v>
      </c>
      <c r="D21" s="46">
        <v>0.97163505150482798</v>
      </c>
      <c r="E21" s="46">
        <v>0.97395695026044327</v>
      </c>
      <c r="F21" s="46">
        <v>0.97300675303414297</v>
      </c>
    </row>
    <row r="22" spans="2:6" ht="20.25" customHeight="1" x14ac:dyDescent="0.25">
      <c r="B22" s="44">
        <v>44228</v>
      </c>
      <c r="C22" s="46">
        <v>0.96988009000370268</v>
      </c>
      <c r="D22" s="46">
        <v>0.97219948797548728</v>
      </c>
      <c r="E22" s="46">
        <v>0.97551960984577668</v>
      </c>
      <c r="F22" s="46">
        <v>0.97276433642388271</v>
      </c>
    </row>
    <row r="23" spans="2:6" ht="20.25" customHeight="1" x14ac:dyDescent="0.25">
      <c r="B23" s="44">
        <v>44256</v>
      </c>
      <c r="C23" s="46">
        <v>0.97242449847620316</v>
      </c>
      <c r="D23" s="46">
        <v>0.97308041203862361</v>
      </c>
      <c r="E23" s="46">
        <v>0.9765728730466755</v>
      </c>
      <c r="F23" s="46">
        <v>0.97300360476647729</v>
      </c>
    </row>
    <row r="24" spans="2:6" ht="20.25" customHeight="1" x14ac:dyDescent="0.25">
      <c r="B24" s="44">
        <v>44287</v>
      </c>
      <c r="C24" s="46">
        <v>0.97339763977631988</v>
      </c>
      <c r="D24" s="46">
        <v>0.97577156449694602</v>
      </c>
      <c r="E24" s="46">
        <v>0.97940966193442958</v>
      </c>
      <c r="F24" s="46">
        <v>0.97470052103829863</v>
      </c>
    </row>
    <row r="25" spans="2:6" ht="20.25" customHeight="1" x14ac:dyDescent="0.25">
      <c r="B25" s="44">
        <v>44317</v>
      </c>
      <c r="C25" s="46">
        <v>0.97871431419647015</v>
      </c>
      <c r="D25" s="46">
        <v>0.98340153607353797</v>
      </c>
      <c r="E25" s="46">
        <v>0.9854049637422122</v>
      </c>
      <c r="F25" s="46">
        <v>0.98301824421112283</v>
      </c>
    </row>
    <row r="26" spans="2:6" ht="20.25" customHeight="1" x14ac:dyDescent="0.25">
      <c r="B26" s="44">
        <v>44348</v>
      </c>
      <c r="C26" s="46">
        <v>0.99186358932487728</v>
      </c>
      <c r="D26" s="46">
        <v>0.99345052109581311</v>
      </c>
      <c r="E26" s="46">
        <v>0.99663849453579823</v>
      </c>
      <c r="F26" s="46">
        <v>0.99176413178648448</v>
      </c>
    </row>
    <row r="27" spans="2:6" ht="20.25" customHeight="1" x14ac:dyDescent="0.25">
      <c r="B27" s="74"/>
      <c r="C27" s="75"/>
      <c r="D27" s="75"/>
      <c r="E27" s="75"/>
      <c r="F27" s="75"/>
    </row>
    <row r="28" spans="2:6" x14ac:dyDescent="0.25">
      <c r="B28" s="43"/>
    </row>
    <row r="29" spans="2:6" ht="15.75" x14ac:dyDescent="0.25">
      <c r="B29" s="48" t="s">
        <v>190</v>
      </c>
    </row>
    <row r="31" spans="2:6" ht="31.5" customHeight="1" x14ac:dyDescent="0.25">
      <c r="B31" s="21" t="s">
        <v>81</v>
      </c>
      <c r="C31" s="5" t="s">
        <v>4</v>
      </c>
      <c r="D31" s="5" t="s">
        <v>5</v>
      </c>
      <c r="E31" s="5" t="s">
        <v>54</v>
      </c>
      <c r="F31" s="5" t="s">
        <v>7</v>
      </c>
    </row>
    <row r="32" spans="2:6" ht="19.5" customHeight="1" x14ac:dyDescent="0.25">
      <c r="B32" s="44">
        <v>43831</v>
      </c>
      <c r="C32" s="49">
        <v>210554</v>
      </c>
      <c r="D32" s="49">
        <v>495368</v>
      </c>
      <c r="E32" s="49">
        <v>782951</v>
      </c>
      <c r="F32" s="49">
        <v>317477</v>
      </c>
    </row>
    <row r="33" spans="2:6" ht="19.5" customHeight="1" x14ac:dyDescent="0.25">
      <c r="B33" s="44">
        <v>43862</v>
      </c>
      <c r="C33" s="49">
        <v>210658</v>
      </c>
      <c r="D33" s="49">
        <v>496070</v>
      </c>
      <c r="E33" s="49">
        <v>783280</v>
      </c>
      <c r="F33" s="49">
        <v>317635</v>
      </c>
    </row>
    <row r="34" spans="2:6" ht="19.5" customHeight="1" x14ac:dyDescent="0.25">
      <c r="B34" s="44">
        <v>43891</v>
      </c>
      <c r="C34" s="49">
        <v>210492</v>
      </c>
      <c r="D34" s="49">
        <v>495722</v>
      </c>
      <c r="E34" s="49">
        <v>782439</v>
      </c>
      <c r="F34" s="49">
        <v>317550</v>
      </c>
    </row>
    <row r="35" spans="2:6" ht="19.5" customHeight="1" x14ac:dyDescent="0.25">
      <c r="B35" s="44">
        <v>43922</v>
      </c>
      <c r="C35" s="49">
        <v>206449</v>
      </c>
      <c r="D35" s="49">
        <v>488373</v>
      </c>
      <c r="E35" s="49">
        <v>770608</v>
      </c>
      <c r="F35" s="49">
        <v>312816</v>
      </c>
    </row>
    <row r="36" spans="2:6" ht="19.5" customHeight="1" x14ac:dyDescent="0.25">
      <c r="B36" s="44">
        <v>43952</v>
      </c>
      <c r="C36" s="49">
        <v>204278</v>
      </c>
      <c r="D36" s="49">
        <v>485173</v>
      </c>
      <c r="E36" s="49">
        <v>765224</v>
      </c>
      <c r="F36" s="49">
        <v>311355</v>
      </c>
    </row>
    <row r="37" spans="2:6" ht="19.5" customHeight="1" x14ac:dyDescent="0.25">
      <c r="B37" s="44">
        <v>43983</v>
      </c>
      <c r="C37" s="49">
        <v>203916</v>
      </c>
      <c r="D37" s="49">
        <v>484434</v>
      </c>
      <c r="E37" s="49">
        <v>764063</v>
      </c>
      <c r="F37" s="49">
        <v>311056</v>
      </c>
    </row>
    <row r="38" spans="2:6" ht="19.5" customHeight="1" x14ac:dyDescent="0.25">
      <c r="B38" s="44">
        <v>44013</v>
      </c>
      <c r="C38" s="49">
        <v>203791</v>
      </c>
      <c r="D38" s="49">
        <v>483846</v>
      </c>
      <c r="E38" s="49">
        <v>762994</v>
      </c>
      <c r="F38" s="49">
        <v>310556</v>
      </c>
    </row>
    <row r="39" spans="2:6" ht="19.5" customHeight="1" x14ac:dyDescent="0.25">
      <c r="B39" s="44">
        <v>44044</v>
      </c>
      <c r="C39" s="49">
        <v>203680</v>
      </c>
      <c r="D39" s="49">
        <v>483821</v>
      </c>
      <c r="E39" s="49">
        <v>762137</v>
      </c>
      <c r="F39" s="49">
        <v>310465</v>
      </c>
    </row>
    <row r="40" spans="2:6" ht="19.5" customHeight="1" x14ac:dyDescent="0.25">
      <c r="B40" s="44">
        <v>44075</v>
      </c>
      <c r="C40" s="49">
        <v>203936</v>
      </c>
      <c r="D40" s="49">
        <v>483278</v>
      </c>
      <c r="E40" s="49">
        <v>761875</v>
      </c>
      <c r="F40" s="49">
        <v>309850</v>
      </c>
    </row>
    <row r="41" spans="2:6" ht="19.5" customHeight="1" x14ac:dyDescent="0.25">
      <c r="B41" s="44">
        <v>44105</v>
      </c>
      <c r="C41" s="49">
        <v>204004</v>
      </c>
      <c r="D41" s="49">
        <v>482894</v>
      </c>
      <c r="E41" s="49">
        <v>762276</v>
      </c>
      <c r="F41" s="49">
        <v>309372</v>
      </c>
    </row>
    <row r="42" spans="2:6" ht="19.5" customHeight="1" x14ac:dyDescent="0.25">
      <c r="B42" s="44">
        <v>44136</v>
      </c>
      <c r="C42" s="49">
        <v>203760</v>
      </c>
      <c r="D42" s="49">
        <v>481266</v>
      </c>
      <c r="E42" s="49">
        <v>760727</v>
      </c>
      <c r="F42" s="49">
        <v>308159</v>
      </c>
    </row>
    <row r="43" spans="2:6" ht="19.5" customHeight="1" x14ac:dyDescent="0.25">
      <c r="B43" s="44">
        <v>44166</v>
      </c>
      <c r="C43" s="49">
        <v>204212</v>
      </c>
      <c r="D43" s="49">
        <v>481880</v>
      </c>
      <c r="E43" s="49">
        <v>762419</v>
      </c>
      <c r="F43" s="49">
        <v>308828</v>
      </c>
    </row>
    <row r="44" spans="2:6" ht="19.5" customHeight="1" x14ac:dyDescent="0.25">
      <c r="B44" s="44">
        <v>44197</v>
      </c>
      <c r="C44" s="49">
        <v>204231</v>
      </c>
      <c r="D44" s="49">
        <v>481999</v>
      </c>
      <c r="E44" s="49">
        <v>762881</v>
      </c>
      <c r="F44" s="49">
        <v>309061</v>
      </c>
    </row>
    <row r="45" spans="2:6" ht="19.5" customHeight="1" x14ac:dyDescent="0.25">
      <c r="B45" s="44">
        <v>44228</v>
      </c>
      <c r="C45" s="49">
        <v>204313</v>
      </c>
      <c r="D45" s="49">
        <v>482279</v>
      </c>
      <c r="E45" s="49">
        <v>764105</v>
      </c>
      <c r="F45" s="49">
        <v>308984</v>
      </c>
    </row>
    <row r="46" spans="2:6" ht="19.5" customHeight="1" x14ac:dyDescent="0.25">
      <c r="B46" s="44">
        <v>44256</v>
      </c>
      <c r="C46" s="49">
        <v>204849</v>
      </c>
      <c r="D46" s="49">
        <v>482716</v>
      </c>
      <c r="E46" s="49">
        <v>764930</v>
      </c>
      <c r="F46" s="49">
        <v>309060</v>
      </c>
    </row>
    <row r="47" spans="2:6" ht="19.5" customHeight="1" x14ac:dyDescent="0.25">
      <c r="B47" s="44">
        <v>44287</v>
      </c>
      <c r="C47" s="49">
        <v>205054</v>
      </c>
      <c r="D47" s="49">
        <v>484051</v>
      </c>
      <c r="E47" s="49">
        <v>767152</v>
      </c>
      <c r="F47" s="49">
        <v>309599</v>
      </c>
    </row>
    <row r="48" spans="2:6" ht="19.5" customHeight="1" x14ac:dyDescent="0.25">
      <c r="B48" s="44">
        <v>44317</v>
      </c>
      <c r="C48" s="49">
        <v>206174</v>
      </c>
      <c r="D48" s="49">
        <v>487836</v>
      </c>
      <c r="E48" s="49">
        <v>771848</v>
      </c>
      <c r="F48" s="49">
        <v>312241</v>
      </c>
    </row>
    <row r="49" spans="2:6" ht="19.5" customHeight="1" x14ac:dyDescent="0.25">
      <c r="B49" s="44">
        <v>44348</v>
      </c>
      <c r="C49" s="49">
        <v>208944</v>
      </c>
      <c r="D49" s="49">
        <v>492821</v>
      </c>
      <c r="E49" s="49">
        <v>780647</v>
      </c>
      <c r="F49" s="49">
        <v>315019</v>
      </c>
    </row>
  </sheetData>
  <hyperlinks>
    <hyperlink ref="I2" location="Index!A1" display="Return to Index" xr:uid="{DD5EDB22-7468-42D4-95B2-300FAD17D7AB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896A-FA69-4810-8492-99335584AE81}">
  <sheetPr>
    <tabColor theme="7" tint="0.39997558519241921"/>
  </sheetPr>
  <dimension ref="B2:J2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84</v>
      </c>
      <c r="J2" s="73" t="s">
        <v>162</v>
      </c>
    </row>
    <row r="3" spans="2:10" ht="15.75" x14ac:dyDescent="0.25">
      <c r="B3" s="33" t="s">
        <v>182</v>
      </c>
    </row>
    <row r="4" spans="2:10" x14ac:dyDescent="0.25">
      <c r="B4" s="47" t="s">
        <v>85</v>
      </c>
    </row>
    <row r="5" spans="2:10" x14ac:dyDescent="0.25">
      <c r="B5" s="47" t="s">
        <v>86</v>
      </c>
    </row>
    <row r="6" spans="2:10" ht="30" customHeight="1" x14ac:dyDescent="0.25"/>
    <row r="7" spans="2:10" ht="36" customHeight="1" x14ac:dyDescent="0.25">
      <c r="B7" s="21" t="s">
        <v>81</v>
      </c>
      <c r="C7" s="5" t="s">
        <v>82</v>
      </c>
      <c r="D7" s="5" t="s">
        <v>8</v>
      </c>
      <c r="E7" s="5" t="s">
        <v>83</v>
      </c>
    </row>
    <row r="8" spans="2:10" ht="20.25" customHeight="1" x14ac:dyDescent="0.25">
      <c r="B8" s="44">
        <v>43831</v>
      </c>
      <c r="C8" s="45">
        <v>68495</v>
      </c>
      <c r="D8" s="46">
        <v>2.7000000000000003E-2</v>
      </c>
      <c r="E8" s="46">
        <v>2.8999999999999998E-2</v>
      </c>
    </row>
    <row r="9" spans="2:10" ht="20.25" customHeight="1" x14ac:dyDescent="0.25">
      <c r="B9" s="44">
        <v>43862</v>
      </c>
      <c r="C9" s="45">
        <v>70980</v>
      </c>
      <c r="D9" s="46">
        <v>2.7999999999999997E-2</v>
      </c>
      <c r="E9" s="46">
        <v>0.03</v>
      </c>
    </row>
    <row r="10" spans="2:10" ht="20.25" customHeight="1" x14ac:dyDescent="0.25">
      <c r="B10" s="44">
        <v>43891</v>
      </c>
      <c r="C10" s="45">
        <v>71750</v>
      </c>
      <c r="D10" s="46">
        <v>2.7999999999999997E-2</v>
      </c>
      <c r="E10" s="46">
        <v>0.03</v>
      </c>
    </row>
    <row r="11" spans="2:10" ht="20.25" customHeight="1" x14ac:dyDescent="0.25">
      <c r="B11" s="44">
        <v>43922</v>
      </c>
      <c r="C11" s="45">
        <v>125810</v>
      </c>
      <c r="D11" s="46">
        <v>4.9000000000000002E-2</v>
      </c>
      <c r="E11" s="46">
        <v>5.0999999999999997E-2</v>
      </c>
    </row>
    <row r="12" spans="2:10" ht="20.25" customHeight="1" x14ac:dyDescent="0.25">
      <c r="B12" s="44">
        <v>43952</v>
      </c>
      <c r="C12" s="45">
        <v>164125</v>
      </c>
      <c r="D12" s="46">
        <v>6.4000000000000001E-2</v>
      </c>
      <c r="E12" s="46">
        <v>6.4000000000000001E-2</v>
      </c>
    </row>
    <row r="13" spans="2:10" ht="20.25" customHeight="1" x14ac:dyDescent="0.25">
      <c r="B13" s="44">
        <v>43983</v>
      </c>
      <c r="C13" s="45">
        <v>153900</v>
      </c>
      <c r="D13" s="46">
        <v>0.06</v>
      </c>
      <c r="E13" s="46">
        <v>6.2E-2</v>
      </c>
    </row>
    <row r="14" spans="2:10" ht="20.25" customHeight="1" x14ac:dyDescent="0.25">
      <c r="B14" s="44">
        <v>44013</v>
      </c>
      <c r="C14" s="45">
        <v>157805</v>
      </c>
      <c r="D14" s="46">
        <v>6.0999999999999999E-2</v>
      </c>
      <c r="E14" s="46">
        <v>6.3E-2</v>
      </c>
    </row>
    <row r="15" spans="2:10" ht="20.25" customHeight="1" x14ac:dyDescent="0.25">
      <c r="B15" s="44">
        <v>44044</v>
      </c>
      <c r="C15" s="45">
        <v>161830</v>
      </c>
      <c r="D15" s="46">
        <v>6.3E-2</v>
      </c>
      <c r="E15" s="46">
        <v>6.4000000000000001E-2</v>
      </c>
    </row>
    <row r="16" spans="2:10" ht="20.25" customHeight="1" x14ac:dyDescent="0.25">
      <c r="B16" s="44">
        <v>44075</v>
      </c>
      <c r="C16" s="45">
        <v>159295</v>
      </c>
      <c r="D16" s="46">
        <v>6.2E-2</v>
      </c>
      <c r="E16" s="46">
        <v>6.4000000000000001E-2</v>
      </c>
    </row>
    <row r="17" spans="2:5" ht="20.25" customHeight="1" x14ac:dyDescent="0.25">
      <c r="B17" s="44">
        <v>44105</v>
      </c>
      <c r="C17" s="45">
        <v>151765</v>
      </c>
      <c r="D17" s="46">
        <v>5.9000000000000004E-2</v>
      </c>
      <c r="E17" s="46">
        <v>6.0999999999999999E-2</v>
      </c>
    </row>
    <row r="18" spans="2:5" ht="20.25" customHeight="1" x14ac:dyDescent="0.25">
      <c r="B18" s="44">
        <v>44136</v>
      </c>
      <c r="C18" s="45">
        <v>154085</v>
      </c>
      <c r="D18" s="46">
        <v>0.06</v>
      </c>
      <c r="E18" s="46">
        <v>6.2E-2</v>
      </c>
    </row>
    <row r="19" spans="2:5" ht="20.25" customHeight="1" x14ac:dyDescent="0.25">
      <c r="B19" s="44">
        <v>44166</v>
      </c>
      <c r="C19" s="45">
        <v>154265</v>
      </c>
      <c r="D19" s="46">
        <v>0.06</v>
      </c>
      <c r="E19" s="46">
        <v>6.2E-2</v>
      </c>
    </row>
    <row r="20" spans="2:5" ht="20.25" customHeight="1" x14ac:dyDescent="0.25">
      <c r="B20" s="44">
        <v>44197</v>
      </c>
      <c r="C20" s="45">
        <v>150685</v>
      </c>
      <c r="D20" s="46">
        <v>5.9000000000000004E-2</v>
      </c>
      <c r="E20" s="46">
        <v>6.0999999999999999E-2</v>
      </c>
    </row>
    <row r="21" spans="2:5" ht="20.25" customHeight="1" x14ac:dyDescent="0.25">
      <c r="B21" s="44">
        <v>44228</v>
      </c>
      <c r="C21" s="45">
        <v>158405</v>
      </c>
      <c r="D21" s="46">
        <v>6.2E-2</v>
      </c>
      <c r="E21" s="46">
        <v>6.4000000000000001E-2</v>
      </c>
    </row>
    <row r="22" spans="2:5" ht="20.25" customHeight="1" x14ac:dyDescent="0.25">
      <c r="B22" s="44">
        <v>44256</v>
      </c>
      <c r="C22" s="45">
        <v>157225</v>
      </c>
      <c r="D22" s="46">
        <v>6.0999999999999999E-2</v>
      </c>
      <c r="E22" s="46">
        <v>6.4000000000000001E-2</v>
      </c>
    </row>
    <row r="23" spans="2:5" ht="20.25" customHeight="1" x14ac:dyDescent="0.25">
      <c r="B23" s="44">
        <v>44287</v>
      </c>
      <c r="C23" s="45">
        <v>154225</v>
      </c>
      <c r="D23" s="46">
        <v>0.06</v>
      </c>
      <c r="E23" s="46">
        <v>6.3E-2</v>
      </c>
    </row>
    <row r="24" spans="2:5" ht="20.25" customHeight="1" x14ac:dyDescent="0.25">
      <c r="B24" s="44">
        <v>44317</v>
      </c>
      <c r="C24" s="45">
        <v>142790</v>
      </c>
      <c r="D24" s="46">
        <v>5.5999999999999994E-2</v>
      </c>
      <c r="E24" s="46">
        <v>5.9000000000000004E-2</v>
      </c>
    </row>
    <row r="25" spans="2:5" ht="20.25" customHeight="1" x14ac:dyDescent="0.25">
      <c r="B25" s="44">
        <v>44348</v>
      </c>
      <c r="C25" s="45">
        <v>133395</v>
      </c>
      <c r="D25" s="46">
        <v>5.2000000000000005E-2</v>
      </c>
      <c r="E25" s="46">
        <v>5.5999999999999994E-2</v>
      </c>
    </row>
  </sheetData>
  <hyperlinks>
    <hyperlink ref="J2" location="Index!A1" display="Return to Index" xr:uid="{3A3D0914-7F2A-4DC9-B8A9-6E8D0BF5B22C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E3A0-914A-4BD3-ABA7-8FC5906021A3}">
  <sheetPr>
    <tabColor rgb="FF00B0F0"/>
  </sheetPr>
  <dimension ref="B2:J50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T10" sqref="T10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84</v>
      </c>
      <c r="I2" s="73" t="s">
        <v>162</v>
      </c>
      <c r="J2" s="73"/>
    </row>
    <row r="3" spans="2:10" ht="15.75" x14ac:dyDescent="0.25">
      <c r="B3" s="33" t="s">
        <v>182</v>
      </c>
    </row>
    <row r="4" spans="2:10" x14ac:dyDescent="0.25">
      <c r="B4" s="47" t="s">
        <v>85</v>
      </c>
    </row>
    <row r="5" spans="2:10" x14ac:dyDescent="0.25">
      <c r="B5" s="47" t="s">
        <v>86</v>
      </c>
    </row>
    <row r="6" spans="2:10" ht="19.5" customHeight="1" x14ac:dyDescent="0.25"/>
    <row r="7" spans="2:10" ht="15" customHeight="1" x14ac:dyDescent="0.25">
      <c r="B7" s="48" t="s">
        <v>169</v>
      </c>
    </row>
    <row r="8" spans="2:10" ht="15" customHeight="1" x14ac:dyDescent="0.25"/>
    <row r="9" spans="2:10" ht="36" customHeight="1" x14ac:dyDescent="0.25">
      <c r="B9" s="21" t="s">
        <v>81</v>
      </c>
      <c r="C9" s="5" t="s">
        <v>4</v>
      </c>
      <c r="D9" s="5" t="s">
        <v>5</v>
      </c>
      <c r="E9" s="5" t="s">
        <v>54</v>
      </c>
      <c r="F9" s="5" t="s">
        <v>7</v>
      </c>
    </row>
    <row r="10" spans="2:10" ht="20.25" customHeight="1" x14ac:dyDescent="0.25">
      <c r="B10" s="44">
        <v>43831</v>
      </c>
      <c r="C10" s="46">
        <v>2.7905367142767257E-2</v>
      </c>
      <c r="D10" s="46">
        <v>2.2374999999999999E-2</v>
      </c>
      <c r="E10" s="46">
        <v>2.8258944385405597E-2</v>
      </c>
      <c r="F10" s="46">
        <v>2.8393100317748526E-2</v>
      </c>
    </row>
    <row r="11" spans="2:10" ht="20.25" customHeight="1" x14ac:dyDescent="0.25">
      <c r="B11" s="44">
        <v>43862</v>
      </c>
      <c r="C11" s="46">
        <v>2.8487384383061726E-2</v>
      </c>
      <c r="D11" s="46">
        <v>2.3573529411764705E-2</v>
      </c>
      <c r="E11" s="46">
        <v>2.9029401346085726E-2</v>
      </c>
      <c r="F11" s="46">
        <v>2.9743531547889241E-2</v>
      </c>
    </row>
    <row r="12" spans="2:10" ht="20.25" customHeight="1" x14ac:dyDescent="0.25">
      <c r="B12" s="44">
        <v>43891</v>
      </c>
      <c r="C12" s="46">
        <v>2.872333731831624E-2</v>
      </c>
      <c r="D12" s="46">
        <v>2.3838235294117646E-2</v>
      </c>
      <c r="E12" s="46">
        <v>2.9140099185263904E-2</v>
      </c>
      <c r="F12" s="46">
        <v>3.0651384475714933E-2</v>
      </c>
    </row>
    <row r="13" spans="2:10" ht="20.25" customHeight="1" x14ac:dyDescent="0.25">
      <c r="B13" s="44">
        <v>43922</v>
      </c>
      <c r="C13" s="46">
        <v>5.2460202604920403E-2</v>
      </c>
      <c r="D13" s="46">
        <v>4.266176470588235E-2</v>
      </c>
      <c r="E13" s="46">
        <v>5.0969713071200851E-2</v>
      </c>
      <c r="F13" s="46">
        <v>5.1214253290966863E-2</v>
      </c>
    </row>
    <row r="14" spans="2:10" ht="20.25" customHeight="1" x14ac:dyDescent="0.25">
      <c r="B14" s="44">
        <v>43952</v>
      </c>
      <c r="C14" s="46">
        <v>6.5060089347511479E-2</v>
      </c>
      <c r="D14" s="46">
        <v>5.8845588235294115E-2</v>
      </c>
      <c r="E14" s="46">
        <v>6.4098476797732909E-2</v>
      </c>
      <c r="F14" s="46">
        <v>7.0483431684067177E-2</v>
      </c>
    </row>
    <row r="15" spans="2:10" ht="20.25" customHeight="1" x14ac:dyDescent="0.25">
      <c r="B15" s="44">
        <v>43983</v>
      </c>
      <c r="C15" s="46">
        <v>6.0356760838104824E-2</v>
      </c>
      <c r="D15" s="46">
        <v>5.4963235294117646E-2</v>
      </c>
      <c r="E15" s="46">
        <v>6.032146652497343E-2</v>
      </c>
      <c r="F15" s="46">
        <v>6.6330004539264645E-2</v>
      </c>
    </row>
    <row r="16" spans="2:10" ht="20.25" customHeight="1" x14ac:dyDescent="0.25">
      <c r="B16" s="44">
        <v>44013</v>
      </c>
      <c r="C16" s="46">
        <v>6.2071352167620962E-2</v>
      </c>
      <c r="D16" s="46">
        <v>5.6367647058823529E-2</v>
      </c>
      <c r="E16" s="46">
        <v>6.1818101310662413E-2</v>
      </c>
      <c r="F16" s="46">
        <v>6.7907399001361779E-2</v>
      </c>
    </row>
    <row r="17" spans="2:6" ht="20.25" customHeight="1" x14ac:dyDescent="0.25">
      <c r="B17" s="44">
        <v>44044</v>
      </c>
      <c r="C17" s="46">
        <v>6.3675832127351659E-2</v>
      </c>
      <c r="D17" s="46">
        <v>5.8139705882352941E-2</v>
      </c>
      <c r="E17" s="46">
        <v>6.3248317392844491E-2</v>
      </c>
      <c r="F17" s="46">
        <v>6.9564230594643672E-2</v>
      </c>
    </row>
    <row r="18" spans="2:6" ht="20.25" customHeight="1" x14ac:dyDescent="0.25">
      <c r="B18" s="44">
        <v>44075</v>
      </c>
      <c r="C18" s="46">
        <v>6.2747750582017245E-2</v>
      </c>
      <c r="D18" s="46">
        <v>5.711764705882353E-2</v>
      </c>
      <c r="E18" s="46">
        <v>6.2393730074388948E-2</v>
      </c>
      <c r="F18" s="46">
        <v>6.8179754879709481E-2</v>
      </c>
    </row>
    <row r="19" spans="2:6" ht="20.25" customHeight="1" x14ac:dyDescent="0.25">
      <c r="B19" s="44">
        <v>44105</v>
      </c>
      <c r="C19" s="46">
        <v>5.9287107531617693E-2</v>
      </c>
      <c r="D19" s="46">
        <v>5.4117647058823527E-2</v>
      </c>
      <c r="E19" s="46">
        <v>5.9736981934112643E-2</v>
      </c>
      <c r="F19" s="46">
        <v>6.5036314117113025E-2</v>
      </c>
    </row>
    <row r="20" spans="2:6" ht="20.25" customHeight="1" x14ac:dyDescent="0.25">
      <c r="B20" s="44">
        <v>44136</v>
      </c>
      <c r="C20" s="46">
        <v>6.1332032970490155E-2</v>
      </c>
      <c r="D20" s="46">
        <v>5.5073529411764709E-2</v>
      </c>
      <c r="E20" s="46">
        <v>6.0259475735033652E-2</v>
      </c>
      <c r="F20" s="46">
        <v>6.601225601452565E-2</v>
      </c>
    </row>
    <row r="21" spans="2:6" ht="20.25" customHeight="1" x14ac:dyDescent="0.25">
      <c r="B21" s="44">
        <v>44166</v>
      </c>
      <c r="C21" s="46">
        <v>6.1127540426602907E-2</v>
      </c>
      <c r="D21" s="46">
        <v>5.5213235294117646E-2</v>
      </c>
      <c r="E21" s="46">
        <v>6.0356889833510452E-2</v>
      </c>
      <c r="F21" s="46">
        <v>6.6125737630503861E-2</v>
      </c>
    </row>
    <row r="22" spans="2:6" ht="20.25" customHeight="1" x14ac:dyDescent="0.25">
      <c r="B22" s="44">
        <v>44197</v>
      </c>
      <c r="C22" s="46">
        <v>6.0293650369186533E-2</v>
      </c>
      <c r="D22" s="46">
        <v>5.3915966979779309E-2</v>
      </c>
      <c r="E22" s="46">
        <v>5.9028358939889461E-2</v>
      </c>
      <c r="F22" s="46">
        <v>6.400116200691304E-2</v>
      </c>
    </row>
    <row r="23" spans="2:6" ht="20.25" customHeight="1" x14ac:dyDescent="0.25">
      <c r="B23" s="44">
        <v>44228</v>
      </c>
      <c r="C23" s="46">
        <v>6.3408219315990319E-2</v>
      </c>
      <c r="D23" s="46">
        <v>5.665882782040365E-2</v>
      </c>
      <c r="E23" s="46">
        <v>6.1702811629087063E-2</v>
      </c>
      <c r="F23" s="46">
        <v>6.8211167521906785E-2</v>
      </c>
    </row>
    <row r="24" spans="2:6" ht="20.25" customHeight="1" x14ac:dyDescent="0.25">
      <c r="B24" s="44">
        <v>44256</v>
      </c>
      <c r="C24" s="46">
        <v>6.3093616392070742E-2</v>
      </c>
      <c r="D24" s="46">
        <v>5.6114667760869597E-2</v>
      </c>
      <c r="E24" s="46">
        <v>6.1206886627116645E-2</v>
      </c>
      <c r="F24" s="46">
        <v>6.7870735809104049E-2</v>
      </c>
    </row>
    <row r="25" spans="2:6" ht="20.25" customHeight="1" x14ac:dyDescent="0.25">
      <c r="B25" s="44">
        <v>44287</v>
      </c>
      <c r="C25" s="46">
        <v>6.1693633380628637E-2</v>
      </c>
      <c r="D25" s="46">
        <v>5.5085175756345715E-2</v>
      </c>
      <c r="E25" s="46">
        <v>6.0099911176289829E-2</v>
      </c>
      <c r="F25" s="46">
        <v>6.6463618062852767E-2</v>
      </c>
    </row>
    <row r="26" spans="2:6" ht="20.25" customHeight="1" x14ac:dyDescent="0.25">
      <c r="B26" s="44">
        <v>44317</v>
      </c>
      <c r="C26" s="46">
        <v>5.7336382884342528E-2</v>
      </c>
      <c r="D26" s="46">
        <v>5.0533350393486554E-2</v>
      </c>
      <c r="E26" s="46">
        <v>5.6128083258723191E-2</v>
      </c>
      <c r="F26" s="46">
        <v>6.086919024912793E-2</v>
      </c>
    </row>
    <row r="27" spans="2:6" ht="20.25" customHeight="1" x14ac:dyDescent="0.25">
      <c r="B27" s="44">
        <v>44348</v>
      </c>
      <c r="C27" s="46">
        <v>5.3042052972840328E-2</v>
      </c>
      <c r="D27" s="46">
        <v>4.6599220233341718E-2</v>
      </c>
      <c r="E27" s="46">
        <v>5.2869147531489025E-2</v>
      </c>
      <c r="F27" s="46">
        <v>5.7079050513257547E-2</v>
      </c>
    </row>
    <row r="28" spans="2:6" ht="20.25" customHeight="1" x14ac:dyDescent="0.25">
      <c r="B28" s="74"/>
      <c r="C28" s="75"/>
      <c r="D28" s="75"/>
      <c r="E28" s="75"/>
      <c r="F28" s="75"/>
    </row>
    <row r="29" spans="2:6" x14ac:dyDescent="0.25">
      <c r="B29" s="43"/>
    </row>
    <row r="30" spans="2:6" ht="15.75" x14ac:dyDescent="0.25">
      <c r="B30" s="48" t="s">
        <v>87</v>
      </c>
    </row>
    <row r="32" spans="2:6" ht="31.5" customHeight="1" x14ac:dyDescent="0.25">
      <c r="B32" s="21" t="s">
        <v>81</v>
      </c>
      <c r="C32" s="5" t="s">
        <v>4</v>
      </c>
      <c r="D32" s="5" t="s">
        <v>5</v>
      </c>
      <c r="E32" s="5" t="s">
        <v>54</v>
      </c>
      <c r="F32" s="5" t="s">
        <v>7</v>
      </c>
    </row>
    <row r="33" spans="2:6" ht="19.5" customHeight="1" x14ac:dyDescent="0.25">
      <c r="B33" s="44">
        <v>43831</v>
      </c>
      <c r="C33" s="49">
        <v>8870</v>
      </c>
      <c r="D33" s="49">
        <v>15215</v>
      </c>
      <c r="E33" s="49">
        <v>31910</v>
      </c>
      <c r="F33" s="49">
        <v>12510</v>
      </c>
    </row>
    <row r="34" spans="2:6" ht="19.5" customHeight="1" x14ac:dyDescent="0.25">
      <c r="B34" s="44">
        <v>43862</v>
      </c>
      <c r="C34" s="49">
        <v>9055</v>
      </c>
      <c r="D34" s="49">
        <v>16030</v>
      </c>
      <c r="E34" s="49">
        <v>32780</v>
      </c>
      <c r="F34" s="49">
        <v>13105</v>
      </c>
    </row>
    <row r="35" spans="2:6" ht="19.5" customHeight="1" x14ac:dyDescent="0.25">
      <c r="B35" s="44">
        <v>43891</v>
      </c>
      <c r="C35" s="49">
        <v>9130</v>
      </c>
      <c r="D35" s="49">
        <v>16210</v>
      </c>
      <c r="E35" s="49">
        <v>32905</v>
      </c>
      <c r="F35" s="49">
        <v>13505</v>
      </c>
    </row>
    <row r="36" spans="2:6" ht="19.5" customHeight="1" x14ac:dyDescent="0.25">
      <c r="B36" s="44">
        <v>43922</v>
      </c>
      <c r="C36" s="49">
        <v>16675</v>
      </c>
      <c r="D36" s="49">
        <v>29010</v>
      </c>
      <c r="E36" s="49">
        <v>57555</v>
      </c>
      <c r="F36" s="49">
        <v>22565</v>
      </c>
    </row>
    <row r="37" spans="2:6" ht="19.5" customHeight="1" x14ac:dyDescent="0.25">
      <c r="B37" s="44">
        <v>43952</v>
      </c>
      <c r="C37" s="49">
        <v>20680</v>
      </c>
      <c r="D37" s="49">
        <v>40015</v>
      </c>
      <c r="E37" s="49">
        <v>72380</v>
      </c>
      <c r="F37" s="49">
        <v>31055</v>
      </c>
    </row>
    <row r="38" spans="2:6" ht="19.5" customHeight="1" x14ac:dyDescent="0.25">
      <c r="B38" s="44">
        <v>43983</v>
      </c>
      <c r="C38" s="49">
        <v>19185</v>
      </c>
      <c r="D38" s="49">
        <v>37375</v>
      </c>
      <c r="E38" s="49">
        <v>68115</v>
      </c>
      <c r="F38" s="49">
        <v>29225</v>
      </c>
    </row>
    <row r="39" spans="2:6" ht="19.5" customHeight="1" x14ac:dyDescent="0.25">
      <c r="B39" s="44">
        <v>44013</v>
      </c>
      <c r="C39" s="49">
        <v>19730</v>
      </c>
      <c r="D39" s="49">
        <v>38330</v>
      </c>
      <c r="E39" s="49">
        <v>69805</v>
      </c>
      <c r="F39" s="49">
        <v>29920</v>
      </c>
    </row>
    <row r="40" spans="2:6" ht="19.5" customHeight="1" x14ac:dyDescent="0.25">
      <c r="B40" s="44">
        <v>44044</v>
      </c>
      <c r="C40" s="49">
        <v>20240</v>
      </c>
      <c r="D40" s="49">
        <v>39535</v>
      </c>
      <c r="E40" s="49">
        <v>71420</v>
      </c>
      <c r="F40" s="49">
        <v>30650</v>
      </c>
    </row>
    <row r="41" spans="2:6" ht="19.5" customHeight="1" x14ac:dyDescent="0.25">
      <c r="B41" s="44">
        <v>44075</v>
      </c>
      <c r="C41" s="49">
        <v>19945</v>
      </c>
      <c r="D41" s="49">
        <v>38840</v>
      </c>
      <c r="E41" s="49">
        <v>70455</v>
      </c>
      <c r="F41" s="49">
        <v>30040</v>
      </c>
    </row>
    <row r="42" spans="2:6" ht="19.5" customHeight="1" x14ac:dyDescent="0.25">
      <c r="B42" s="44">
        <v>44105</v>
      </c>
      <c r="C42" s="49">
        <v>18845</v>
      </c>
      <c r="D42" s="49">
        <v>36800</v>
      </c>
      <c r="E42" s="49">
        <v>67455</v>
      </c>
      <c r="F42" s="49">
        <v>28655</v>
      </c>
    </row>
    <row r="43" spans="2:6" ht="19.5" customHeight="1" x14ac:dyDescent="0.25">
      <c r="B43" s="44">
        <v>44136</v>
      </c>
      <c r="C43" s="49">
        <v>19495</v>
      </c>
      <c r="D43" s="49">
        <v>37450</v>
      </c>
      <c r="E43" s="49">
        <v>68045</v>
      </c>
      <c r="F43" s="49">
        <v>29085</v>
      </c>
    </row>
    <row r="44" spans="2:6" ht="19.5" customHeight="1" x14ac:dyDescent="0.25">
      <c r="B44" s="44">
        <v>44166</v>
      </c>
      <c r="C44" s="49">
        <v>19430</v>
      </c>
      <c r="D44" s="49">
        <v>37545</v>
      </c>
      <c r="E44" s="49">
        <v>68155</v>
      </c>
      <c r="F44" s="49">
        <v>29135</v>
      </c>
    </row>
    <row r="45" spans="2:6" ht="19.5" customHeight="1" x14ac:dyDescent="0.25">
      <c r="B45" s="44">
        <v>44197</v>
      </c>
      <c r="C45" s="49">
        <v>19165</v>
      </c>
      <c r="D45" s="49">
        <v>36660</v>
      </c>
      <c r="E45" s="49">
        <v>66655</v>
      </c>
      <c r="F45" s="49">
        <v>28200</v>
      </c>
    </row>
    <row r="46" spans="2:6" ht="19.5" customHeight="1" x14ac:dyDescent="0.25">
      <c r="B46" s="44">
        <v>44228</v>
      </c>
      <c r="C46" s="49">
        <v>20155</v>
      </c>
      <c r="D46" s="49">
        <v>38525</v>
      </c>
      <c r="E46" s="49">
        <v>69675</v>
      </c>
      <c r="F46" s="49">
        <v>30055</v>
      </c>
    </row>
    <row r="47" spans="2:6" ht="19.5" customHeight="1" x14ac:dyDescent="0.25">
      <c r="B47" s="44">
        <v>44256</v>
      </c>
      <c r="C47" s="49">
        <v>20055</v>
      </c>
      <c r="D47" s="49">
        <v>38155</v>
      </c>
      <c r="E47" s="49">
        <v>69115</v>
      </c>
      <c r="F47" s="49">
        <v>29905</v>
      </c>
    </row>
    <row r="48" spans="2:6" ht="19.5" customHeight="1" x14ac:dyDescent="0.25">
      <c r="B48" s="44">
        <v>44287</v>
      </c>
      <c r="C48" s="49">
        <v>19610</v>
      </c>
      <c r="D48" s="49">
        <v>37455</v>
      </c>
      <c r="E48" s="49">
        <v>67865</v>
      </c>
      <c r="F48" s="49">
        <v>29285</v>
      </c>
    </row>
    <row r="49" spans="2:6" ht="19.5" customHeight="1" x14ac:dyDescent="0.25">
      <c r="B49" s="44">
        <v>44317</v>
      </c>
      <c r="C49" s="49">
        <v>18225</v>
      </c>
      <c r="D49" s="49">
        <v>34360</v>
      </c>
      <c r="E49" s="49">
        <v>63380</v>
      </c>
      <c r="F49" s="49">
        <v>26820</v>
      </c>
    </row>
    <row r="50" spans="2:6" ht="19.5" customHeight="1" x14ac:dyDescent="0.25">
      <c r="B50" s="44">
        <v>44348</v>
      </c>
      <c r="C50" s="49">
        <v>16860</v>
      </c>
      <c r="D50" s="49">
        <v>31685</v>
      </c>
      <c r="E50" s="49">
        <v>59700</v>
      </c>
      <c r="F50" s="49">
        <v>25150</v>
      </c>
    </row>
  </sheetData>
  <hyperlinks>
    <hyperlink ref="I2" location="Index!A1" display="Return to Index" xr:uid="{C4007EE9-458E-43A8-BA30-DC6777C7D8C5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49FC-157D-49F0-8878-686F9CB7E8A3}">
  <sheetPr>
    <tabColor theme="5" tint="0.39997558519241921"/>
  </sheetPr>
  <dimension ref="B2:S63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171</v>
      </c>
      <c r="H2" s="73" t="s">
        <v>162</v>
      </c>
      <c r="I2" s="73"/>
    </row>
    <row r="3" spans="2:9" ht="15.75" x14ac:dyDescent="0.25">
      <c r="B3" s="33" t="s">
        <v>170</v>
      </c>
    </row>
    <row r="4" spans="2:9" x14ac:dyDescent="0.25">
      <c r="B4" s="47" t="s">
        <v>85</v>
      </c>
    </row>
    <row r="5" spans="2:9" x14ac:dyDescent="0.25">
      <c r="B5" s="47" t="s">
        <v>86</v>
      </c>
    </row>
    <row r="7" spans="2:9" ht="18.75" x14ac:dyDescent="0.3">
      <c r="B7" s="1" t="s">
        <v>4</v>
      </c>
    </row>
    <row r="9" spans="2:9" ht="34.5" customHeight="1" x14ac:dyDescent="0.25">
      <c r="B9" s="16" t="s">
        <v>39</v>
      </c>
      <c r="C9" s="5" t="s">
        <v>160</v>
      </c>
      <c r="D9" s="5" t="s">
        <v>183</v>
      </c>
      <c r="E9" s="50">
        <v>43891</v>
      </c>
      <c r="F9" s="50">
        <v>44348</v>
      </c>
    </row>
    <row r="10" spans="2:9" ht="20.25" customHeight="1" x14ac:dyDescent="0.25">
      <c r="B10" s="17" t="s">
        <v>12</v>
      </c>
      <c r="C10" s="6">
        <v>2245</v>
      </c>
      <c r="D10" s="6">
        <v>3985</v>
      </c>
      <c r="E10" s="7">
        <v>3.7999999999999999E-2</v>
      </c>
      <c r="F10" s="7">
        <v>6.7000000000000004E-2</v>
      </c>
    </row>
    <row r="11" spans="2:9" ht="20.25" customHeight="1" x14ac:dyDescent="0.25">
      <c r="B11" s="17" t="s">
        <v>13</v>
      </c>
      <c r="C11" s="6">
        <v>2780</v>
      </c>
      <c r="D11" s="6">
        <v>4495</v>
      </c>
      <c r="E11" s="7">
        <v>4.9000000000000002E-2</v>
      </c>
      <c r="F11" s="7">
        <v>7.9000000000000001E-2</v>
      </c>
    </row>
    <row r="12" spans="2:9" ht="20.25" customHeight="1" x14ac:dyDescent="0.25">
      <c r="B12" s="17" t="s">
        <v>14</v>
      </c>
      <c r="C12" s="6">
        <v>1410</v>
      </c>
      <c r="D12" s="6">
        <v>2810</v>
      </c>
      <c r="E12" s="7">
        <v>2.4E-2</v>
      </c>
      <c r="F12" s="7">
        <v>4.8000000000000001E-2</v>
      </c>
    </row>
    <row r="13" spans="2:9" ht="20.25" customHeight="1" x14ac:dyDescent="0.25">
      <c r="B13" s="17" t="s">
        <v>15</v>
      </c>
      <c r="C13" s="6">
        <v>1380</v>
      </c>
      <c r="D13" s="6">
        <v>2425</v>
      </c>
      <c r="E13" s="7">
        <v>2.7000000000000003E-2</v>
      </c>
      <c r="F13" s="7">
        <v>4.8000000000000001E-2</v>
      </c>
    </row>
    <row r="14" spans="2:9" ht="20.25" customHeight="1" x14ac:dyDescent="0.25">
      <c r="B14" s="17" t="s">
        <v>16</v>
      </c>
      <c r="C14" s="6">
        <v>1315</v>
      </c>
      <c r="D14" s="6">
        <v>3145</v>
      </c>
      <c r="E14" s="7">
        <v>1.3999999999999999E-2</v>
      </c>
      <c r="F14" s="7">
        <v>3.4000000000000002E-2</v>
      </c>
    </row>
    <row r="15" spans="2:9" ht="21" customHeight="1" x14ac:dyDescent="0.25">
      <c r="B15" s="37" t="s">
        <v>78</v>
      </c>
      <c r="C15" s="9">
        <f>SUM(C10:C14)</f>
        <v>9130</v>
      </c>
      <c r="D15" s="9">
        <f>SUM(D10:D14)</f>
        <v>16860</v>
      </c>
      <c r="E15" s="10">
        <v>2.9000000000000001E-2</v>
      </c>
      <c r="F15" s="10">
        <v>5.2999999999999999E-2</v>
      </c>
    </row>
    <row r="21" spans="2:6" ht="18.75" x14ac:dyDescent="0.3">
      <c r="B21" s="1" t="s">
        <v>5</v>
      </c>
    </row>
    <row r="23" spans="2:6" ht="34.5" customHeight="1" x14ac:dyDescent="0.25">
      <c r="B23" s="16" t="s">
        <v>39</v>
      </c>
      <c r="C23" s="5" t="s">
        <v>160</v>
      </c>
      <c r="D23" s="5" t="s">
        <v>183</v>
      </c>
      <c r="E23" s="50">
        <v>43891</v>
      </c>
      <c r="F23" s="50">
        <v>44348</v>
      </c>
    </row>
    <row r="24" spans="2:6" ht="20.25" customHeight="1" x14ac:dyDescent="0.25">
      <c r="B24" s="17" t="s">
        <v>17</v>
      </c>
      <c r="C24" s="6">
        <v>2005</v>
      </c>
      <c r="D24" s="6">
        <v>3955</v>
      </c>
      <c r="E24" s="7">
        <v>2.2000000000000002E-2</v>
      </c>
      <c r="F24" s="7">
        <v>4.2999999999999997E-2</v>
      </c>
    </row>
    <row r="25" spans="2:6" ht="20.25" customHeight="1" x14ac:dyDescent="0.25">
      <c r="B25" s="17" t="s">
        <v>18</v>
      </c>
      <c r="C25" s="6">
        <v>835</v>
      </c>
      <c r="D25" s="6">
        <v>1980</v>
      </c>
      <c r="E25" s="7">
        <v>1.8000000000000002E-2</v>
      </c>
      <c r="F25" s="7">
        <v>4.2000000000000003E-2</v>
      </c>
    </row>
    <row r="26" spans="2:6" ht="20.25" customHeight="1" x14ac:dyDescent="0.25">
      <c r="B26" s="17" t="s">
        <v>19</v>
      </c>
      <c r="C26" s="6">
        <v>2085</v>
      </c>
      <c r="D26" s="6">
        <v>4225</v>
      </c>
      <c r="E26" s="7">
        <v>1.9E-2</v>
      </c>
      <c r="F26" s="7">
        <v>3.7999999999999999E-2</v>
      </c>
    </row>
    <row r="27" spans="2:6" ht="20.25" customHeight="1" x14ac:dyDescent="0.25">
      <c r="B27" s="17" t="s">
        <v>20</v>
      </c>
      <c r="C27" s="6">
        <v>2720</v>
      </c>
      <c r="D27" s="6">
        <v>5355</v>
      </c>
      <c r="E27" s="7">
        <v>2.2000000000000002E-2</v>
      </c>
      <c r="F27" s="7">
        <v>4.2999999999999997E-2</v>
      </c>
    </row>
    <row r="28" spans="2:6" ht="20.25" customHeight="1" x14ac:dyDescent="0.25">
      <c r="B28" s="17" t="s">
        <v>21</v>
      </c>
      <c r="C28" s="6">
        <v>1530</v>
      </c>
      <c r="D28" s="6">
        <v>3940</v>
      </c>
      <c r="E28" s="7">
        <v>1.9E-2</v>
      </c>
      <c r="F28" s="7">
        <v>4.9000000000000002E-2</v>
      </c>
    </row>
    <row r="29" spans="2:6" ht="20.25" customHeight="1" x14ac:dyDescent="0.25">
      <c r="B29" s="17" t="s">
        <v>22</v>
      </c>
      <c r="C29" s="6">
        <v>2075</v>
      </c>
      <c r="D29" s="6">
        <v>3740</v>
      </c>
      <c r="E29" s="7">
        <v>3.9E-2</v>
      </c>
      <c r="F29" s="7">
        <v>6.9000000000000006E-2</v>
      </c>
    </row>
    <row r="30" spans="2:6" ht="20.25" customHeight="1" x14ac:dyDescent="0.25">
      <c r="B30" s="17" t="s">
        <v>23</v>
      </c>
      <c r="C30" s="6">
        <v>675</v>
      </c>
      <c r="D30" s="6">
        <v>1475</v>
      </c>
      <c r="E30" s="7">
        <v>1.8000000000000002E-2</v>
      </c>
      <c r="F30" s="7">
        <v>3.9E-2</v>
      </c>
    </row>
    <row r="31" spans="2:6" ht="20.25" customHeight="1" x14ac:dyDescent="0.25">
      <c r="B31" s="17" t="s">
        <v>24</v>
      </c>
      <c r="C31" s="6">
        <v>3635</v>
      </c>
      <c r="D31" s="6">
        <v>5245</v>
      </c>
      <c r="E31" s="7">
        <v>4.5999999999999999E-2</v>
      </c>
      <c r="F31" s="7">
        <v>6.7000000000000004E-2</v>
      </c>
    </row>
    <row r="32" spans="2:6" ht="20.25" customHeight="1" x14ac:dyDescent="0.25">
      <c r="B32" s="17" t="s">
        <v>25</v>
      </c>
      <c r="C32" s="6">
        <v>650</v>
      </c>
      <c r="D32" s="6">
        <v>1770</v>
      </c>
      <c r="E32" s="7">
        <v>1.2E-2</v>
      </c>
      <c r="F32" s="7">
        <v>3.2000000000000001E-2</v>
      </c>
    </row>
    <row r="33" spans="2:19" ht="21.75" customHeight="1" x14ac:dyDescent="0.25">
      <c r="B33" s="37" t="s">
        <v>78</v>
      </c>
      <c r="C33" s="9">
        <f>SUM(C24:C32)</f>
        <v>16210</v>
      </c>
      <c r="D33" s="9">
        <f>SUM(D24:D32)</f>
        <v>31685</v>
      </c>
      <c r="E33" s="10">
        <v>2.4E-2</v>
      </c>
      <c r="F33" s="10">
        <v>4.7E-2</v>
      </c>
    </row>
    <row r="36" spans="2:19" ht="18.75" x14ac:dyDescent="0.3">
      <c r="B36" s="1" t="s">
        <v>54</v>
      </c>
    </row>
    <row r="38" spans="2:19" ht="35.25" customHeight="1" x14ac:dyDescent="0.25">
      <c r="B38" s="16" t="s">
        <v>39</v>
      </c>
      <c r="C38" s="5" t="s">
        <v>160</v>
      </c>
      <c r="D38" s="5" t="s">
        <v>183</v>
      </c>
      <c r="E38" s="50">
        <v>43891</v>
      </c>
      <c r="F38" s="50">
        <v>44348</v>
      </c>
      <c r="R38" s="51"/>
      <c r="S38" s="51"/>
    </row>
    <row r="39" spans="2:19" ht="20.25" customHeight="1" x14ac:dyDescent="0.25">
      <c r="B39" s="17" t="s">
        <v>26</v>
      </c>
      <c r="C39" s="6">
        <v>2220</v>
      </c>
      <c r="D39" s="6">
        <v>3900</v>
      </c>
      <c r="E39" s="7">
        <v>2.8999999999999998E-2</v>
      </c>
      <c r="F39" s="7">
        <v>0.05</v>
      </c>
      <c r="R39" s="51"/>
      <c r="S39" s="51"/>
    </row>
    <row r="40" spans="2:19" ht="20.25" customHeight="1" x14ac:dyDescent="0.25">
      <c r="B40" s="17" t="s">
        <v>27</v>
      </c>
      <c r="C40" s="6">
        <v>2415</v>
      </c>
      <c r="D40" s="6">
        <v>4405</v>
      </c>
      <c r="E40" s="7">
        <v>2.3E-2</v>
      </c>
      <c r="F40" s="7">
        <v>4.2000000000000003E-2</v>
      </c>
      <c r="R40" s="51"/>
      <c r="S40" s="51"/>
    </row>
    <row r="41" spans="2:19" ht="20.25" customHeight="1" x14ac:dyDescent="0.25">
      <c r="B41" s="17" t="s">
        <v>28</v>
      </c>
      <c r="C41" s="6">
        <v>1605</v>
      </c>
      <c r="D41" s="6">
        <v>3420</v>
      </c>
      <c r="E41" s="7">
        <v>2.2000000000000002E-2</v>
      </c>
      <c r="F41" s="7">
        <v>4.8000000000000001E-2</v>
      </c>
      <c r="R41" s="51"/>
      <c r="S41" s="51"/>
    </row>
    <row r="42" spans="2:19" ht="20.25" customHeight="1" x14ac:dyDescent="0.25">
      <c r="B42" s="17" t="s">
        <v>29</v>
      </c>
      <c r="C42" s="6">
        <v>2575</v>
      </c>
      <c r="D42" s="6">
        <v>3845</v>
      </c>
      <c r="E42" s="7">
        <v>3.7000000000000005E-2</v>
      </c>
      <c r="F42" s="7">
        <v>5.5E-2</v>
      </c>
      <c r="R42" s="51"/>
      <c r="S42" s="51"/>
    </row>
    <row r="43" spans="2:19" ht="20.25" customHeight="1" x14ac:dyDescent="0.25">
      <c r="B43" s="17" t="s">
        <v>79</v>
      </c>
      <c r="C43" s="6">
        <v>2420</v>
      </c>
      <c r="D43" s="6">
        <v>4050</v>
      </c>
      <c r="E43" s="7">
        <v>3.7000000000000005E-2</v>
      </c>
      <c r="F43" s="7">
        <v>6.2E-2</v>
      </c>
      <c r="R43" s="51"/>
      <c r="S43" s="51"/>
    </row>
    <row r="44" spans="2:19" ht="20.25" customHeight="1" x14ac:dyDescent="0.25">
      <c r="B44" s="17" t="s">
        <v>30</v>
      </c>
      <c r="C44" s="6">
        <v>2300</v>
      </c>
      <c r="D44" s="6">
        <v>4310</v>
      </c>
      <c r="E44" s="7">
        <v>3.5000000000000003E-2</v>
      </c>
      <c r="F44" s="7">
        <v>6.6000000000000003E-2</v>
      </c>
      <c r="R44" s="51"/>
      <c r="S44" s="51"/>
    </row>
    <row r="45" spans="2:19" ht="20.25" customHeight="1" x14ac:dyDescent="0.25">
      <c r="B45" s="17" t="s">
        <v>31</v>
      </c>
      <c r="C45" s="6">
        <v>2250</v>
      </c>
      <c r="D45" s="6">
        <v>4700</v>
      </c>
      <c r="E45" s="7">
        <v>2.2000000000000002E-2</v>
      </c>
      <c r="F45" s="7">
        <v>4.4999999999999998E-2</v>
      </c>
      <c r="R45" s="51"/>
      <c r="S45" s="51"/>
    </row>
    <row r="46" spans="2:19" ht="20.25" customHeight="1" x14ac:dyDescent="0.25">
      <c r="B46" s="17" t="s">
        <v>43</v>
      </c>
      <c r="C46" s="6">
        <v>5800</v>
      </c>
      <c r="D46" s="6">
        <v>10900</v>
      </c>
      <c r="E46" s="7">
        <v>3.3000000000000002E-2</v>
      </c>
      <c r="F46" s="7">
        <v>6.2E-2</v>
      </c>
      <c r="R46" s="51"/>
      <c r="S46" s="51"/>
    </row>
    <row r="47" spans="2:19" ht="20.25" customHeight="1" x14ac:dyDescent="0.25">
      <c r="B47" s="17" t="s">
        <v>32</v>
      </c>
      <c r="C47" s="6">
        <v>985</v>
      </c>
      <c r="D47" s="6">
        <v>2410</v>
      </c>
      <c r="E47" s="7">
        <v>1.3999999999999999E-2</v>
      </c>
      <c r="F47" s="7">
        <v>3.4000000000000002E-2</v>
      </c>
      <c r="R47" s="51"/>
      <c r="S47" s="51"/>
    </row>
    <row r="48" spans="2:19" ht="20.25" customHeight="1" x14ac:dyDescent="0.25">
      <c r="B48" s="17" t="s">
        <v>33</v>
      </c>
      <c r="C48" s="6">
        <v>3280</v>
      </c>
      <c r="D48" s="6">
        <v>5220</v>
      </c>
      <c r="E48" s="7">
        <v>3.6000000000000004E-2</v>
      </c>
      <c r="F48" s="7">
        <v>5.7999999999999996E-2</v>
      </c>
      <c r="R48" s="51"/>
      <c r="S48" s="51"/>
    </row>
    <row r="49" spans="2:19" ht="20.25" customHeight="1" x14ac:dyDescent="0.25">
      <c r="B49" s="17" t="s">
        <v>34</v>
      </c>
      <c r="C49" s="6">
        <v>4630</v>
      </c>
      <c r="D49" s="6">
        <v>7130</v>
      </c>
      <c r="E49" s="7">
        <v>5.7000000000000002E-2</v>
      </c>
      <c r="F49" s="7">
        <v>8.8000000000000009E-2</v>
      </c>
      <c r="R49" s="51"/>
      <c r="S49" s="51"/>
    </row>
    <row r="50" spans="2:19" ht="20.25" customHeight="1" x14ac:dyDescent="0.25">
      <c r="B50" s="17" t="s">
        <v>80</v>
      </c>
      <c r="C50" s="6">
        <v>1295</v>
      </c>
      <c r="D50" s="6">
        <v>2820</v>
      </c>
      <c r="E50" s="7">
        <v>1.6E-2</v>
      </c>
      <c r="F50" s="7">
        <v>3.5000000000000003E-2</v>
      </c>
      <c r="R50" s="51"/>
      <c r="S50" s="51"/>
    </row>
    <row r="51" spans="2:19" ht="20.25" customHeight="1" x14ac:dyDescent="0.25">
      <c r="B51" s="17" t="s">
        <v>35</v>
      </c>
      <c r="C51" s="6">
        <v>1130</v>
      </c>
      <c r="D51" s="6">
        <v>2590</v>
      </c>
      <c r="E51" s="7">
        <v>1.6E-2</v>
      </c>
      <c r="F51" s="7">
        <v>3.6000000000000004E-2</v>
      </c>
      <c r="R51" s="51"/>
      <c r="S51" s="51"/>
    </row>
    <row r="52" spans="2:19" ht="21.75" customHeight="1" x14ac:dyDescent="0.25">
      <c r="B52" s="37" t="s">
        <v>78</v>
      </c>
      <c r="C52" s="9">
        <f>SUM(C39:C51)</f>
        <v>32905</v>
      </c>
      <c r="D52" s="9">
        <f>SUM(D39:D51)</f>
        <v>59700</v>
      </c>
      <c r="E52" s="10">
        <v>2.9000000000000001E-2</v>
      </c>
      <c r="F52" s="10">
        <v>5.2999999999999999E-2</v>
      </c>
    </row>
    <row r="53" spans="2:19" ht="20.25" customHeight="1" x14ac:dyDescent="0.25">
      <c r="B53" s="18"/>
      <c r="C53" s="40"/>
      <c r="D53" s="41"/>
      <c r="E53" s="40"/>
      <c r="F53" s="34"/>
    </row>
    <row r="55" spans="2:19" ht="18.75" x14ac:dyDescent="0.3">
      <c r="B55" s="1" t="s">
        <v>7</v>
      </c>
    </row>
    <row r="57" spans="2:19" ht="30" x14ac:dyDescent="0.25">
      <c r="B57" s="16" t="s">
        <v>39</v>
      </c>
      <c r="C57" s="5" t="s">
        <v>160</v>
      </c>
      <c r="D57" s="5" t="s">
        <v>183</v>
      </c>
      <c r="E57" s="50">
        <v>43891</v>
      </c>
      <c r="F57" s="50">
        <v>44348</v>
      </c>
    </row>
    <row r="58" spans="2:19" ht="20.25" customHeight="1" x14ac:dyDescent="0.25">
      <c r="B58" s="17" t="s">
        <v>36</v>
      </c>
      <c r="C58" s="6">
        <v>3610</v>
      </c>
      <c r="D58" s="6">
        <v>6690</v>
      </c>
      <c r="E58" s="7">
        <v>3.1E-2</v>
      </c>
      <c r="F58" s="7">
        <v>5.7999999999999996E-2</v>
      </c>
    </row>
    <row r="59" spans="2:19" ht="20.25" customHeight="1" x14ac:dyDescent="0.25">
      <c r="B59" s="17" t="s">
        <v>37</v>
      </c>
      <c r="C59" s="6">
        <v>1045</v>
      </c>
      <c r="D59" s="6">
        <v>2220</v>
      </c>
      <c r="E59" s="7">
        <v>0.02</v>
      </c>
      <c r="F59" s="7">
        <v>4.2999999999999997E-2</v>
      </c>
    </row>
    <row r="60" spans="2:19" ht="20.25" customHeight="1" x14ac:dyDescent="0.25">
      <c r="B60" s="17" t="s">
        <v>38</v>
      </c>
      <c r="C60" s="6">
        <v>865</v>
      </c>
      <c r="D60" s="6">
        <v>1820</v>
      </c>
      <c r="E60" s="7">
        <v>1.7000000000000001E-2</v>
      </c>
      <c r="F60" s="7">
        <v>3.5000000000000003E-2</v>
      </c>
    </row>
    <row r="61" spans="2:19" ht="20.25" customHeight="1" x14ac:dyDescent="0.25">
      <c r="B61" s="17" t="s">
        <v>41</v>
      </c>
      <c r="C61" s="6">
        <v>4400</v>
      </c>
      <c r="D61" s="6">
        <v>7470</v>
      </c>
      <c r="E61" s="7">
        <v>3.9E-2</v>
      </c>
      <c r="F61" s="7">
        <v>6.7000000000000004E-2</v>
      </c>
    </row>
    <row r="62" spans="2:19" ht="20.25" customHeight="1" x14ac:dyDescent="0.25">
      <c r="B62" s="17" t="s">
        <v>42</v>
      </c>
      <c r="C62" s="6">
        <v>3585</v>
      </c>
      <c r="D62" s="6">
        <v>6950</v>
      </c>
      <c r="E62" s="7">
        <v>3.3000000000000002E-2</v>
      </c>
      <c r="F62" s="7">
        <v>6.3E-2</v>
      </c>
    </row>
    <row r="63" spans="2:19" ht="21" customHeight="1" x14ac:dyDescent="0.25">
      <c r="B63" s="37" t="s">
        <v>78</v>
      </c>
      <c r="C63" s="9">
        <f>SUM(C58:C62)</f>
        <v>13505</v>
      </c>
      <c r="D63" s="9">
        <f>SUM(D58:D62)</f>
        <v>25150</v>
      </c>
      <c r="E63" s="10">
        <v>3.1E-2</v>
      </c>
      <c r="F63" s="10">
        <v>5.7000000000000002E-2</v>
      </c>
    </row>
  </sheetData>
  <hyperlinks>
    <hyperlink ref="H2" location="Index!A1" display="Return to Index" xr:uid="{7ED2CC04-C9BA-4248-B97E-BE43F98C1B05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C072-25A0-41DE-9582-96CF916EDBAC}">
  <sheetPr>
    <tabColor theme="7" tint="0.39997558519241921"/>
  </sheetPr>
  <dimension ref="B2:N1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15" sqref="G15"/>
    </sheetView>
  </sheetViews>
  <sheetFormatPr defaultRowHeight="15" x14ac:dyDescent="0.25"/>
  <cols>
    <col min="1" max="1" width="5.5703125" customWidth="1"/>
    <col min="2" max="2" width="43.7109375" customWidth="1"/>
    <col min="3" max="7" width="12.42578125" customWidth="1"/>
    <col min="8" max="8" width="11.5703125" customWidth="1"/>
  </cols>
  <sheetData>
    <row r="2" spans="2:14" ht="18.75" x14ac:dyDescent="0.3">
      <c r="B2" s="1" t="s">
        <v>95</v>
      </c>
      <c r="I2" s="73" t="s">
        <v>162</v>
      </c>
    </row>
    <row r="3" spans="2:14" ht="15.75" x14ac:dyDescent="0.25">
      <c r="B3" s="33" t="s">
        <v>181</v>
      </c>
    </row>
    <row r="4" spans="2:14" ht="15.75" x14ac:dyDescent="0.25">
      <c r="B4" s="33" t="s">
        <v>174</v>
      </c>
    </row>
    <row r="5" spans="2:14" ht="15.75" x14ac:dyDescent="0.25">
      <c r="B5" s="33"/>
    </row>
    <row r="6" spans="2:14" ht="15.75" x14ac:dyDescent="0.25">
      <c r="B6" s="33" t="s">
        <v>96</v>
      </c>
    </row>
    <row r="7" spans="2:14" ht="15.75" x14ac:dyDescent="0.25">
      <c r="B7" s="33" t="s">
        <v>97</v>
      </c>
    </row>
    <row r="8" spans="2:14" ht="15.75" x14ac:dyDescent="0.25">
      <c r="B8" s="33" t="s">
        <v>98</v>
      </c>
    </row>
    <row r="9" spans="2:14" ht="15.75" x14ac:dyDescent="0.25">
      <c r="B9" s="33" t="s">
        <v>99</v>
      </c>
    </row>
    <row r="10" spans="2:14" ht="15.75" x14ac:dyDescent="0.25">
      <c r="B10" s="33" t="s">
        <v>100</v>
      </c>
    </row>
    <row r="11" spans="2:14" ht="15.75" x14ac:dyDescent="0.25">
      <c r="B11" s="33" t="s">
        <v>167</v>
      </c>
    </row>
    <row r="13" spans="2:14" ht="30" customHeight="1" x14ac:dyDescent="0.25">
      <c r="B13" s="29" t="s">
        <v>8</v>
      </c>
      <c r="C13" s="21" t="s">
        <v>88</v>
      </c>
      <c r="D13" s="21" t="s">
        <v>89</v>
      </c>
      <c r="E13" s="21" t="s">
        <v>90</v>
      </c>
      <c r="F13" s="21" t="s">
        <v>91</v>
      </c>
      <c r="G13" s="21" t="s">
        <v>166</v>
      </c>
      <c r="H13" s="37" t="s">
        <v>165</v>
      </c>
    </row>
    <row r="14" spans="2:14" ht="20.25" customHeight="1" x14ac:dyDescent="0.25">
      <c r="B14" s="17" t="s">
        <v>164</v>
      </c>
      <c r="C14" s="36">
        <v>944.8</v>
      </c>
      <c r="D14" s="36">
        <v>42.8</v>
      </c>
      <c r="E14" s="36">
        <v>523.5</v>
      </c>
      <c r="F14" s="36">
        <v>123.2</v>
      </c>
      <c r="G14" s="36">
        <v>224.1</v>
      </c>
      <c r="H14" s="36">
        <f>SUM(C14:G14)</f>
        <v>1858.3999999999999</v>
      </c>
    </row>
    <row r="15" spans="2:14" ht="20.25" customHeight="1" x14ac:dyDescent="0.25">
      <c r="B15" s="17" t="s">
        <v>92</v>
      </c>
      <c r="C15" s="36">
        <v>803.2</v>
      </c>
      <c r="D15" s="36">
        <v>41.3</v>
      </c>
      <c r="E15" s="36">
        <v>342.1</v>
      </c>
      <c r="F15" s="36">
        <v>100.5</v>
      </c>
      <c r="G15" s="36">
        <v>168.2</v>
      </c>
      <c r="H15" s="36">
        <f t="shared" ref="H15:H16" si="0">SUM(C15:G15)</f>
        <v>1455.3</v>
      </c>
    </row>
    <row r="16" spans="2:14" ht="20.25" customHeight="1" x14ac:dyDescent="0.25">
      <c r="B16" s="17" t="s">
        <v>93</v>
      </c>
      <c r="C16" s="6">
        <v>66072</v>
      </c>
      <c r="D16" s="6">
        <v>7633</v>
      </c>
      <c r="E16" s="6">
        <v>138921</v>
      </c>
      <c r="F16" s="6">
        <v>43555</v>
      </c>
      <c r="G16" s="6">
        <v>22111</v>
      </c>
      <c r="H16" s="6">
        <f t="shared" si="0"/>
        <v>278292</v>
      </c>
      <c r="J16" s="22"/>
      <c r="K16" s="22"/>
      <c r="L16" s="23"/>
      <c r="M16" s="24"/>
      <c r="N16" s="25"/>
    </row>
    <row r="17" spans="2:8" ht="20.25" customHeight="1" x14ac:dyDescent="0.25">
      <c r="B17" s="17" t="s">
        <v>94</v>
      </c>
      <c r="C17" s="6">
        <v>12157</v>
      </c>
      <c r="D17" s="6">
        <v>5413</v>
      </c>
      <c r="E17" s="6">
        <v>2464</v>
      </c>
      <c r="F17" s="6">
        <v>2308</v>
      </c>
      <c r="G17" s="6">
        <v>7605</v>
      </c>
      <c r="H17" s="6"/>
    </row>
    <row r="19" spans="2:8" ht="18.75" customHeight="1" x14ac:dyDescent="0.25">
      <c r="B19" s="71"/>
      <c r="C19" s="72"/>
    </row>
  </sheetData>
  <hyperlinks>
    <hyperlink ref="I2" location="Index!A1" display="Return to Index" xr:uid="{B195FF61-1D13-4598-A271-D8372EE227AE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2E90-78EA-4930-9D30-F2FD23CFF749}">
  <sheetPr>
    <tabColor rgb="FF00B0F0"/>
  </sheetPr>
  <dimension ref="B2:N42"/>
  <sheetViews>
    <sheetView showGridLines="0"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R25" sqref="R25"/>
    </sheetView>
  </sheetViews>
  <sheetFormatPr defaultRowHeight="15" x14ac:dyDescent="0.25"/>
  <cols>
    <col min="1" max="1" width="5.5703125" customWidth="1"/>
    <col min="2" max="2" width="39.5703125" customWidth="1"/>
    <col min="3" max="7" width="12.42578125" customWidth="1"/>
  </cols>
  <sheetData>
    <row r="2" spans="2:14" ht="18.75" x14ac:dyDescent="0.3">
      <c r="B2" s="1" t="s">
        <v>95</v>
      </c>
      <c r="I2" s="73" t="s">
        <v>162</v>
      </c>
      <c r="J2" s="73"/>
    </row>
    <row r="3" spans="2:14" ht="15.75" x14ac:dyDescent="0.25">
      <c r="B3" s="33" t="s">
        <v>181</v>
      </c>
    </row>
    <row r="4" spans="2:14" ht="15.75" x14ac:dyDescent="0.25">
      <c r="B4" s="33" t="s">
        <v>161</v>
      </c>
    </row>
    <row r="6" spans="2:14" ht="30" customHeight="1" x14ac:dyDescent="0.25">
      <c r="B6" s="29" t="s">
        <v>4</v>
      </c>
      <c r="C6" s="21" t="s">
        <v>88</v>
      </c>
      <c r="D6" s="21" t="s">
        <v>89</v>
      </c>
      <c r="E6" s="21" t="s">
        <v>90</v>
      </c>
      <c r="F6" s="21" t="s">
        <v>91</v>
      </c>
      <c r="G6" s="21" t="s">
        <v>173</v>
      </c>
    </row>
    <row r="7" spans="2:14" ht="20.25" customHeight="1" x14ac:dyDescent="0.25">
      <c r="B7" s="17" t="s">
        <v>92</v>
      </c>
      <c r="C7" s="36">
        <v>126.9</v>
      </c>
      <c r="D7" s="36">
        <v>7.6</v>
      </c>
      <c r="E7" s="36">
        <v>66.5</v>
      </c>
      <c r="F7" s="36">
        <v>11.8</v>
      </c>
      <c r="G7" s="36">
        <v>25.2</v>
      </c>
    </row>
    <row r="8" spans="2:14" ht="20.25" customHeight="1" x14ac:dyDescent="0.25">
      <c r="B8" s="17" t="s">
        <v>93</v>
      </c>
      <c r="C8" s="6">
        <v>10756</v>
      </c>
      <c r="D8" s="6">
        <v>863</v>
      </c>
      <c r="E8" s="6">
        <v>20907</v>
      </c>
      <c r="F8" s="6">
        <v>408</v>
      </c>
      <c r="G8" s="6">
        <v>3401</v>
      </c>
      <c r="J8" s="22"/>
      <c r="K8" s="22"/>
      <c r="L8" s="23"/>
      <c r="M8" s="24"/>
      <c r="N8" s="25"/>
    </row>
    <row r="9" spans="2:14" ht="20.25" customHeight="1" x14ac:dyDescent="0.25">
      <c r="B9" s="17" t="s">
        <v>94</v>
      </c>
      <c r="C9" s="6">
        <v>11793</v>
      </c>
      <c r="D9" s="6">
        <v>8858</v>
      </c>
      <c r="E9" s="6">
        <v>3185</v>
      </c>
      <c r="F9" s="6">
        <v>2913</v>
      </c>
      <c r="G9" s="6">
        <v>7422</v>
      </c>
    </row>
    <row r="11" spans="2:14" x14ac:dyDescent="0.25">
      <c r="B11" s="31" t="s">
        <v>101</v>
      </c>
      <c r="C11" s="32">
        <f>SUM(C7:G7)</f>
        <v>238</v>
      </c>
    </row>
    <row r="14" spans="2:14" ht="30" customHeight="1" x14ac:dyDescent="0.25">
      <c r="B14" s="29" t="s">
        <v>5</v>
      </c>
      <c r="C14" s="21" t="s">
        <v>88</v>
      </c>
      <c r="D14" s="21" t="s">
        <v>89</v>
      </c>
      <c r="E14" s="21" t="s">
        <v>90</v>
      </c>
      <c r="F14" s="21" t="s">
        <v>91</v>
      </c>
      <c r="G14" s="21" t="s">
        <v>173</v>
      </c>
    </row>
    <row r="15" spans="2:14" ht="20.25" customHeight="1" x14ac:dyDescent="0.25">
      <c r="B15" s="17" t="s">
        <v>92</v>
      </c>
      <c r="C15" s="36">
        <v>217.4</v>
      </c>
      <c r="D15" s="36">
        <v>10.4</v>
      </c>
      <c r="E15" s="36">
        <v>80.400000000000006</v>
      </c>
      <c r="F15" s="36">
        <v>28.2</v>
      </c>
      <c r="G15" s="36">
        <v>46.5</v>
      </c>
    </row>
    <row r="16" spans="2:14" ht="20.25" customHeight="1" x14ac:dyDescent="0.25">
      <c r="B16" s="17" t="s">
        <v>93</v>
      </c>
      <c r="C16" s="6">
        <v>17701</v>
      </c>
      <c r="D16" s="6">
        <v>1741</v>
      </c>
      <c r="E16" s="6">
        <v>38664</v>
      </c>
      <c r="F16" s="6">
        <v>17354</v>
      </c>
      <c r="G16" s="6">
        <v>6045</v>
      </c>
    </row>
    <row r="17" spans="2:7" ht="20.25" customHeight="1" x14ac:dyDescent="0.25">
      <c r="B17" s="17" t="s">
        <v>94</v>
      </c>
      <c r="C17" s="6">
        <v>12280</v>
      </c>
      <c r="D17" s="6">
        <v>6002</v>
      </c>
      <c r="E17" s="6">
        <v>2079</v>
      </c>
      <c r="F17" s="6">
        <v>1622</v>
      </c>
      <c r="G17" s="6">
        <v>7695</v>
      </c>
    </row>
    <row r="19" spans="2:7" x14ac:dyDescent="0.25">
      <c r="B19" s="31" t="s">
        <v>101</v>
      </c>
      <c r="C19" s="32">
        <f>SUM(C15:G15)</f>
        <v>382.90000000000003</v>
      </c>
    </row>
    <row r="20" spans="2:7" x14ac:dyDescent="0.25">
      <c r="B20" s="31"/>
      <c r="C20" s="32"/>
    </row>
    <row r="22" spans="2:7" ht="30.75" customHeight="1" x14ac:dyDescent="0.25">
      <c r="B22" s="29" t="s">
        <v>54</v>
      </c>
      <c r="C22" s="21" t="s">
        <v>88</v>
      </c>
      <c r="D22" s="21" t="s">
        <v>89</v>
      </c>
      <c r="E22" s="21" t="s">
        <v>90</v>
      </c>
      <c r="F22" s="21" t="s">
        <v>91</v>
      </c>
      <c r="G22" s="21" t="s">
        <v>173</v>
      </c>
    </row>
    <row r="23" spans="2:7" ht="20.25" customHeight="1" x14ac:dyDescent="0.25">
      <c r="B23" s="17" t="s">
        <v>92</v>
      </c>
      <c r="C23" s="36">
        <v>337.6</v>
      </c>
      <c r="D23" s="36">
        <v>16.8</v>
      </c>
      <c r="E23" s="36">
        <v>151.80000000000001</v>
      </c>
      <c r="F23" s="36">
        <v>46.9</v>
      </c>
      <c r="G23" s="36">
        <v>74.099999999999994</v>
      </c>
    </row>
    <row r="24" spans="2:7" ht="20.25" customHeight="1" x14ac:dyDescent="0.25">
      <c r="B24" s="17" t="s">
        <v>93</v>
      </c>
      <c r="C24" s="6">
        <v>27806</v>
      </c>
      <c r="D24" s="6">
        <v>4103</v>
      </c>
      <c r="E24" s="6">
        <v>61099</v>
      </c>
      <c r="F24" s="6">
        <v>14858</v>
      </c>
      <c r="G24" s="6">
        <v>9751</v>
      </c>
    </row>
    <row r="25" spans="2:7" ht="20.25" customHeight="1" x14ac:dyDescent="0.25">
      <c r="B25" s="17" t="s">
        <v>94</v>
      </c>
      <c r="C25" s="6">
        <v>12140</v>
      </c>
      <c r="D25" s="6">
        <v>4091</v>
      </c>
      <c r="E25" s="6">
        <v>2485</v>
      </c>
      <c r="F25" s="6">
        <v>3159</v>
      </c>
      <c r="G25" s="6">
        <v>7599</v>
      </c>
    </row>
    <row r="27" spans="2:7" x14ac:dyDescent="0.25">
      <c r="B27" s="31" t="s">
        <v>101</v>
      </c>
      <c r="C27" s="32">
        <f>SUM(C23:G23)</f>
        <v>627.20000000000005</v>
      </c>
    </row>
    <row r="28" spans="2:7" x14ac:dyDescent="0.25">
      <c r="B28" s="31"/>
      <c r="C28" s="32"/>
    </row>
    <row r="30" spans="2:7" ht="30" customHeight="1" x14ac:dyDescent="0.25">
      <c r="B30" s="29" t="s">
        <v>7</v>
      </c>
      <c r="C30" s="21" t="s">
        <v>88</v>
      </c>
      <c r="D30" s="21" t="s">
        <v>89</v>
      </c>
      <c r="E30" s="21" t="s">
        <v>90</v>
      </c>
      <c r="F30" s="21" t="s">
        <v>91</v>
      </c>
      <c r="G30" s="21" t="s">
        <v>173</v>
      </c>
    </row>
    <row r="31" spans="2:7" ht="20.25" customHeight="1" x14ac:dyDescent="0.25">
      <c r="B31" s="17" t="s">
        <v>92</v>
      </c>
      <c r="C31" s="36">
        <v>121.4</v>
      </c>
      <c r="D31" s="36">
        <v>6.4</v>
      </c>
      <c r="E31" s="36">
        <v>43.4</v>
      </c>
      <c r="F31" s="36">
        <v>13.6</v>
      </c>
      <c r="G31" s="36">
        <v>22.3</v>
      </c>
    </row>
    <row r="32" spans="2:7" ht="20.25" customHeight="1" x14ac:dyDescent="0.25">
      <c r="B32" s="17" t="s">
        <v>93</v>
      </c>
      <c r="C32" s="6">
        <v>9809</v>
      </c>
      <c r="D32" s="6">
        <v>925</v>
      </c>
      <c r="E32" s="6">
        <v>18251</v>
      </c>
      <c r="F32" s="6">
        <v>7285</v>
      </c>
      <c r="G32" s="6">
        <v>2914</v>
      </c>
    </row>
    <row r="33" spans="2:9" ht="20.25" customHeight="1" x14ac:dyDescent="0.25">
      <c r="B33" s="17" t="s">
        <v>94</v>
      </c>
      <c r="C33" s="6">
        <v>12378</v>
      </c>
      <c r="D33" s="6">
        <v>6959</v>
      </c>
      <c r="E33" s="6">
        <v>2381</v>
      </c>
      <c r="F33" s="6">
        <v>1865</v>
      </c>
      <c r="G33" s="6">
        <v>7653</v>
      </c>
    </row>
    <row r="35" spans="2:9" x14ac:dyDescent="0.25">
      <c r="B35" s="31" t="s">
        <v>101</v>
      </c>
      <c r="C35" s="32">
        <f>SUM(C31:G31)</f>
        <v>207.10000000000002</v>
      </c>
    </row>
    <row r="36" spans="2:9" x14ac:dyDescent="0.25">
      <c r="C36" s="52"/>
      <c r="D36" s="52"/>
      <c r="E36" s="52"/>
      <c r="F36" s="52"/>
      <c r="G36" s="52"/>
      <c r="H36" s="52"/>
      <c r="I36" s="52"/>
    </row>
    <row r="37" spans="2:9" x14ac:dyDescent="0.25">
      <c r="C37" s="53"/>
      <c r="D37" s="53"/>
      <c r="E37" s="53"/>
      <c r="F37" s="53"/>
      <c r="G37" s="53"/>
      <c r="H37" s="52"/>
      <c r="I37" s="52"/>
    </row>
    <row r="38" spans="2:9" s="15" customFormat="1" ht="29.25" customHeight="1" x14ac:dyDescent="0.25">
      <c r="B38" s="37" t="s">
        <v>103</v>
      </c>
      <c r="C38" s="55" t="s">
        <v>102</v>
      </c>
      <c r="D38" s="56"/>
      <c r="E38" s="56"/>
      <c r="F38" s="56"/>
      <c r="G38" s="56"/>
      <c r="H38" s="57"/>
      <c r="I38" s="57"/>
    </row>
    <row r="39" spans="2:9" s="70" customFormat="1" ht="19.5" customHeight="1" x14ac:dyDescent="0.25">
      <c r="B39" s="17" t="s">
        <v>4</v>
      </c>
      <c r="C39" s="36">
        <f>+C11</f>
        <v>238</v>
      </c>
      <c r="D39" s="68"/>
      <c r="E39" s="68"/>
      <c r="F39" s="68"/>
      <c r="G39" s="68"/>
      <c r="H39" s="69"/>
      <c r="I39" s="69"/>
    </row>
    <row r="40" spans="2:9" s="70" customFormat="1" ht="19.5" customHeight="1" x14ac:dyDescent="0.25">
      <c r="B40" s="17" t="s">
        <v>5</v>
      </c>
      <c r="C40" s="36">
        <f>+C19</f>
        <v>382.90000000000003</v>
      </c>
      <c r="D40" s="68"/>
      <c r="E40" s="68"/>
      <c r="F40" s="68"/>
      <c r="G40" s="68"/>
      <c r="H40" s="69"/>
      <c r="I40" s="69"/>
    </row>
    <row r="41" spans="2:9" s="70" customFormat="1" ht="19.5" customHeight="1" x14ac:dyDescent="0.25">
      <c r="B41" s="17" t="s">
        <v>54</v>
      </c>
      <c r="C41" s="36">
        <f>+C27</f>
        <v>627.20000000000005</v>
      </c>
      <c r="D41" s="69"/>
      <c r="E41" s="69"/>
      <c r="F41" s="69"/>
      <c r="G41" s="69"/>
      <c r="H41" s="69"/>
      <c r="I41" s="69"/>
    </row>
    <row r="42" spans="2:9" s="70" customFormat="1" ht="19.5" customHeight="1" x14ac:dyDescent="0.25">
      <c r="B42" s="17" t="s">
        <v>7</v>
      </c>
      <c r="C42" s="36">
        <f>+C35</f>
        <v>207.10000000000002</v>
      </c>
    </row>
  </sheetData>
  <hyperlinks>
    <hyperlink ref="I2" location="Index!A1" display="Return to Index" xr:uid="{90F12CFB-B441-4BF4-895C-E71D95181ADF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D747-1B30-41A7-A18A-CFFEE07A140E}">
  <sheetPr>
    <tabColor theme="5" tint="0.39997558519241921"/>
  </sheetPr>
  <dimension ref="B2:J6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5" x14ac:dyDescent="0.25"/>
  <cols>
    <col min="1" max="1" width="5.5703125" customWidth="1"/>
    <col min="2" max="2" width="23.7109375" customWidth="1"/>
    <col min="3" max="8" width="13.85546875" customWidth="1"/>
  </cols>
  <sheetData>
    <row r="2" spans="2:10" ht="18.75" x14ac:dyDescent="0.3">
      <c r="B2" s="1" t="s">
        <v>104</v>
      </c>
      <c r="J2" s="73" t="s">
        <v>162</v>
      </c>
    </row>
    <row r="3" spans="2:10" ht="15.75" x14ac:dyDescent="0.25">
      <c r="B3" s="33" t="s">
        <v>181</v>
      </c>
    </row>
    <row r="4" spans="2:10" ht="15.75" x14ac:dyDescent="0.25">
      <c r="B4" s="33" t="s">
        <v>161</v>
      </c>
    </row>
    <row r="6" spans="2:10" ht="18.75" x14ac:dyDescent="0.3">
      <c r="B6" s="1" t="s">
        <v>4</v>
      </c>
    </row>
    <row r="8" spans="2:10" ht="34.5" customHeight="1" x14ac:dyDescent="0.25">
      <c r="B8" s="16" t="s">
        <v>39</v>
      </c>
      <c r="C8" s="21" t="s">
        <v>88</v>
      </c>
      <c r="D8" s="21" t="s">
        <v>89</v>
      </c>
      <c r="E8" s="21" t="s">
        <v>90</v>
      </c>
      <c r="F8" s="21" t="s">
        <v>91</v>
      </c>
      <c r="G8" s="21" t="s">
        <v>173</v>
      </c>
      <c r="H8" s="5" t="s">
        <v>105</v>
      </c>
    </row>
    <row r="9" spans="2:10" ht="20.25" customHeight="1" x14ac:dyDescent="0.25">
      <c r="B9" s="17" t="s">
        <v>12</v>
      </c>
      <c r="C9" s="58">
        <v>18.68</v>
      </c>
      <c r="D9" s="58">
        <v>1.1207499999999999</v>
      </c>
      <c r="E9" s="58">
        <v>11.1</v>
      </c>
      <c r="F9" s="58">
        <v>2.9778549999999999</v>
      </c>
      <c r="G9" s="58">
        <v>5.2953749999999999</v>
      </c>
      <c r="H9" s="58">
        <v>39.17398</v>
      </c>
    </row>
    <row r="10" spans="2:10" ht="20.25" customHeight="1" x14ac:dyDescent="0.25">
      <c r="B10" s="17" t="s">
        <v>13</v>
      </c>
      <c r="C10" s="58">
        <v>20.234999999999999</v>
      </c>
      <c r="D10" s="58">
        <v>1.1529879999999999</v>
      </c>
      <c r="E10" s="58">
        <v>11</v>
      </c>
      <c r="F10" s="58">
        <v>1.576689</v>
      </c>
      <c r="G10" s="58">
        <v>5.5127540000000002</v>
      </c>
      <c r="H10" s="58">
        <v>39.477431000000003</v>
      </c>
    </row>
    <row r="11" spans="2:10" ht="20.25" customHeight="1" x14ac:dyDescent="0.25">
      <c r="B11" s="17" t="s">
        <v>14</v>
      </c>
      <c r="C11" s="58">
        <v>21.684999999999999</v>
      </c>
      <c r="D11" s="58">
        <v>1.2649999999999999</v>
      </c>
      <c r="E11" s="58">
        <v>8.1</v>
      </c>
      <c r="F11" s="58">
        <v>3.081378</v>
      </c>
      <c r="G11" s="58">
        <v>3.9407079999999999</v>
      </c>
      <c r="H11" s="58">
        <v>38.072085999999999</v>
      </c>
    </row>
    <row r="12" spans="2:10" ht="20.25" customHeight="1" x14ac:dyDescent="0.25">
      <c r="B12" s="17" t="s">
        <v>15</v>
      </c>
      <c r="C12" s="58">
        <v>24.984999999999999</v>
      </c>
      <c r="D12" s="58">
        <v>1.45475</v>
      </c>
      <c r="E12" s="58">
        <v>11.5</v>
      </c>
      <c r="F12" s="58">
        <v>2.3866467599999996</v>
      </c>
      <c r="G12" s="58">
        <v>5.3913979999999997</v>
      </c>
      <c r="H12" s="58">
        <v>45.717794760000004</v>
      </c>
    </row>
    <row r="13" spans="2:10" ht="20.25" customHeight="1" x14ac:dyDescent="0.25">
      <c r="B13" s="17" t="s">
        <v>16</v>
      </c>
      <c r="C13" s="58">
        <v>41.265000000000001</v>
      </c>
      <c r="D13" s="58">
        <v>2.6509999999999998</v>
      </c>
      <c r="E13" s="58">
        <v>24.8</v>
      </c>
      <c r="F13" s="58">
        <v>1.7978567400000001</v>
      </c>
      <c r="G13" s="58">
        <v>5.1020469999999998</v>
      </c>
      <c r="H13" s="58">
        <v>75.615903739999993</v>
      </c>
    </row>
    <row r="14" spans="2:10" ht="21" customHeight="1" x14ac:dyDescent="0.25">
      <c r="B14" s="37" t="s">
        <v>78</v>
      </c>
      <c r="C14" s="38">
        <f>SUM(C9:C13)</f>
        <v>126.85</v>
      </c>
      <c r="D14" s="38">
        <f t="shared" ref="D14:H14" si="0">SUM(D9:D13)</f>
        <v>7.6444879999999991</v>
      </c>
      <c r="E14" s="38">
        <f t="shared" si="0"/>
        <v>66.5</v>
      </c>
      <c r="F14" s="38">
        <f t="shared" ref="F14" si="1">SUM(F9:F13)</f>
        <v>11.820425499999999</v>
      </c>
      <c r="G14" s="38">
        <f t="shared" si="0"/>
        <v>25.242281999999999</v>
      </c>
      <c r="H14" s="38">
        <f t="shared" si="0"/>
        <v>238.05719550000001</v>
      </c>
    </row>
    <row r="20" spans="2:8" ht="18.75" x14ac:dyDescent="0.3">
      <c r="B20" s="1" t="s">
        <v>5</v>
      </c>
    </row>
    <row r="22" spans="2:8" ht="34.5" customHeight="1" x14ac:dyDescent="0.25">
      <c r="B22" s="16" t="s">
        <v>39</v>
      </c>
      <c r="C22" s="21" t="s">
        <v>88</v>
      </c>
      <c r="D22" s="21" t="s">
        <v>89</v>
      </c>
      <c r="E22" s="21" t="s">
        <v>90</v>
      </c>
      <c r="F22" s="21" t="s">
        <v>91</v>
      </c>
      <c r="G22" s="21" t="s">
        <v>173</v>
      </c>
      <c r="H22" s="5" t="s">
        <v>105</v>
      </c>
    </row>
    <row r="23" spans="2:8" ht="20.25" customHeight="1" x14ac:dyDescent="0.25">
      <c r="B23" s="17" t="s">
        <v>17</v>
      </c>
      <c r="C23" s="58">
        <v>29.38</v>
      </c>
      <c r="D23" s="58">
        <v>1.4710000000000001</v>
      </c>
      <c r="E23" s="58">
        <v>12</v>
      </c>
      <c r="F23" s="58">
        <v>4.4080346399999994</v>
      </c>
      <c r="G23" s="58">
        <v>6.7220690000000003</v>
      </c>
      <c r="H23" s="58">
        <f t="shared" ref="H23:H31" si="2">SUM(C23:G23)</f>
        <v>53.981103639999994</v>
      </c>
    </row>
    <row r="24" spans="2:8" ht="20.25" customHeight="1" x14ac:dyDescent="0.25">
      <c r="B24" s="17" t="s">
        <v>18</v>
      </c>
      <c r="C24" s="58">
        <v>16.98</v>
      </c>
      <c r="D24" s="58">
        <v>0.90400000000000003</v>
      </c>
      <c r="E24" s="58">
        <v>6.8</v>
      </c>
      <c r="F24" s="58">
        <v>3.0271340000000002</v>
      </c>
      <c r="G24" s="58">
        <v>3.4806889999999999</v>
      </c>
      <c r="H24" s="58">
        <f t="shared" si="2"/>
        <v>31.191822999999999</v>
      </c>
    </row>
    <row r="25" spans="2:8" ht="20.25" customHeight="1" x14ac:dyDescent="0.25">
      <c r="B25" s="17" t="s">
        <v>19</v>
      </c>
      <c r="C25" s="58">
        <v>31.305</v>
      </c>
      <c r="D25" s="58">
        <v>1.6478280000000001</v>
      </c>
      <c r="E25" s="58">
        <v>16.899999999999999</v>
      </c>
      <c r="F25" s="58">
        <v>5.3445657199999994</v>
      </c>
      <c r="G25" s="58">
        <v>9.1834030000000002</v>
      </c>
      <c r="H25" s="58">
        <f t="shared" si="2"/>
        <v>64.380796719999992</v>
      </c>
    </row>
    <row r="26" spans="2:8" ht="20.25" customHeight="1" x14ac:dyDescent="0.25">
      <c r="B26" s="17" t="s">
        <v>20</v>
      </c>
      <c r="C26" s="58">
        <v>32.200000000000003</v>
      </c>
      <c r="D26" s="58">
        <v>1.7322500000000001</v>
      </c>
      <c r="E26" s="58">
        <v>15</v>
      </c>
      <c r="F26" s="58">
        <v>5.7376319999999996</v>
      </c>
      <c r="G26" s="58">
        <v>7.5640650000000003</v>
      </c>
      <c r="H26" s="58">
        <f t="shared" si="2"/>
        <v>62.233947000000001</v>
      </c>
    </row>
    <row r="27" spans="2:8" ht="20.25" customHeight="1" x14ac:dyDescent="0.25">
      <c r="B27" s="17" t="s">
        <v>21</v>
      </c>
      <c r="C27" s="58">
        <v>30.434999999999999</v>
      </c>
      <c r="D27" s="58">
        <v>0.67500000000000004</v>
      </c>
      <c r="E27" s="58">
        <v>6.2</v>
      </c>
      <c r="F27" s="58">
        <v>1.8520000000000001</v>
      </c>
      <c r="G27" s="58">
        <v>4.383356</v>
      </c>
      <c r="H27" s="58">
        <f t="shared" si="2"/>
        <v>43.545355999999998</v>
      </c>
    </row>
    <row r="28" spans="2:8" ht="20.25" customHeight="1" x14ac:dyDescent="0.25">
      <c r="B28" s="17" t="s">
        <v>22</v>
      </c>
      <c r="C28" s="58">
        <v>11.97</v>
      </c>
      <c r="D28" s="58">
        <v>0.51539999999999997</v>
      </c>
      <c r="E28" s="58">
        <v>5.4</v>
      </c>
      <c r="F28" s="58">
        <v>2.61557839</v>
      </c>
      <c r="G28" s="58">
        <v>2.8420179999999999</v>
      </c>
      <c r="H28" s="58">
        <f t="shared" si="2"/>
        <v>23.34299639</v>
      </c>
    </row>
    <row r="29" spans="2:8" ht="20.25" customHeight="1" x14ac:dyDescent="0.25">
      <c r="B29" s="17" t="s">
        <v>23</v>
      </c>
      <c r="C29" s="58">
        <v>14.78</v>
      </c>
      <c r="D29" s="58">
        <v>0.77549999999999997</v>
      </c>
      <c r="E29" s="58">
        <v>5</v>
      </c>
      <c r="F29" s="58">
        <v>0.770397</v>
      </c>
      <c r="G29" s="58">
        <v>2.426685</v>
      </c>
      <c r="H29" s="58">
        <f t="shared" si="2"/>
        <v>23.752581999999997</v>
      </c>
    </row>
    <row r="30" spans="2:8" ht="20.25" customHeight="1" x14ac:dyDescent="0.25">
      <c r="B30" s="17" t="s">
        <v>24</v>
      </c>
      <c r="C30" s="58">
        <v>31.484999999999999</v>
      </c>
      <c r="D30" s="58">
        <v>1.70346</v>
      </c>
      <c r="E30" s="58">
        <v>7.6</v>
      </c>
      <c r="F30" s="58">
        <v>1.7849999999999999</v>
      </c>
      <c r="G30" s="58">
        <v>6.6534300000000002</v>
      </c>
      <c r="H30" s="58">
        <f t="shared" si="2"/>
        <v>49.226889999999997</v>
      </c>
    </row>
    <row r="31" spans="2:8" ht="20.25" customHeight="1" x14ac:dyDescent="0.25">
      <c r="B31" s="17" t="s">
        <v>25</v>
      </c>
      <c r="C31" s="58">
        <v>18.84</v>
      </c>
      <c r="D31" s="58">
        <v>1.0249999999999999</v>
      </c>
      <c r="E31" s="58">
        <v>5.5</v>
      </c>
      <c r="F31" s="58">
        <v>2.6139103399999999</v>
      </c>
      <c r="G31" s="58">
        <v>3.2593649999999998</v>
      </c>
      <c r="H31" s="58">
        <f t="shared" si="2"/>
        <v>31.238275339999998</v>
      </c>
    </row>
    <row r="32" spans="2:8" ht="21.75" customHeight="1" x14ac:dyDescent="0.25">
      <c r="B32" s="37" t="s">
        <v>78</v>
      </c>
      <c r="C32" s="59">
        <f>SUM(C23:C31)</f>
        <v>217.37499999999997</v>
      </c>
      <c r="D32" s="59">
        <f t="shared" ref="D32:H32" si="3">SUM(D23:D31)</f>
        <v>10.449438000000001</v>
      </c>
      <c r="E32" s="59">
        <f t="shared" si="3"/>
        <v>80.400000000000006</v>
      </c>
      <c r="F32" s="59">
        <f t="shared" si="3"/>
        <v>28.154252089999996</v>
      </c>
      <c r="G32" s="59">
        <f t="shared" si="3"/>
        <v>46.515080000000005</v>
      </c>
      <c r="H32" s="59">
        <f t="shared" si="3"/>
        <v>382.89377008999998</v>
      </c>
    </row>
    <row r="35" spans="2:8" ht="18.75" x14ac:dyDescent="0.3">
      <c r="B35" s="1" t="s">
        <v>54</v>
      </c>
    </row>
    <row r="37" spans="2:8" ht="35.25" customHeight="1" x14ac:dyDescent="0.25">
      <c r="B37" s="16" t="s">
        <v>39</v>
      </c>
      <c r="C37" s="21" t="s">
        <v>88</v>
      </c>
      <c r="D37" s="21" t="s">
        <v>89</v>
      </c>
      <c r="E37" s="21" t="s">
        <v>90</v>
      </c>
      <c r="F37" s="21" t="s">
        <v>91</v>
      </c>
      <c r="G37" s="21" t="s">
        <v>173</v>
      </c>
      <c r="H37" s="5" t="s">
        <v>105</v>
      </c>
    </row>
    <row r="38" spans="2:8" ht="20.25" customHeight="1" x14ac:dyDescent="0.25">
      <c r="B38" s="17" t="s">
        <v>26</v>
      </c>
      <c r="C38" s="58">
        <v>27.774999999999999</v>
      </c>
      <c r="D38" s="58">
        <v>1.351</v>
      </c>
      <c r="E38" s="58">
        <v>14.3</v>
      </c>
      <c r="F38" s="58">
        <v>4.3893329699999999</v>
      </c>
      <c r="G38" s="58">
        <v>6.7547040000000003</v>
      </c>
      <c r="H38" s="58">
        <f t="shared" ref="H38:H50" si="4">SUM(C38:G38)</f>
        <v>54.570036970000004</v>
      </c>
    </row>
    <row r="39" spans="2:8" ht="20.25" customHeight="1" x14ac:dyDescent="0.25">
      <c r="B39" s="17" t="s">
        <v>27</v>
      </c>
      <c r="C39" s="58">
        <v>34.344999999999999</v>
      </c>
      <c r="D39" s="58">
        <v>1.6619999999999999</v>
      </c>
      <c r="E39" s="58">
        <v>18</v>
      </c>
      <c r="F39" s="58">
        <v>5.8803749999999999</v>
      </c>
      <c r="G39" s="58">
        <v>6.7480659999999997</v>
      </c>
      <c r="H39" s="58">
        <f t="shared" si="4"/>
        <v>66.635441</v>
      </c>
    </row>
    <row r="40" spans="2:8" ht="20.25" customHeight="1" x14ac:dyDescent="0.25">
      <c r="B40" s="17" t="s">
        <v>28</v>
      </c>
      <c r="C40" s="58">
        <v>13.91</v>
      </c>
      <c r="D40" s="58">
        <v>0.61009999999999998</v>
      </c>
      <c r="E40" s="58">
        <v>8.6999999999999993</v>
      </c>
      <c r="F40" s="58">
        <v>2.13749492</v>
      </c>
      <c r="G40" s="58">
        <v>2.9446850000000002</v>
      </c>
      <c r="H40" s="58">
        <f t="shared" si="4"/>
        <v>28.302279919999997</v>
      </c>
    </row>
    <row r="41" spans="2:8" ht="20.25" customHeight="1" x14ac:dyDescent="0.25">
      <c r="B41" s="17" t="s">
        <v>29</v>
      </c>
      <c r="C41" s="58">
        <v>23.75</v>
      </c>
      <c r="D41" s="58">
        <v>1.1479999999999999</v>
      </c>
      <c r="E41" s="58">
        <v>6.7</v>
      </c>
      <c r="F41" s="58">
        <v>3.4181421400000001</v>
      </c>
      <c r="G41" s="58">
        <v>5.9867239999999997</v>
      </c>
      <c r="H41" s="58">
        <f t="shared" si="4"/>
        <v>41.002866140000002</v>
      </c>
    </row>
    <row r="42" spans="2:8" ht="20.25" customHeight="1" x14ac:dyDescent="0.25">
      <c r="B42" s="17" t="s">
        <v>79</v>
      </c>
      <c r="C42" s="58">
        <v>24.98</v>
      </c>
      <c r="D42" s="58">
        <v>1.2922499999999999</v>
      </c>
      <c r="E42" s="58">
        <v>11.8</v>
      </c>
      <c r="F42" s="58">
        <v>3.9065460000000001</v>
      </c>
      <c r="G42" s="58">
        <v>7.0714180000000004</v>
      </c>
      <c r="H42" s="58">
        <f t="shared" si="4"/>
        <v>49.050213999999997</v>
      </c>
    </row>
    <row r="43" spans="2:8" ht="20.25" customHeight="1" x14ac:dyDescent="0.25">
      <c r="B43" s="17" t="s">
        <v>30</v>
      </c>
      <c r="C43" s="58">
        <v>14.545</v>
      </c>
      <c r="D43" s="58">
        <v>0.67400000000000004</v>
      </c>
      <c r="E43" s="58">
        <v>4.7</v>
      </c>
      <c r="F43" s="58">
        <v>2.0734278399999999</v>
      </c>
      <c r="G43" s="58">
        <v>3.4747020000000002</v>
      </c>
      <c r="H43" s="58">
        <f t="shared" si="4"/>
        <v>25.467129840000002</v>
      </c>
    </row>
    <row r="44" spans="2:8" ht="20.25" customHeight="1" x14ac:dyDescent="0.25">
      <c r="B44" s="17" t="s">
        <v>31</v>
      </c>
      <c r="C44" s="58">
        <v>28.95</v>
      </c>
      <c r="D44" s="58">
        <v>1.4256489999999999</v>
      </c>
      <c r="E44" s="58">
        <v>12.4</v>
      </c>
      <c r="F44" s="58">
        <v>4.646903</v>
      </c>
      <c r="G44" s="58">
        <v>6.5847100000000003</v>
      </c>
      <c r="H44" s="58">
        <f t="shared" si="4"/>
        <v>54.007262000000004</v>
      </c>
    </row>
    <row r="45" spans="2:8" ht="20.25" customHeight="1" x14ac:dyDescent="0.25">
      <c r="B45" s="17" t="s">
        <v>43</v>
      </c>
      <c r="C45" s="58">
        <v>36.594999999999999</v>
      </c>
      <c r="D45" s="58">
        <v>1.8482499999999999</v>
      </c>
      <c r="E45" s="58">
        <v>16.8</v>
      </c>
      <c r="F45" s="58">
        <v>1.7059198999999998</v>
      </c>
      <c r="G45" s="58">
        <v>8.5107549999999996</v>
      </c>
      <c r="H45" s="58">
        <f t="shared" si="4"/>
        <v>65.459924900000004</v>
      </c>
    </row>
    <row r="46" spans="2:8" ht="20.25" customHeight="1" x14ac:dyDescent="0.25">
      <c r="B46" s="17" t="s">
        <v>32</v>
      </c>
      <c r="C46" s="58">
        <v>24.64</v>
      </c>
      <c r="D46" s="58">
        <v>1.238</v>
      </c>
      <c r="E46" s="58">
        <v>8.6999999999999993</v>
      </c>
      <c r="F46" s="58">
        <v>3.49100455</v>
      </c>
      <c r="G46" s="58">
        <v>3.539361</v>
      </c>
      <c r="H46" s="58">
        <f t="shared" si="4"/>
        <v>41.608365550000002</v>
      </c>
    </row>
    <row r="47" spans="2:8" ht="20.25" customHeight="1" x14ac:dyDescent="0.25">
      <c r="B47" s="17" t="s">
        <v>33</v>
      </c>
      <c r="C47" s="58">
        <v>29.015000000000001</v>
      </c>
      <c r="D47" s="58">
        <v>1.5005010000000001</v>
      </c>
      <c r="E47" s="58">
        <v>10.3</v>
      </c>
      <c r="F47" s="58">
        <v>3.9291749999999999</v>
      </c>
      <c r="G47" s="58">
        <v>4.7633729999999996</v>
      </c>
      <c r="H47" s="58">
        <f t="shared" si="4"/>
        <v>49.508049</v>
      </c>
    </row>
    <row r="48" spans="2:8" ht="20.25" customHeight="1" x14ac:dyDescent="0.25">
      <c r="B48" s="17" t="s">
        <v>34</v>
      </c>
      <c r="C48" s="58">
        <v>33.134999999999998</v>
      </c>
      <c r="D48" s="58">
        <v>1.6635</v>
      </c>
      <c r="E48" s="58">
        <v>18.2</v>
      </c>
      <c r="F48" s="58">
        <v>4.1132216100000001</v>
      </c>
      <c r="G48" s="58">
        <v>7.9241200000000003</v>
      </c>
      <c r="H48" s="58">
        <f t="shared" si="4"/>
        <v>65.035841609999991</v>
      </c>
    </row>
    <row r="49" spans="2:8" ht="20.25" customHeight="1" x14ac:dyDescent="0.25">
      <c r="B49" s="17" t="s">
        <v>80</v>
      </c>
      <c r="C49" s="58">
        <v>19.36</v>
      </c>
      <c r="D49" s="58">
        <v>1.006</v>
      </c>
      <c r="E49" s="58">
        <v>8.4</v>
      </c>
      <c r="F49" s="58">
        <v>3.8220209999999999</v>
      </c>
      <c r="G49" s="58">
        <v>3.5600170000000002</v>
      </c>
      <c r="H49" s="58">
        <f t="shared" si="4"/>
        <v>36.148038</v>
      </c>
    </row>
    <row r="50" spans="2:8" ht="20.25" customHeight="1" x14ac:dyDescent="0.25">
      <c r="B50" s="17" t="s">
        <v>35</v>
      </c>
      <c r="C50" s="58">
        <v>26.565000000000001</v>
      </c>
      <c r="D50" s="58">
        <v>1.36575</v>
      </c>
      <c r="E50" s="58">
        <v>12.8</v>
      </c>
      <c r="F50" s="58">
        <v>3.4291109999999998</v>
      </c>
      <c r="G50" s="58">
        <v>6.2327170000000001</v>
      </c>
      <c r="H50" s="58">
        <f t="shared" si="4"/>
        <v>50.392578</v>
      </c>
    </row>
    <row r="51" spans="2:8" ht="21.75" customHeight="1" x14ac:dyDescent="0.25">
      <c r="B51" s="37" t="s">
        <v>78</v>
      </c>
      <c r="C51" s="59">
        <f>SUM(C38:C50)</f>
        <v>337.565</v>
      </c>
      <c r="D51" s="59">
        <f t="shared" ref="D51:H51" si="5">SUM(D38:D50)</f>
        <v>16.784999999999997</v>
      </c>
      <c r="E51" s="59">
        <f t="shared" si="5"/>
        <v>151.80000000000001</v>
      </c>
      <c r="F51" s="59">
        <f t="shared" si="5"/>
        <v>46.942674929999995</v>
      </c>
      <c r="G51" s="59">
        <f t="shared" si="5"/>
        <v>74.095352000000005</v>
      </c>
      <c r="H51" s="59">
        <f t="shared" si="5"/>
        <v>627.18802693000009</v>
      </c>
    </row>
    <row r="52" spans="2:8" ht="20.25" customHeight="1" x14ac:dyDescent="0.25">
      <c r="B52" s="18"/>
      <c r="C52" s="40"/>
      <c r="D52" s="41"/>
      <c r="E52" s="40"/>
      <c r="F52" s="40"/>
      <c r="G52" s="40"/>
      <c r="H52" s="34"/>
    </row>
    <row r="54" spans="2:8" ht="18.75" x14ac:dyDescent="0.3">
      <c r="B54" s="1" t="s">
        <v>7</v>
      </c>
    </row>
    <row r="56" spans="2:8" ht="36" customHeight="1" x14ac:dyDescent="0.25">
      <c r="B56" s="16" t="s">
        <v>39</v>
      </c>
      <c r="C56" s="21" t="s">
        <v>88</v>
      </c>
      <c r="D56" s="21" t="s">
        <v>89</v>
      </c>
      <c r="E56" s="21" t="s">
        <v>90</v>
      </c>
      <c r="F56" s="21" t="s">
        <v>91</v>
      </c>
      <c r="G56" s="21" t="s">
        <v>173</v>
      </c>
      <c r="H56" s="5" t="s">
        <v>105</v>
      </c>
    </row>
    <row r="57" spans="2:8" ht="20.25" customHeight="1" x14ac:dyDescent="0.25">
      <c r="B57" s="17" t="s">
        <v>36</v>
      </c>
      <c r="C57" s="58">
        <v>30.465</v>
      </c>
      <c r="D57" s="58">
        <v>1.665</v>
      </c>
      <c r="E57" s="58">
        <v>9.5</v>
      </c>
      <c r="F57" s="58">
        <v>5.334479</v>
      </c>
      <c r="G57" s="58">
        <v>4.3733740000000001</v>
      </c>
      <c r="H57" s="58">
        <f t="shared" ref="H57:H61" si="6">SUM(C57:G57)</f>
        <v>51.337853000000003</v>
      </c>
    </row>
    <row r="58" spans="2:8" ht="20.25" customHeight="1" x14ac:dyDescent="0.25">
      <c r="B58" s="17" t="s">
        <v>37</v>
      </c>
      <c r="C58" s="58">
        <v>13.25</v>
      </c>
      <c r="D58" s="58">
        <v>0.76749999999999996</v>
      </c>
      <c r="E58" s="58">
        <v>5.4</v>
      </c>
      <c r="F58" s="58">
        <v>0.95201937000000003</v>
      </c>
      <c r="G58" s="58">
        <v>2.9027069999999999</v>
      </c>
      <c r="H58" s="58">
        <f t="shared" si="6"/>
        <v>23.272226369999998</v>
      </c>
    </row>
    <row r="59" spans="2:8" ht="20.25" customHeight="1" x14ac:dyDescent="0.25">
      <c r="B59" s="17" t="s">
        <v>38</v>
      </c>
      <c r="C59" s="58">
        <v>17.734999999999999</v>
      </c>
      <c r="D59" s="58">
        <v>0.90249999999999997</v>
      </c>
      <c r="E59" s="58">
        <v>5.9</v>
      </c>
      <c r="F59" s="58">
        <v>1.372892</v>
      </c>
      <c r="G59" s="58">
        <v>3.286699</v>
      </c>
      <c r="H59" s="58">
        <f t="shared" si="6"/>
        <v>29.197091</v>
      </c>
    </row>
    <row r="60" spans="2:8" ht="20.25" customHeight="1" x14ac:dyDescent="0.25">
      <c r="B60" s="17" t="s">
        <v>41</v>
      </c>
      <c r="C60" s="58">
        <v>37.844999999999999</v>
      </c>
      <c r="D60" s="58">
        <v>1.9329000000000001</v>
      </c>
      <c r="E60" s="58">
        <v>13.5</v>
      </c>
      <c r="F60" s="58">
        <v>0.85494499999999995</v>
      </c>
      <c r="G60" s="58">
        <v>7.5400700000000001</v>
      </c>
      <c r="H60" s="58">
        <f t="shared" si="6"/>
        <v>61.672915000000003</v>
      </c>
    </row>
    <row r="61" spans="2:8" ht="20.25" customHeight="1" x14ac:dyDescent="0.25">
      <c r="B61" s="17" t="s">
        <v>42</v>
      </c>
      <c r="C61" s="58">
        <v>22.12</v>
      </c>
      <c r="D61" s="58">
        <v>1.1709710600000001</v>
      </c>
      <c r="E61" s="58">
        <v>9.1</v>
      </c>
      <c r="F61" s="58">
        <v>5.0750820000000001</v>
      </c>
      <c r="G61" s="58">
        <v>4.1966950000000001</v>
      </c>
      <c r="H61" s="58">
        <f t="shared" si="6"/>
        <v>41.662748059999998</v>
      </c>
    </row>
    <row r="62" spans="2:8" ht="21" customHeight="1" x14ac:dyDescent="0.25">
      <c r="B62" s="37" t="s">
        <v>78</v>
      </c>
      <c r="C62" s="59">
        <f>SUM(C57:C61)</f>
        <v>121.41500000000001</v>
      </c>
      <c r="D62" s="59">
        <f t="shared" ref="D62:H62" si="7">SUM(D57:D61)</f>
        <v>6.4388710600000003</v>
      </c>
      <c r="E62" s="59">
        <f t="shared" si="7"/>
        <v>43.4</v>
      </c>
      <c r="F62" s="59">
        <f t="shared" si="7"/>
        <v>13.589417370000001</v>
      </c>
      <c r="G62" s="59">
        <f t="shared" si="7"/>
        <v>22.299545000000002</v>
      </c>
      <c r="H62" s="59">
        <f t="shared" si="7"/>
        <v>207.14283343</v>
      </c>
    </row>
  </sheetData>
  <hyperlinks>
    <hyperlink ref="J2" location="Index!A1" display="Return to Index" xr:uid="{8CE9EC3A-B27B-4845-8CB9-237FCAA63B05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F2DD-4DAD-454A-9008-6FBA82046E06}">
  <sheetPr>
    <tabColor theme="7" tint="0.39997558519241921"/>
  </sheetPr>
  <dimension ref="B2:M16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1" sqref="E11"/>
    </sheetView>
  </sheetViews>
  <sheetFormatPr defaultRowHeight="15" x14ac:dyDescent="0.25"/>
  <cols>
    <col min="1" max="1" width="5.5703125" customWidth="1"/>
    <col min="2" max="2" width="41.28515625" customWidth="1"/>
    <col min="3" max="6" width="12.42578125" customWidth="1"/>
  </cols>
  <sheetData>
    <row r="2" spans="2:13" ht="18.75" x14ac:dyDescent="0.3">
      <c r="B2" s="1" t="s">
        <v>113</v>
      </c>
      <c r="H2" s="73" t="s">
        <v>162</v>
      </c>
    </row>
    <row r="3" spans="2:13" ht="15.75" x14ac:dyDescent="0.25">
      <c r="B3" s="33" t="s">
        <v>185</v>
      </c>
    </row>
    <row r="4" spans="2:13" ht="15.75" x14ac:dyDescent="0.25">
      <c r="B4" s="33"/>
    </row>
    <row r="5" spans="2:13" ht="15.75" x14ac:dyDescent="0.25">
      <c r="B5" s="33" t="s">
        <v>109</v>
      </c>
    </row>
    <row r="6" spans="2:13" ht="15.75" x14ac:dyDescent="0.25">
      <c r="B6" s="33" t="s">
        <v>114</v>
      </c>
    </row>
    <row r="7" spans="2:13" ht="15.75" x14ac:dyDescent="0.25">
      <c r="B7" s="33"/>
    </row>
    <row r="9" spans="2:13" ht="30" customHeight="1" x14ac:dyDescent="0.25">
      <c r="B9" s="29" t="s">
        <v>8</v>
      </c>
      <c r="C9" s="21" t="s">
        <v>106</v>
      </c>
      <c r="D9" s="21" t="s">
        <v>107</v>
      </c>
      <c r="E9" s="21" t="s">
        <v>112</v>
      </c>
      <c r="F9" s="76"/>
    </row>
    <row r="10" spans="2:13" ht="20.25" customHeight="1" x14ac:dyDescent="0.25">
      <c r="B10" s="17" t="s">
        <v>108</v>
      </c>
      <c r="C10" s="36">
        <v>1651.6</v>
      </c>
      <c r="D10" s="36">
        <v>3222.3</v>
      </c>
      <c r="E10" s="36">
        <v>4873.8</v>
      </c>
      <c r="F10" s="41"/>
    </row>
    <row r="11" spans="2:13" ht="20.25" customHeight="1" x14ac:dyDescent="0.25">
      <c r="B11" s="17" t="s">
        <v>110</v>
      </c>
      <c r="C11" s="6">
        <v>6878</v>
      </c>
      <c r="D11" s="6">
        <v>107469</v>
      </c>
      <c r="E11" s="6">
        <f>+D11+C11</f>
        <v>114347</v>
      </c>
      <c r="F11" s="40"/>
      <c r="I11" s="22"/>
      <c r="J11" s="22"/>
      <c r="K11" s="23"/>
      <c r="L11" s="24"/>
      <c r="M11" s="25"/>
    </row>
    <row r="12" spans="2:13" ht="20.25" customHeight="1" x14ac:dyDescent="0.25">
      <c r="B12" s="17" t="s">
        <v>111</v>
      </c>
      <c r="C12" s="6">
        <v>240121</v>
      </c>
      <c r="D12" s="6">
        <v>29983</v>
      </c>
      <c r="E12" s="6"/>
      <c r="F12" s="40"/>
    </row>
    <row r="13" spans="2:13" ht="20.25" customHeight="1" x14ac:dyDescent="0.25">
      <c r="B13" s="17"/>
      <c r="C13" s="6"/>
      <c r="D13" s="6"/>
      <c r="E13" s="6"/>
      <c r="F13" s="40"/>
    </row>
    <row r="14" spans="2:13" ht="20.25" customHeight="1" x14ac:dyDescent="0.25">
      <c r="B14" s="17" t="s">
        <v>115</v>
      </c>
      <c r="C14" s="7">
        <v>3.9E-2</v>
      </c>
      <c r="D14" s="7">
        <v>0.60899999999999999</v>
      </c>
      <c r="E14" s="7"/>
      <c r="F14" s="19"/>
    </row>
    <row r="16" spans="2:13" x14ac:dyDescent="0.25">
      <c r="B16" s="31"/>
      <c r="C16" s="32"/>
    </row>
  </sheetData>
  <hyperlinks>
    <hyperlink ref="H2" location="Index!A1" display="Return to Index" xr:uid="{8F7A2B6E-A4CA-4C9C-9185-7B3A90AFE62D}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CBAC-2460-40E5-B73E-1D6B7877F892}">
  <sheetPr>
    <tabColor rgb="FF00B0F0"/>
  </sheetPr>
  <dimension ref="B2:L52"/>
  <sheetViews>
    <sheetView showGridLines="0" zoomScaleNormal="100" workbookViewId="0">
      <pane xSplit="1" ySplit="6" topLeftCell="B22" activePane="bottomRight" state="frozen"/>
      <selection pane="topRight" activeCell="B1" sqref="B1"/>
      <selection pane="bottomLeft" activeCell="A7" sqref="A7"/>
      <selection pane="bottomRight"/>
    </sheetView>
  </sheetViews>
  <sheetFormatPr defaultRowHeight="15" x14ac:dyDescent="0.25"/>
  <cols>
    <col min="1" max="1" width="5.5703125" customWidth="1"/>
    <col min="2" max="2" width="39.5703125" customWidth="1"/>
    <col min="3" max="5" width="12.42578125" customWidth="1"/>
  </cols>
  <sheetData>
    <row r="2" spans="2:12" ht="18.75" x14ac:dyDescent="0.3">
      <c r="B2" s="1" t="s">
        <v>113</v>
      </c>
      <c r="G2" s="73" t="s">
        <v>162</v>
      </c>
    </row>
    <row r="3" spans="2:12" ht="15.75" x14ac:dyDescent="0.25">
      <c r="B3" s="33" t="s">
        <v>185</v>
      </c>
    </row>
    <row r="4" spans="2:12" ht="15.75" x14ac:dyDescent="0.25">
      <c r="B4" s="33"/>
    </row>
    <row r="5" spans="2:12" ht="15.75" x14ac:dyDescent="0.25">
      <c r="B5" s="33" t="s">
        <v>109</v>
      </c>
    </row>
    <row r="6" spans="2:12" ht="15.75" x14ac:dyDescent="0.25">
      <c r="B6" s="33" t="s">
        <v>114</v>
      </c>
    </row>
    <row r="8" spans="2:12" ht="30" customHeight="1" x14ac:dyDescent="0.25">
      <c r="B8" s="29" t="s">
        <v>4</v>
      </c>
      <c r="C8" s="21" t="s">
        <v>106</v>
      </c>
      <c r="D8" s="21" t="s">
        <v>107</v>
      </c>
      <c r="E8" s="21" t="s">
        <v>112</v>
      </c>
    </row>
    <row r="9" spans="2:12" ht="20.25" customHeight="1" x14ac:dyDescent="0.25">
      <c r="B9" s="17" t="s">
        <v>108</v>
      </c>
      <c r="C9" s="36">
        <v>184.3</v>
      </c>
      <c r="D9" s="36">
        <v>376.5</v>
      </c>
      <c r="E9" s="36">
        <f>SUM(C9:D9)</f>
        <v>560.79999999999995</v>
      </c>
    </row>
    <row r="10" spans="2:12" ht="20.25" customHeight="1" x14ac:dyDescent="0.25">
      <c r="B10" s="17" t="s">
        <v>110</v>
      </c>
      <c r="C10" s="6">
        <v>715</v>
      </c>
      <c r="D10" s="6">
        <v>13411</v>
      </c>
      <c r="E10" s="6">
        <f>SUM(C10:D10)</f>
        <v>14126</v>
      </c>
      <c r="H10" s="22"/>
      <c r="I10" s="22"/>
      <c r="J10" s="23"/>
      <c r="K10" s="24"/>
      <c r="L10" s="25"/>
    </row>
    <row r="11" spans="2:12" ht="20.25" customHeight="1" x14ac:dyDescent="0.25">
      <c r="B11" s="17" t="s">
        <v>111</v>
      </c>
      <c r="C11" s="6">
        <v>235016</v>
      </c>
      <c r="D11" s="6">
        <v>29998</v>
      </c>
      <c r="E11" s="6"/>
    </row>
    <row r="12" spans="2:12" ht="20.25" customHeight="1" x14ac:dyDescent="0.25">
      <c r="B12" s="17"/>
      <c r="C12" s="6"/>
      <c r="D12" s="6"/>
      <c r="E12" s="6"/>
    </row>
    <row r="13" spans="2:12" ht="20.25" customHeight="1" x14ac:dyDescent="0.25">
      <c r="B13" s="17" t="s">
        <v>115</v>
      </c>
      <c r="C13" s="7">
        <v>3.1E-2</v>
      </c>
      <c r="D13" s="7">
        <v>0.57999999999999996</v>
      </c>
      <c r="E13" s="7"/>
    </row>
    <row r="15" spans="2:12" x14ac:dyDescent="0.25">
      <c r="B15" s="31"/>
      <c r="C15" s="32"/>
    </row>
    <row r="18" spans="2:5" ht="30" customHeight="1" x14ac:dyDescent="0.25">
      <c r="B18" s="29" t="s">
        <v>5</v>
      </c>
      <c r="C18" s="21" t="s">
        <v>106</v>
      </c>
      <c r="D18" s="21" t="s">
        <v>107</v>
      </c>
      <c r="E18" s="21" t="s">
        <v>112</v>
      </c>
    </row>
    <row r="19" spans="2:5" ht="20.25" customHeight="1" x14ac:dyDescent="0.25">
      <c r="B19" s="17" t="s">
        <v>108</v>
      </c>
      <c r="C19" s="36">
        <v>504.7</v>
      </c>
      <c r="D19" s="36">
        <v>911.2</v>
      </c>
      <c r="E19" s="36">
        <v>1415.8</v>
      </c>
    </row>
    <row r="20" spans="2:5" ht="20.25" customHeight="1" x14ac:dyDescent="0.25">
      <c r="B20" s="17" t="s">
        <v>110</v>
      </c>
      <c r="C20" s="6">
        <v>2076</v>
      </c>
      <c r="D20" s="6">
        <v>29830</v>
      </c>
      <c r="E20" s="6">
        <f>SUM(C20:D20)</f>
        <v>31906</v>
      </c>
    </row>
    <row r="21" spans="2:5" ht="20.25" customHeight="1" x14ac:dyDescent="0.25">
      <c r="B21" s="17" t="s">
        <v>111</v>
      </c>
      <c r="C21" s="6">
        <v>243104</v>
      </c>
      <c r="D21" s="6">
        <v>30545</v>
      </c>
      <c r="E21" s="6"/>
    </row>
    <row r="22" spans="2:5" ht="20.25" customHeight="1" x14ac:dyDescent="0.25">
      <c r="B22" s="17"/>
      <c r="C22" s="6"/>
      <c r="D22" s="6"/>
      <c r="E22" s="6"/>
    </row>
    <row r="23" spans="2:5" ht="20.25" customHeight="1" x14ac:dyDescent="0.25">
      <c r="B23" s="17" t="s">
        <v>115</v>
      </c>
      <c r="C23" s="7">
        <v>0.04</v>
      </c>
      <c r="D23" s="7">
        <v>0.57799999999999996</v>
      </c>
      <c r="E23" s="7"/>
    </row>
    <row r="25" spans="2:5" x14ac:dyDescent="0.25">
      <c r="B25" s="31"/>
      <c r="C25" s="32"/>
    </row>
    <row r="26" spans="2:5" x14ac:dyDescent="0.25">
      <c r="B26" s="31"/>
      <c r="C26" s="32"/>
    </row>
    <row r="28" spans="2:5" ht="30.75" customHeight="1" x14ac:dyDescent="0.25">
      <c r="B28" s="29" t="s">
        <v>54</v>
      </c>
      <c r="C28" s="21" t="s">
        <v>106</v>
      </c>
      <c r="D28" s="21" t="s">
        <v>107</v>
      </c>
      <c r="E28" s="21" t="s">
        <v>112</v>
      </c>
    </row>
    <row r="29" spans="2:5" ht="20.25" customHeight="1" x14ac:dyDescent="0.25">
      <c r="B29" s="17" t="s">
        <v>108</v>
      </c>
      <c r="C29" s="36">
        <v>690</v>
      </c>
      <c r="D29" s="36">
        <v>1331.2711282</v>
      </c>
      <c r="E29" s="36">
        <f>SUM(C29:D29)</f>
        <v>2021.2711282</v>
      </c>
    </row>
    <row r="30" spans="2:5" ht="20.25" customHeight="1" x14ac:dyDescent="0.25">
      <c r="B30" s="17" t="s">
        <v>110</v>
      </c>
      <c r="C30" s="6">
        <v>2936</v>
      </c>
      <c r="D30" s="6">
        <v>44379</v>
      </c>
      <c r="E30" s="6">
        <f>SUM(C30:D30)</f>
        <v>47315</v>
      </c>
    </row>
    <row r="31" spans="2:5" ht="20.25" customHeight="1" x14ac:dyDescent="0.25">
      <c r="B31" s="17" t="s">
        <v>111</v>
      </c>
      <c r="C31" s="6">
        <v>235016.45308583105</v>
      </c>
      <c r="D31" s="6">
        <v>29997.772103923027</v>
      </c>
      <c r="E31" s="6"/>
    </row>
    <row r="32" spans="2:5" ht="20.25" customHeight="1" x14ac:dyDescent="0.25">
      <c r="B32" s="17"/>
      <c r="C32" s="6"/>
      <c r="D32" s="6"/>
      <c r="E32" s="6"/>
    </row>
    <row r="33" spans="2:7" ht="20.25" customHeight="1" x14ac:dyDescent="0.25">
      <c r="B33" s="17" t="s">
        <v>115</v>
      </c>
      <c r="C33" s="7">
        <v>0.04</v>
      </c>
      <c r="D33" s="7">
        <v>0.60899999999999999</v>
      </c>
      <c r="E33" s="7"/>
    </row>
    <row r="35" spans="2:7" x14ac:dyDescent="0.25">
      <c r="B35" s="31"/>
      <c r="C35" s="32"/>
    </row>
    <row r="36" spans="2:7" x14ac:dyDescent="0.25">
      <c r="B36" s="31"/>
      <c r="C36" s="32"/>
    </row>
    <row r="38" spans="2:7" ht="30" customHeight="1" x14ac:dyDescent="0.25">
      <c r="B38" s="29" t="s">
        <v>7</v>
      </c>
      <c r="C38" s="21" t="s">
        <v>106</v>
      </c>
      <c r="D38" s="21" t="s">
        <v>107</v>
      </c>
      <c r="E38" s="21" t="s">
        <v>112</v>
      </c>
    </row>
    <row r="39" spans="2:7" ht="20.25" customHeight="1" x14ac:dyDescent="0.25">
      <c r="B39" s="17" t="s">
        <v>108</v>
      </c>
      <c r="C39" s="36">
        <v>272.60000000000002</v>
      </c>
      <c r="D39" s="36">
        <v>603.29999999999995</v>
      </c>
      <c r="E39" s="36">
        <f>SUM(C39:D39)</f>
        <v>875.9</v>
      </c>
    </row>
    <row r="40" spans="2:7" ht="20.25" customHeight="1" x14ac:dyDescent="0.25">
      <c r="B40" s="17" t="s">
        <v>110</v>
      </c>
      <c r="C40" s="6">
        <v>1151</v>
      </c>
      <c r="D40" s="6">
        <v>19849</v>
      </c>
      <c r="E40" s="6">
        <f>SUM(C40:D40)</f>
        <v>21000</v>
      </c>
    </row>
    <row r="41" spans="2:7" ht="20.25" customHeight="1" x14ac:dyDescent="0.25">
      <c r="B41" s="17" t="s">
        <v>111</v>
      </c>
      <c r="C41" s="6">
        <v>236798.91165942658</v>
      </c>
      <c r="D41" s="6">
        <v>30396.326625018897</v>
      </c>
      <c r="E41" s="6"/>
    </row>
    <row r="42" spans="2:7" ht="20.25" customHeight="1" x14ac:dyDescent="0.25">
      <c r="B42" s="17"/>
      <c r="C42" s="6"/>
      <c r="D42" s="6"/>
      <c r="E42" s="6"/>
    </row>
    <row r="43" spans="2:7" ht="20.25" customHeight="1" x14ac:dyDescent="0.25">
      <c r="B43" s="17" t="s">
        <v>115</v>
      </c>
      <c r="C43" s="7">
        <v>0.04</v>
      </c>
      <c r="D43" s="7">
        <v>0.69</v>
      </c>
      <c r="E43" s="7"/>
    </row>
    <row r="45" spans="2:7" x14ac:dyDescent="0.25">
      <c r="B45" s="31"/>
      <c r="C45" s="32"/>
    </row>
    <row r="46" spans="2:7" ht="15.75" x14ac:dyDescent="0.25">
      <c r="B46" s="48" t="s">
        <v>116</v>
      </c>
      <c r="C46" s="52"/>
      <c r="D46" s="52"/>
      <c r="E46" s="52"/>
      <c r="F46" s="52"/>
      <c r="G46" s="52"/>
    </row>
    <row r="47" spans="2:7" x14ac:dyDescent="0.25">
      <c r="C47" s="53"/>
      <c r="D47" s="53"/>
      <c r="E47" s="53"/>
      <c r="F47" s="52"/>
      <c r="G47" s="52"/>
    </row>
    <row r="48" spans="2:7" s="15" customFormat="1" ht="29.25" customHeight="1" x14ac:dyDescent="0.25">
      <c r="B48" s="37" t="s">
        <v>117</v>
      </c>
      <c r="C48" s="55" t="s">
        <v>102</v>
      </c>
      <c r="D48" s="56"/>
      <c r="E48" s="56"/>
      <c r="F48" s="57"/>
      <c r="G48" s="57"/>
    </row>
    <row r="49" spans="2:7" ht="18.75" customHeight="1" x14ac:dyDescent="0.25">
      <c r="B49" s="54" t="s">
        <v>4</v>
      </c>
      <c r="C49" s="36">
        <f>+E9</f>
        <v>560.79999999999995</v>
      </c>
      <c r="D49" s="40"/>
      <c r="E49" s="40"/>
      <c r="F49" s="52"/>
      <c r="G49" s="52"/>
    </row>
    <row r="50" spans="2:7" ht="18.75" customHeight="1" x14ac:dyDescent="0.25">
      <c r="B50" s="54" t="s">
        <v>5</v>
      </c>
      <c r="C50" s="36">
        <f>+E19</f>
        <v>1415.8</v>
      </c>
      <c r="D50" s="40"/>
      <c r="E50" s="40"/>
      <c r="F50" s="52"/>
      <c r="G50" s="52"/>
    </row>
    <row r="51" spans="2:7" ht="18.75" customHeight="1" x14ac:dyDescent="0.25">
      <c r="B51" s="54" t="s">
        <v>54</v>
      </c>
      <c r="C51" s="36">
        <f>+E29</f>
        <v>2021.2711282</v>
      </c>
      <c r="D51" s="52"/>
      <c r="E51" s="52"/>
      <c r="F51" s="52"/>
      <c r="G51" s="52"/>
    </row>
    <row r="52" spans="2:7" ht="18.75" customHeight="1" x14ac:dyDescent="0.25">
      <c r="B52" s="54" t="s">
        <v>7</v>
      </c>
      <c r="C52" s="36">
        <f>+E39</f>
        <v>875.9</v>
      </c>
    </row>
  </sheetData>
  <hyperlinks>
    <hyperlink ref="G2" location="Index!A1" display="Return to Index" xr:uid="{9234F7E4-C70B-448D-8E70-C0A2A684B1EE}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6522-F96B-4AEB-A775-A0724557D693}">
  <sheetPr>
    <tabColor theme="5" tint="0.39997558519241921"/>
  </sheetPr>
  <dimension ref="B2:G64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2.140625" customWidth="1"/>
    <col min="3" max="5" width="13.85546875" customWidth="1"/>
  </cols>
  <sheetData>
    <row r="2" spans="2:7" ht="18.75" x14ac:dyDescent="0.3">
      <c r="B2" s="1" t="s">
        <v>113</v>
      </c>
      <c r="G2" s="73" t="s">
        <v>162</v>
      </c>
    </row>
    <row r="3" spans="2:7" ht="15.75" x14ac:dyDescent="0.25">
      <c r="B3" s="33" t="s">
        <v>185</v>
      </c>
    </row>
    <row r="4" spans="2:7" ht="15.75" x14ac:dyDescent="0.25">
      <c r="B4" s="33"/>
    </row>
    <row r="5" spans="2:7" ht="15.75" x14ac:dyDescent="0.25">
      <c r="B5" s="33" t="s">
        <v>109</v>
      </c>
    </row>
    <row r="6" spans="2:7" ht="15.75" x14ac:dyDescent="0.25">
      <c r="B6" s="33" t="s">
        <v>114</v>
      </c>
    </row>
    <row r="7" spans="2:7" ht="15.75" x14ac:dyDescent="0.25">
      <c r="B7" s="33"/>
    </row>
    <row r="8" spans="2:7" ht="18.75" x14ac:dyDescent="0.3">
      <c r="B8" s="1" t="s">
        <v>4</v>
      </c>
    </row>
    <row r="10" spans="2:7" ht="34.5" customHeight="1" x14ac:dyDescent="0.25">
      <c r="B10" s="16" t="s">
        <v>39</v>
      </c>
      <c r="C10" s="21" t="s">
        <v>106</v>
      </c>
      <c r="D10" s="21" t="s">
        <v>107</v>
      </c>
      <c r="E10" s="5" t="s">
        <v>105</v>
      </c>
    </row>
    <row r="11" spans="2:7" ht="20.25" customHeight="1" x14ac:dyDescent="0.25">
      <c r="B11" s="17" t="s">
        <v>12</v>
      </c>
      <c r="C11" s="58">
        <v>30.9</v>
      </c>
      <c r="D11" s="58">
        <v>58.7</v>
      </c>
      <c r="E11" s="58">
        <f>SUM(C11:D11)</f>
        <v>89.6</v>
      </c>
    </row>
    <row r="12" spans="2:7" ht="20.25" customHeight="1" x14ac:dyDescent="0.25">
      <c r="B12" s="17" t="s">
        <v>13</v>
      </c>
      <c r="C12" s="58">
        <v>18.399999999999999</v>
      </c>
      <c r="D12" s="58">
        <v>57.1</v>
      </c>
      <c r="E12" s="58">
        <f>SUM(C12:D12)</f>
        <v>75.5</v>
      </c>
    </row>
    <row r="13" spans="2:7" ht="20.25" customHeight="1" x14ac:dyDescent="0.25">
      <c r="B13" s="17" t="s">
        <v>14</v>
      </c>
      <c r="C13" s="58">
        <v>34.799999999999997</v>
      </c>
      <c r="D13" s="58">
        <v>63.2</v>
      </c>
      <c r="E13" s="58">
        <f>SUM(C13:D13)</f>
        <v>98</v>
      </c>
    </row>
    <row r="14" spans="2:7" ht="20.25" customHeight="1" x14ac:dyDescent="0.25">
      <c r="B14" s="17" t="s">
        <v>15</v>
      </c>
      <c r="C14" s="58">
        <v>31.9</v>
      </c>
      <c r="D14" s="58">
        <v>69.8</v>
      </c>
      <c r="E14" s="58">
        <f>SUM(C14:D14)</f>
        <v>101.69999999999999</v>
      </c>
    </row>
    <row r="15" spans="2:7" ht="20.25" customHeight="1" x14ac:dyDescent="0.25">
      <c r="B15" s="17" t="s">
        <v>16</v>
      </c>
      <c r="C15" s="58">
        <v>68.3</v>
      </c>
      <c r="D15" s="58">
        <v>127.8</v>
      </c>
      <c r="E15" s="58">
        <f>SUM(C15:D15)</f>
        <v>196.1</v>
      </c>
    </row>
    <row r="16" spans="2:7" ht="21" customHeight="1" x14ac:dyDescent="0.25">
      <c r="B16" s="37" t="s">
        <v>78</v>
      </c>
      <c r="C16" s="38">
        <f>SUM(C11:C15)</f>
        <v>184.3</v>
      </c>
      <c r="D16" s="38">
        <f t="shared" ref="D16:E16" si="0">SUM(D11:D15)</f>
        <v>376.6</v>
      </c>
      <c r="E16" s="38">
        <f t="shared" si="0"/>
        <v>560.9</v>
      </c>
    </row>
    <row r="22" spans="2:5" ht="18.75" x14ac:dyDescent="0.3">
      <c r="B22" s="1" t="s">
        <v>5</v>
      </c>
    </row>
    <row r="24" spans="2:5" ht="34.5" customHeight="1" x14ac:dyDescent="0.25">
      <c r="B24" s="16" t="s">
        <v>39</v>
      </c>
      <c r="C24" s="21" t="s">
        <v>106</v>
      </c>
      <c r="D24" s="21" t="s">
        <v>107</v>
      </c>
      <c r="E24" s="5" t="s">
        <v>105</v>
      </c>
    </row>
    <row r="25" spans="2:5" ht="20.25" customHeight="1" x14ac:dyDescent="0.25">
      <c r="B25" s="17" t="s">
        <v>17</v>
      </c>
      <c r="C25" s="58">
        <v>69.7</v>
      </c>
      <c r="D25" s="58">
        <v>102.3</v>
      </c>
      <c r="E25" s="58">
        <f t="shared" ref="E25:E33" si="1">SUM(C25:D25)</f>
        <v>172</v>
      </c>
    </row>
    <row r="26" spans="2:5" ht="20.25" customHeight="1" x14ac:dyDescent="0.25">
      <c r="B26" s="17" t="s">
        <v>18</v>
      </c>
      <c r="C26" s="58">
        <v>39.4</v>
      </c>
      <c r="D26" s="58">
        <v>82.4</v>
      </c>
      <c r="E26" s="58">
        <f t="shared" si="1"/>
        <v>121.80000000000001</v>
      </c>
    </row>
    <row r="27" spans="2:5" ht="20.25" customHeight="1" x14ac:dyDescent="0.25">
      <c r="B27" s="17" t="s">
        <v>19</v>
      </c>
      <c r="C27" s="58">
        <v>88.7</v>
      </c>
      <c r="D27" s="58">
        <v>131.30000000000001</v>
      </c>
      <c r="E27" s="58">
        <f t="shared" si="1"/>
        <v>220</v>
      </c>
    </row>
    <row r="28" spans="2:5" ht="20.25" customHeight="1" x14ac:dyDescent="0.25">
      <c r="B28" s="17" t="s">
        <v>20</v>
      </c>
      <c r="C28" s="58">
        <v>70.5</v>
      </c>
      <c r="D28" s="58">
        <v>121.1</v>
      </c>
      <c r="E28" s="58">
        <f t="shared" si="1"/>
        <v>191.6</v>
      </c>
    </row>
    <row r="29" spans="2:5" ht="20.25" customHeight="1" x14ac:dyDescent="0.25">
      <c r="B29" s="17" t="s">
        <v>21</v>
      </c>
      <c r="C29" s="58">
        <v>90.8</v>
      </c>
      <c r="D29" s="58">
        <v>188.3</v>
      </c>
      <c r="E29" s="58">
        <f t="shared" si="1"/>
        <v>279.10000000000002</v>
      </c>
    </row>
    <row r="30" spans="2:5" ht="20.25" customHeight="1" x14ac:dyDescent="0.25">
      <c r="B30" s="17" t="s">
        <v>22</v>
      </c>
      <c r="C30" s="58">
        <v>39.299999999999997</v>
      </c>
      <c r="D30" s="58">
        <v>73.599999999999994</v>
      </c>
      <c r="E30" s="58">
        <f t="shared" si="1"/>
        <v>112.89999999999999</v>
      </c>
    </row>
    <row r="31" spans="2:5" ht="20.25" customHeight="1" x14ac:dyDescent="0.25">
      <c r="B31" s="17" t="s">
        <v>23</v>
      </c>
      <c r="C31" s="58">
        <v>29.2</v>
      </c>
      <c r="D31" s="58">
        <v>54.5</v>
      </c>
      <c r="E31" s="58">
        <f t="shared" si="1"/>
        <v>83.7</v>
      </c>
    </row>
    <row r="32" spans="2:5" ht="20.25" customHeight="1" x14ac:dyDescent="0.25">
      <c r="B32" s="17" t="s">
        <v>24</v>
      </c>
      <c r="C32" s="58">
        <v>33.9</v>
      </c>
      <c r="D32" s="58">
        <v>75.099999999999994</v>
      </c>
      <c r="E32" s="58">
        <f t="shared" si="1"/>
        <v>109</v>
      </c>
    </row>
    <row r="33" spans="2:5" ht="20.25" customHeight="1" x14ac:dyDescent="0.25">
      <c r="B33" s="17" t="s">
        <v>25</v>
      </c>
      <c r="C33" s="58">
        <v>43.2</v>
      </c>
      <c r="D33" s="58">
        <v>82.5</v>
      </c>
      <c r="E33" s="58">
        <f t="shared" si="1"/>
        <v>125.7</v>
      </c>
    </row>
    <row r="34" spans="2:5" ht="21.75" customHeight="1" x14ac:dyDescent="0.25">
      <c r="B34" s="37" t="s">
        <v>78</v>
      </c>
      <c r="C34" s="38">
        <f>SUM(C25:C33)</f>
        <v>504.7</v>
      </c>
      <c r="D34" s="38">
        <f>SUM(D25:D33)</f>
        <v>911.10000000000014</v>
      </c>
      <c r="E34" s="38">
        <f>SUM(E25:E33)</f>
        <v>1415.8000000000002</v>
      </c>
    </row>
    <row r="37" spans="2:5" ht="18.75" x14ac:dyDescent="0.3">
      <c r="B37" s="1" t="s">
        <v>54</v>
      </c>
    </row>
    <row r="39" spans="2:5" ht="35.25" customHeight="1" x14ac:dyDescent="0.25">
      <c r="B39" s="16" t="s">
        <v>39</v>
      </c>
      <c r="C39" s="21" t="s">
        <v>106</v>
      </c>
      <c r="D39" s="21" t="s">
        <v>107</v>
      </c>
      <c r="E39" s="5" t="s">
        <v>105</v>
      </c>
    </row>
    <row r="40" spans="2:5" ht="20.25" customHeight="1" x14ac:dyDescent="0.25">
      <c r="B40" s="17" t="s">
        <v>26</v>
      </c>
      <c r="C40" s="58">
        <v>47.9</v>
      </c>
      <c r="D40" s="58">
        <v>102.8</v>
      </c>
      <c r="E40" s="58">
        <f t="shared" ref="E40:E52" si="2">SUM(C40:D40)</f>
        <v>150.69999999999999</v>
      </c>
    </row>
    <row r="41" spans="2:5" ht="20.25" customHeight="1" x14ac:dyDescent="0.25">
      <c r="B41" s="17" t="s">
        <v>27</v>
      </c>
      <c r="C41" s="58">
        <v>54.5</v>
      </c>
      <c r="D41" s="58">
        <v>97.5</v>
      </c>
      <c r="E41" s="58">
        <f t="shared" si="2"/>
        <v>152</v>
      </c>
    </row>
    <row r="42" spans="2:5" ht="20.25" customHeight="1" x14ac:dyDescent="0.25">
      <c r="B42" s="17" t="s">
        <v>28</v>
      </c>
      <c r="C42" s="58">
        <v>54.2</v>
      </c>
      <c r="D42" s="58">
        <v>117.2</v>
      </c>
      <c r="E42" s="58">
        <f t="shared" si="2"/>
        <v>171.4</v>
      </c>
    </row>
    <row r="43" spans="2:5" ht="20.25" customHeight="1" x14ac:dyDescent="0.25">
      <c r="B43" s="17" t="s">
        <v>29</v>
      </c>
      <c r="C43" s="58">
        <v>29.9</v>
      </c>
      <c r="D43" s="58">
        <v>58.4</v>
      </c>
      <c r="E43" s="58">
        <f t="shared" si="2"/>
        <v>88.3</v>
      </c>
    </row>
    <row r="44" spans="2:5" ht="20.25" customHeight="1" x14ac:dyDescent="0.25">
      <c r="B44" s="17" t="s">
        <v>79</v>
      </c>
      <c r="C44" s="58">
        <v>22.8</v>
      </c>
      <c r="D44" s="58">
        <v>61.1</v>
      </c>
      <c r="E44" s="58">
        <f t="shared" si="2"/>
        <v>83.9</v>
      </c>
    </row>
    <row r="45" spans="2:5" ht="20.25" customHeight="1" x14ac:dyDescent="0.25">
      <c r="B45" s="17" t="s">
        <v>30</v>
      </c>
      <c r="C45" s="58">
        <v>35.299999999999997</v>
      </c>
      <c r="D45" s="58">
        <v>101</v>
      </c>
      <c r="E45" s="58">
        <f t="shared" si="2"/>
        <v>136.30000000000001</v>
      </c>
    </row>
    <row r="46" spans="2:5" ht="20.25" customHeight="1" x14ac:dyDescent="0.25">
      <c r="B46" s="17" t="s">
        <v>31</v>
      </c>
      <c r="C46" s="58">
        <v>68.400000000000006</v>
      </c>
      <c r="D46" s="58">
        <v>136.80000000000001</v>
      </c>
      <c r="E46" s="58">
        <f t="shared" si="2"/>
        <v>205.20000000000002</v>
      </c>
    </row>
    <row r="47" spans="2:5" ht="20.25" customHeight="1" x14ac:dyDescent="0.25">
      <c r="B47" s="17" t="s">
        <v>43</v>
      </c>
      <c r="C47" s="58">
        <v>81.5</v>
      </c>
      <c r="D47" s="58">
        <v>182.3</v>
      </c>
      <c r="E47" s="58">
        <f t="shared" si="2"/>
        <v>263.8</v>
      </c>
    </row>
    <row r="48" spans="2:5" ht="20.25" customHeight="1" x14ac:dyDescent="0.25">
      <c r="B48" s="17" t="s">
        <v>32</v>
      </c>
      <c r="C48" s="58">
        <v>78.2</v>
      </c>
      <c r="D48" s="58">
        <v>108.4</v>
      </c>
      <c r="E48" s="58">
        <f t="shared" si="2"/>
        <v>186.60000000000002</v>
      </c>
    </row>
    <row r="49" spans="2:5" ht="20.25" customHeight="1" x14ac:dyDescent="0.25">
      <c r="B49" s="17" t="s">
        <v>33</v>
      </c>
      <c r="C49" s="58">
        <v>35.5</v>
      </c>
      <c r="D49" s="58">
        <v>89.7</v>
      </c>
      <c r="E49" s="58">
        <f t="shared" si="2"/>
        <v>125.2</v>
      </c>
    </row>
    <row r="50" spans="2:5" ht="20.25" customHeight="1" x14ac:dyDescent="0.25">
      <c r="B50" s="17" t="s">
        <v>34</v>
      </c>
      <c r="C50" s="58">
        <v>34.799999999999997</v>
      </c>
      <c r="D50" s="58">
        <v>94.9</v>
      </c>
      <c r="E50" s="58">
        <f t="shared" si="2"/>
        <v>129.69999999999999</v>
      </c>
    </row>
    <row r="51" spans="2:5" ht="20.25" customHeight="1" x14ac:dyDescent="0.25">
      <c r="B51" s="17" t="s">
        <v>80</v>
      </c>
      <c r="C51" s="58">
        <v>82.4</v>
      </c>
      <c r="D51" s="58">
        <v>91</v>
      </c>
      <c r="E51" s="58">
        <f t="shared" si="2"/>
        <v>173.4</v>
      </c>
    </row>
    <row r="52" spans="2:5" ht="20.25" customHeight="1" x14ac:dyDescent="0.25">
      <c r="B52" s="17" t="s">
        <v>35</v>
      </c>
      <c r="C52" s="58">
        <v>64.599999999999994</v>
      </c>
      <c r="D52" s="58">
        <v>90.2</v>
      </c>
      <c r="E52" s="58">
        <f t="shared" si="2"/>
        <v>154.80000000000001</v>
      </c>
    </row>
    <row r="53" spans="2:5" ht="21.75" customHeight="1" x14ac:dyDescent="0.25">
      <c r="B53" s="37" t="s">
        <v>78</v>
      </c>
      <c r="C53" s="38">
        <f>SUM(C40:C52)</f>
        <v>690</v>
      </c>
      <c r="D53" s="38">
        <f>SUM(D40:D52)</f>
        <v>1331.3</v>
      </c>
      <c r="E53" s="38">
        <f>SUM(E40:E52)</f>
        <v>2021.3</v>
      </c>
    </row>
    <row r="54" spans="2:5" ht="20.25" customHeight="1" x14ac:dyDescent="0.25">
      <c r="B54" s="18"/>
      <c r="C54" s="40"/>
      <c r="D54" s="41"/>
      <c r="E54" s="34"/>
    </row>
    <row r="56" spans="2:5" ht="18.75" x14ac:dyDescent="0.3">
      <c r="B56" s="1" t="s">
        <v>7</v>
      </c>
    </row>
    <row r="58" spans="2:5" ht="36" customHeight="1" x14ac:dyDescent="0.25">
      <c r="B58" s="16" t="s">
        <v>39</v>
      </c>
      <c r="C58" s="21" t="s">
        <v>106</v>
      </c>
      <c r="D58" s="21" t="s">
        <v>107</v>
      </c>
      <c r="E58" s="5" t="s">
        <v>105</v>
      </c>
    </row>
    <row r="59" spans="2:5" ht="20.25" customHeight="1" x14ac:dyDescent="0.25">
      <c r="B59" s="17" t="s">
        <v>36</v>
      </c>
      <c r="C59" s="58">
        <v>90.2</v>
      </c>
      <c r="D59" s="58">
        <v>152.6</v>
      </c>
      <c r="E59" s="58">
        <f t="shared" ref="E59:E63" si="3">SUM(C59:D59)</f>
        <v>242.8</v>
      </c>
    </row>
    <row r="60" spans="2:5" ht="20.25" customHeight="1" x14ac:dyDescent="0.25">
      <c r="B60" s="17" t="s">
        <v>37</v>
      </c>
      <c r="C60" s="58">
        <v>18.2</v>
      </c>
      <c r="D60" s="58">
        <v>66.3</v>
      </c>
      <c r="E60" s="58">
        <f t="shared" si="3"/>
        <v>84.5</v>
      </c>
    </row>
    <row r="61" spans="2:5" ht="20.25" customHeight="1" x14ac:dyDescent="0.25">
      <c r="B61" s="17" t="s">
        <v>38</v>
      </c>
      <c r="C61" s="58">
        <v>31.3</v>
      </c>
      <c r="D61" s="58">
        <v>60.9</v>
      </c>
      <c r="E61" s="58">
        <f t="shared" si="3"/>
        <v>92.2</v>
      </c>
    </row>
    <row r="62" spans="2:5" ht="20.25" customHeight="1" x14ac:dyDescent="0.25">
      <c r="B62" s="17" t="s">
        <v>184</v>
      </c>
      <c r="C62" s="58">
        <v>73.2</v>
      </c>
      <c r="D62" s="58">
        <v>142.30000000000001</v>
      </c>
      <c r="E62" s="58">
        <f t="shared" si="3"/>
        <v>215.5</v>
      </c>
    </row>
    <row r="63" spans="2:5" ht="20.25" customHeight="1" x14ac:dyDescent="0.25">
      <c r="B63" s="17" t="s">
        <v>42</v>
      </c>
      <c r="C63" s="58">
        <v>59.7</v>
      </c>
      <c r="D63" s="58">
        <v>181.3</v>
      </c>
      <c r="E63" s="58">
        <f t="shared" si="3"/>
        <v>241</v>
      </c>
    </row>
    <row r="64" spans="2:5" ht="21" customHeight="1" x14ac:dyDescent="0.25">
      <c r="B64" s="37" t="s">
        <v>78</v>
      </c>
      <c r="C64" s="59">
        <f>SUM(C59:C63)</f>
        <v>272.60000000000002</v>
      </c>
      <c r="D64" s="59">
        <f>SUM(D59:D63)</f>
        <v>603.4</v>
      </c>
      <c r="E64" s="59">
        <f>SUM(E59:E63)</f>
        <v>876</v>
      </c>
    </row>
  </sheetData>
  <hyperlinks>
    <hyperlink ref="G2" location="Index!A1" display="Return to Index" xr:uid="{92F5F44B-C410-4D1E-A357-10A9CB700807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E57A-9558-466B-A20B-9451ACCDE166}">
  <sheetPr>
    <tabColor theme="7" tint="0.39997558519241921"/>
  </sheetPr>
  <dimension ref="B2:I23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42578125" customWidth="1"/>
    <col min="2" max="2" width="14.28515625" customWidth="1"/>
    <col min="3" max="5" width="17.5703125" customWidth="1"/>
  </cols>
  <sheetData>
    <row r="2" spans="2:9" ht="18.75" x14ac:dyDescent="0.3">
      <c r="B2" s="1" t="s">
        <v>10</v>
      </c>
      <c r="I2" s="73" t="s">
        <v>162</v>
      </c>
    </row>
    <row r="3" spans="2:9" ht="16.5" customHeight="1" x14ac:dyDescent="0.25">
      <c r="B3" t="s">
        <v>175</v>
      </c>
    </row>
    <row r="5" spans="2:9" ht="45.75" customHeight="1" x14ac:dyDescent="0.25">
      <c r="B5" s="5" t="s">
        <v>0</v>
      </c>
      <c r="C5" s="5" t="s">
        <v>1</v>
      </c>
      <c r="D5" s="5" t="s">
        <v>2</v>
      </c>
      <c r="E5" s="5" t="s">
        <v>3</v>
      </c>
    </row>
    <row r="6" spans="2:9" ht="19.5" customHeight="1" x14ac:dyDescent="0.25">
      <c r="B6" s="4">
        <v>43952</v>
      </c>
      <c r="C6" s="6">
        <v>476800</v>
      </c>
      <c r="D6" s="7">
        <v>0.25543769420336443</v>
      </c>
      <c r="E6" s="7">
        <v>0.27595442984594704</v>
      </c>
      <c r="F6" s="3"/>
    </row>
    <row r="7" spans="2:9" ht="19.5" customHeight="1" x14ac:dyDescent="0.25">
      <c r="B7" s="4">
        <v>43983</v>
      </c>
      <c r="C7" s="6">
        <v>382000</v>
      </c>
      <c r="D7" s="7">
        <v>0.20499999999999999</v>
      </c>
      <c r="E7" s="7">
        <v>0.22475389744738611</v>
      </c>
      <c r="F7" s="3"/>
    </row>
    <row r="8" spans="2:9" ht="19.5" customHeight="1" x14ac:dyDescent="0.25">
      <c r="B8" s="4">
        <v>44013</v>
      </c>
      <c r="C8" s="6">
        <v>299500</v>
      </c>
      <c r="D8" s="7">
        <v>0.16045215900567877</v>
      </c>
      <c r="E8" s="7">
        <v>0.17767813607790942</v>
      </c>
      <c r="F8" s="3"/>
    </row>
    <row r="9" spans="2:9" ht="19.5" customHeight="1" x14ac:dyDescent="0.25">
      <c r="B9" s="4">
        <v>44044</v>
      </c>
      <c r="C9" s="6">
        <v>217700</v>
      </c>
      <c r="D9" s="7">
        <v>0.11662916532733313</v>
      </c>
      <c r="E9" s="7">
        <v>0.12555183637968978</v>
      </c>
      <c r="F9" s="3"/>
    </row>
    <row r="10" spans="2:9" ht="19.5" customHeight="1" x14ac:dyDescent="0.25">
      <c r="B10" s="4">
        <v>44075</v>
      </c>
      <c r="C10" s="6">
        <v>164100</v>
      </c>
      <c r="D10" s="7">
        <v>8.7913854066216657E-2</v>
      </c>
      <c r="E10" s="7">
        <v>9.3677108179697696E-2</v>
      </c>
      <c r="F10" s="3"/>
    </row>
    <row r="11" spans="2:9" ht="19.5" customHeight="1" x14ac:dyDescent="0.25">
      <c r="B11" s="4">
        <v>44105</v>
      </c>
      <c r="C11" s="6">
        <v>133100</v>
      </c>
      <c r="D11" s="7">
        <v>7.1306118075645561E-2</v>
      </c>
      <c r="E11" s="7">
        <v>7.9055915027081161E-2</v>
      </c>
      <c r="F11" s="3"/>
    </row>
    <row r="12" spans="2:9" ht="19.5" customHeight="1" x14ac:dyDescent="0.25">
      <c r="B12" s="4">
        <v>44136</v>
      </c>
      <c r="C12" s="6">
        <v>235300</v>
      </c>
      <c r="D12" s="7">
        <v>0.13100000000000001</v>
      </c>
      <c r="E12" s="7">
        <v>0.13200000000000001</v>
      </c>
      <c r="F12" s="3"/>
    </row>
    <row r="13" spans="2:9" ht="19.5" customHeight="1" x14ac:dyDescent="0.25">
      <c r="B13" s="4">
        <v>44166</v>
      </c>
      <c r="C13" s="6">
        <v>249000</v>
      </c>
      <c r="D13" s="7">
        <v>0.13900000000000001</v>
      </c>
      <c r="E13" s="7">
        <v>0.13600000000000001</v>
      </c>
      <c r="F13" s="3"/>
    </row>
    <row r="14" spans="2:9" ht="19.5" customHeight="1" x14ac:dyDescent="0.25">
      <c r="B14" s="4">
        <v>44197</v>
      </c>
      <c r="C14" s="6">
        <v>292200</v>
      </c>
      <c r="D14" s="7">
        <v>0.16300000000000001</v>
      </c>
      <c r="E14" s="7">
        <v>0.16700000000000001</v>
      </c>
      <c r="F14" s="3"/>
    </row>
    <row r="15" spans="2:9" ht="19.5" customHeight="1" x14ac:dyDescent="0.25">
      <c r="B15" s="4">
        <v>44228</v>
      </c>
      <c r="C15" s="6">
        <v>285300</v>
      </c>
      <c r="D15" s="7">
        <v>0.159</v>
      </c>
      <c r="E15" s="7">
        <v>0.16200000000000001</v>
      </c>
      <c r="F15" s="3"/>
    </row>
    <row r="16" spans="2:9" ht="19.5" customHeight="1" x14ac:dyDescent="0.25">
      <c r="B16" s="4">
        <v>44256</v>
      </c>
      <c r="C16" s="6">
        <v>257500</v>
      </c>
      <c r="D16" s="7">
        <v>0.14399999999999999</v>
      </c>
      <c r="E16" s="7">
        <v>0.14799999999999999</v>
      </c>
      <c r="F16" s="3"/>
    </row>
    <row r="17" spans="2:6" ht="19.5" customHeight="1" x14ac:dyDescent="0.25">
      <c r="B17" s="4">
        <v>44287</v>
      </c>
      <c r="C17" s="6">
        <v>205100</v>
      </c>
      <c r="D17" s="7">
        <v>0.114</v>
      </c>
      <c r="E17" s="7">
        <v>0.121</v>
      </c>
      <c r="F17" s="3"/>
    </row>
    <row r="18" spans="2:6" ht="19.5" customHeight="1" x14ac:dyDescent="0.25">
      <c r="B18" s="4">
        <v>44317</v>
      </c>
      <c r="C18" s="6">
        <v>140700</v>
      </c>
      <c r="D18" s="7">
        <v>0.08</v>
      </c>
      <c r="E18" s="7">
        <v>8.1000000000000003E-2</v>
      </c>
      <c r="F18" s="3"/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  <row r="23" spans="2:6" x14ac:dyDescent="0.25">
      <c r="B23" s="2"/>
    </row>
  </sheetData>
  <hyperlinks>
    <hyperlink ref="I2" location="Index!A1" display="Return to Index" xr:uid="{636CFE82-294D-472D-83DA-5ED9917BB2CC}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8F9B-8A31-4508-A262-CE96ABD61F7C}">
  <dimension ref="B2:F2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5703125" customWidth="1"/>
    <col min="2" max="4" width="14.42578125" customWidth="1"/>
  </cols>
  <sheetData>
    <row r="2" spans="2:6" ht="18.75" x14ac:dyDescent="0.3">
      <c r="B2" s="1" t="s">
        <v>150</v>
      </c>
      <c r="F2" s="73" t="s">
        <v>162</v>
      </c>
    </row>
    <row r="3" spans="2:6" ht="15.75" x14ac:dyDescent="0.25">
      <c r="B3" s="33" t="s">
        <v>153</v>
      </c>
    </row>
    <row r="5" spans="2:6" ht="36" customHeight="1" x14ac:dyDescent="0.25">
      <c r="B5" s="5" t="s">
        <v>0</v>
      </c>
      <c r="C5" s="5" t="s">
        <v>151</v>
      </c>
      <c r="D5" s="5" t="s">
        <v>152</v>
      </c>
    </row>
    <row r="6" spans="2:6" ht="19.5" customHeight="1" x14ac:dyDescent="0.25">
      <c r="B6" s="8">
        <v>43831</v>
      </c>
      <c r="C6" s="6">
        <v>245</v>
      </c>
      <c r="D6" s="6">
        <v>205</v>
      </c>
    </row>
    <row r="7" spans="2:6" ht="19.5" customHeight="1" x14ac:dyDescent="0.25">
      <c r="B7" s="8">
        <v>43862</v>
      </c>
      <c r="C7" s="6">
        <v>174</v>
      </c>
      <c r="D7" s="6">
        <v>141</v>
      </c>
    </row>
    <row r="8" spans="2:6" ht="19.5" customHeight="1" x14ac:dyDescent="0.25">
      <c r="B8" s="8">
        <v>43891</v>
      </c>
      <c r="C8" s="6">
        <v>748</v>
      </c>
      <c r="D8" s="6">
        <v>605</v>
      </c>
    </row>
    <row r="9" spans="2:6" ht="19.5" customHeight="1" x14ac:dyDescent="0.25">
      <c r="B9" s="8">
        <v>43922</v>
      </c>
      <c r="C9" s="6">
        <v>3118</v>
      </c>
      <c r="D9" s="6">
        <v>1732</v>
      </c>
    </row>
    <row r="10" spans="2:6" ht="19.5" customHeight="1" x14ac:dyDescent="0.25">
      <c r="B10" s="8">
        <v>43952</v>
      </c>
      <c r="C10" s="6">
        <v>1722</v>
      </c>
      <c r="D10" s="6">
        <v>887</v>
      </c>
    </row>
    <row r="11" spans="2:6" ht="19.5" customHeight="1" x14ac:dyDescent="0.25">
      <c r="B11" s="8">
        <v>43983</v>
      </c>
      <c r="C11" s="6">
        <v>1469</v>
      </c>
      <c r="D11" s="6">
        <v>718</v>
      </c>
    </row>
    <row r="12" spans="2:6" ht="19.5" customHeight="1" x14ac:dyDescent="0.25">
      <c r="B12" s="8">
        <v>44013</v>
      </c>
      <c r="C12" s="6">
        <v>738</v>
      </c>
      <c r="D12" s="6">
        <v>391</v>
      </c>
    </row>
    <row r="13" spans="2:6" ht="19.5" customHeight="1" x14ac:dyDescent="0.25">
      <c r="B13" s="8">
        <v>44044</v>
      </c>
      <c r="C13" s="6">
        <v>1150</v>
      </c>
      <c r="D13" s="6">
        <v>525</v>
      </c>
    </row>
    <row r="14" spans="2:6" ht="19.5" customHeight="1" x14ac:dyDescent="0.25">
      <c r="B14" s="8">
        <v>44075</v>
      </c>
      <c r="C14" s="6">
        <v>901</v>
      </c>
      <c r="D14" s="6">
        <v>553</v>
      </c>
    </row>
    <row r="15" spans="2:6" ht="19.5" customHeight="1" x14ac:dyDescent="0.25">
      <c r="B15" s="8">
        <v>44105</v>
      </c>
      <c r="C15" s="6">
        <v>485</v>
      </c>
      <c r="D15" s="6">
        <v>314</v>
      </c>
    </row>
    <row r="16" spans="2:6" ht="19.5" customHeight="1" x14ac:dyDescent="0.25">
      <c r="B16" s="8">
        <v>44136</v>
      </c>
      <c r="C16" s="6">
        <v>1542</v>
      </c>
      <c r="D16" s="6">
        <v>705</v>
      </c>
    </row>
    <row r="17" spans="2:4" ht="19.5" customHeight="1" x14ac:dyDescent="0.25">
      <c r="B17" s="8">
        <v>44166</v>
      </c>
      <c r="C17" s="6">
        <v>882</v>
      </c>
      <c r="D17" s="6">
        <v>487</v>
      </c>
    </row>
    <row r="18" spans="2:4" ht="19.5" customHeight="1" x14ac:dyDescent="0.25">
      <c r="B18" s="8">
        <v>44197</v>
      </c>
      <c r="C18" s="6">
        <v>1692</v>
      </c>
      <c r="D18" s="6">
        <v>871</v>
      </c>
    </row>
    <row r="19" spans="2:4" ht="19.5" customHeight="1" x14ac:dyDescent="0.25">
      <c r="B19" s="8">
        <v>44228</v>
      </c>
      <c r="C19" s="6">
        <v>1183</v>
      </c>
      <c r="D19" s="6">
        <v>620</v>
      </c>
    </row>
    <row r="20" spans="2:4" ht="19.5" customHeight="1" x14ac:dyDescent="0.25">
      <c r="B20" s="8">
        <v>44256</v>
      </c>
      <c r="C20" s="6">
        <v>1043</v>
      </c>
      <c r="D20" s="6">
        <v>483</v>
      </c>
    </row>
    <row r="21" spans="2:4" ht="19.5" customHeight="1" x14ac:dyDescent="0.25">
      <c r="B21" s="8">
        <v>44287</v>
      </c>
      <c r="C21" s="6">
        <v>599</v>
      </c>
      <c r="D21" s="6">
        <v>357</v>
      </c>
    </row>
    <row r="22" spans="2:4" ht="19.5" customHeight="1" x14ac:dyDescent="0.25">
      <c r="B22" s="8">
        <v>44317</v>
      </c>
      <c r="C22" s="6">
        <v>363</v>
      </c>
      <c r="D22" s="6">
        <v>219</v>
      </c>
    </row>
    <row r="23" spans="2:4" ht="19.5" customHeight="1" x14ac:dyDescent="0.25">
      <c r="B23" s="8">
        <v>44348</v>
      </c>
      <c r="C23" s="6">
        <v>333</v>
      </c>
      <c r="D23" s="6">
        <v>197</v>
      </c>
    </row>
    <row r="24" spans="2:4" x14ac:dyDescent="0.25">
      <c r="B24" s="2"/>
    </row>
  </sheetData>
  <hyperlinks>
    <hyperlink ref="F2" location="Index!A1" display="Return to Index" xr:uid="{85DB87AF-39A9-45B9-8103-73500BA7F0AF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AD3F8-7F34-4857-A1B2-C53A3BE14E54}">
  <sheetPr>
    <tabColor rgb="FF00B0F0"/>
  </sheetPr>
  <dimension ref="B2:J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5" sqref="D25"/>
    </sheetView>
  </sheetViews>
  <sheetFormatPr defaultRowHeight="15" x14ac:dyDescent="0.25"/>
  <cols>
    <col min="1" max="1" width="5.42578125" customWidth="1"/>
    <col min="2" max="2" width="20.85546875" customWidth="1"/>
    <col min="3" max="6" width="12.85546875" customWidth="1"/>
  </cols>
  <sheetData>
    <row r="2" spans="2:10" ht="18.75" x14ac:dyDescent="0.3">
      <c r="B2" s="1" t="s">
        <v>10</v>
      </c>
      <c r="I2" s="73" t="s">
        <v>162</v>
      </c>
      <c r="J2" s="73"/>
    </row>
    <row r="3" spans="2:10" ht="16.5" customHeight="1" x14ac:dyDescent="0.25">
      <c r="B3" t="s">
        <v>175</v>
      </c>
    </row>
    <row r="5" spans="2:10" ht="36" customHeight="1" x14ac:dyDescent="0.25">
      <c r="B5" s="5" t="s">
        <v>11</v>
      </c>
      <c r="C5" s="35" t="s">
        <v>71</v>
      </c>
      <c r="D5" s="35" t="s">
        <v>72</v>
      </c>
      <c r="E5" s="35">
        <v>44197</v>
      </c>
      <c r="F5" s="35">
        <v>44317</v>
      </c>
    </row>
    <row r="6" spans="2:10" ht="20.25" customHeight="1" x14ac:dyDescent="0.25">
      <c r="B6" s="13" t="s">
        <v>4</v>
      </c>
      <c r="C6" s="6">
        <v>58800</v>
      </c>
      <c r="D6" s="6">
        <v>15400</v>
      </c>
      <c r="E6" s="6">
        <v>37100</v>
      </c>
      <c r="F6" s="6">
        <v>17200</v>
      </c>
    </row>
    <row r="7" spans="2:10" ht="20.25" customHeight="1" x14ac:dyDescent="0.25">
      <c r="B7" s="13" t="s">
        <v>5</v>
      </c>
      <c r="C7" s="6">
        <v>132800</v>
      </c>
      <c r="D7" s="6">
        <v>39500</v>
      </c>
      <c r="E7" s="6">
        <v>81700</v>
      </c>
      <c r="F7" s="6">
        <v>40700</v>
      </c>
    </row>
    <row r="8" spans="2:10" ht="20.25" customHeight="1" x14ac:dyDescent="0.25">
      <c r="B8" s="13" t="s">
        <v>54</v>
      </c>
      <c r="C8" s="6">
        <v>201300</v>
      </c>
      <c r="D8" s="6">
        <v>53900</v>
      </c>
      <c r="E8" s="6">
        <v>122700</v>
      </c>
      <c r="F8" s="6">
        <v>57900</v>
      </c>
    </row>
    <row r="9" spans="2:10" ht="20.25" customHeight="1" x14ac:dyDescent="0.25">
      <c r="B9" s="13" t="s">
        <v>7</v>
      </c>
      <c r="C9" s="6">
        <v>83900</v>
      </c>
      <c r="D9" s="6">
        <v>24300</v>
      </c>
      <c r="E9" s="6">
        <v>50700</v>
      </c>
      <c r="F9" s="6">
        <v>24900</v>
      </c>
    </row>
    <row r="10" spans="2:10" ht="20.25" customHeight="1" x14ac:dyDescent="0.25">
      <c r="B10" s="8" t="s">
        <v>8</v>
      </c>
      <c r="C10" s="9">
        <f t="shared" ref="C10:E10" si="0">SUM(C6:C9)</f>
        <v>476800</v>
      </c>
      <c r="D10" s="9">
        <f t="shared" si="0"/>
        <v>133100</v>
      </c>
      <c r="E10" s="9">
        <f t="shared" si="0"/>
        <v>292200</v>
      </c>
      <c r="F10" s="9">
        <f>SUM(F6:F9)</f>
        <v>140700</v>
      </c>
    </row>
    <row r="11" spans="2:10" ht="18.75" customHeight="1" x14ac:dyDescent="0.25">
      <c r="B11" s="12"/>
      <c r="C11" s="11"/>
      <c r="D11" s="11"/>
      <c r="E11" s="11"/>
      <c r="F11" s="11"/>
    </row>
    <row r="12" spans="2:10" ht="18.75" customHeight="1" x14ac:dyDescent="0.25">
      <c r="B12" s="12"/>
      <c r="C12" s="11"/>
      <c r="D12" s="11"/>
      <c r="E12" s="11"/>
      <c r="F12" s="11"/>
    </row>
    <row r="13" spans="2:10" ht="36.75" customHeight="1" x14ac:dyDescent="0.25">
      <c r="B13" s="5" t="s">
        <v>9</v>
      </c>
      <c r="C13" s="35" t="s">
        <v>71</v>
      </c>
      <c r="D13" s="35" t="s">
        <v>72</v>
      </c>
      <c r="E13" s="35">
        <v>44197</v>
      </c>
      <c r="F13" s="35">
        <v>44317</v>
      </c>
    </row>
    <row r="14" spans="2:10" ht="20.25" customHeight="1" x14ac:dyDescent="0.25">
      <c r="B14" s="13" t="s">
        <v>4</v>
      </c>
      <c r="C14" s="7">
        <v>0.26960110041265473</v>
      </c>
      <c r="D14" s="7">
        <v>7.0609812012838141E-2</v>
      </c>
      <c r="E14" s="7">
        <v>0.17785234899328858</v>
      </c>
      <c r="F14" s="7">
        <v>8.3779834388699459E-2</v>
      </c>
    </row>
    <row r="15" spans="2:10" ht="20.25" customHeight="1" x14ac:dyDescent="0.25">
      <c r="B15" s="13" t="s">
        <v>5</v>
      </c>
      <c r="C15" s="7">
        <v>0.25851664395561613</v>
      </c>
      <c r="D15" s="7">
        <v>7.6893128284991244E-2</v>
      </c>
      <c r="E15" s="7">
        <v>0.1654515998379911</v>
      </c>
      <c r="F15" s="7">
        <v>8.3744855967078188E-2</v>
      </c>
    </row>
    <row r="16" spans="2:10" ht="20.25" customHeight="1" x14ac:dyDescent="0.25">
      <c r="B16" s="13" t="s">
        <v>54</v>
      </c>
      <c r="C16" s="7">
        <v>0.24947329284917585</v>
      </c>
      <c r="D16" s="7">
        <v>6.6798859833932328E-2</v>
      </c>
      <c r="E16" s="7">
        <v>0.15824090791849368</v>
      </c>
      <c r="F16" s="7">
        <v>7.5745682888540028E-2</v>
      </c>
    </row>
    <row r="17" spans="2:6" ht="20.25" customHeight="1" x14ac:dyDescent="0.25">
      <c r="B17" s="13" t="s">
        <v>7</v>
      </c>
      <c r="C17" s="7">
        <v>0.25587069228423298</v>
      </c>
      <c r="D17" s="7">
        <v>7.4107959743824336E-2</v>
      </c>
      <c r="E17" s="7">
        <v>0.1606973058637084</v>
      </c>
      <c r="F17" s="7">
        <v>8.0478345184227543E-2</v>
      </c>
    </row>
    <row r="18" spans="2:6" ht="20.25" customHeight="1" x14ac:dyDescent="0.25">
      <c r="B18" s="8" t="s">
        <v>8</v>
      </c>
      <c r="C18" s="10">
        <v>0.25543769420336443</v>
      </c>
      <c r="D18" s="10">
        <v>7.1306118075645561E-2</v>
      </c>
      <c r="E18" s="10">
        <v>0.16293983159538281</v>
      </c>
      <c r="F18" s="10">
        <v>0.08</v>
      </c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</sheetData>
  <hyperlinks>
    <hyperlink ref="I2" location="Index!A1" display="Return to Index" xr:uid="{ACD03901-F304-48CB-938C-31BC21D8422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19F-63B6-45EB-A0F5-8E1C05187DF3}">
  <sheetPr>
    <tabColor theme="5" tint="0.39997558519241921"/>
  </sheetPr>
  <dimension ref="B2:K57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5703125" customWidth="1"/>
    <col min="2" max="2" width="25.85546875" customWidth="1"/>
    <col min="3" max="3" width="14.28515625" customWidth="1"/>
    <col min="4" max="4" width="13.85546875" customWidth="1"/>
  </cols>
  <sheetData>
    <row r="2" spans="2:11" ht="18.75" x14ac:dyDescent="0.3">
      <c r="B2" s="1" t="s">
        <v>176</v>
      </c>
      <c r="C2" s="1"/>
      <c r="J2" s="73" t="s">
        <v>162</v>
      </c>
      <c r="K2" s="73"/>
    </row>
    <row r="3" spans="2:11" x14ac:dyDescent="0.25">
      <c r="B3" t="s">
        <v>175</v>
      </c>
    </row>
    <row r="5" spans="2:11" ht="18.75" x14ac:dyDescent="0.3">
      <c r="B5" s="1" t="s">
        <v>4</v>
      </c>
      <c r="C5" s="1"/>
    </row>
    <row r="7" spans="2:11" ht="33" customHeight="1" x14ac:dyDescent="0.25">
      <c r="B7" s="16" t="s">
        <v>39</v>
      </c>
      <c r="C7" s="5" t="s">
        <v>46</v>
      </c>
      <c r="D7" s="5" t="s">
        <v>40</v>
      </c>
    </row>
    <row r="8" spans="2:11" s="15" customFormat="1" ht="20.25" customHeight="1" x14ac:dyDescent="0.25">
      <c r="B8" s="17" t="s">
        <v>12</v>
      </c>
      <c r="C8" s="6">
        <v>3400</v>
      </c>
      <c r="D8" s="7">
        <v>8.6956521739130432E-2</v>
      </c>
    </row>
    <row r="9" spans="2:11" s="15" customFormat="1" ht="20.25" customHeight="1" x14ac:dyDescent="0.25">
      <c r="B9" s="17" t="s">
        <v>13</v>
      </c>
      <c r="C9" s="6">
        <v>2800</v>
      </c>
      <c r="D9" s="7">
        <v>8.0459770114942528E-2</v>
      </c>
    </row>
    <row r="10" spans="2:11" s="15" customFormat="1" ht="20.25" customHeight="1" x14ac:dyDescent="0.25">
      <c r="B10" s="17" t="s">
        <v>14</v>
      </c>
      <c r="C10" s="6">
        <v>3200</v>
      </c>
      <c r="D10" s="7">
        <v>8.4210526315789472E-2</v>
      </c>
    </row>
    <row r="11" spans="2:11" s="15" customFormat="1" ht="20.25" customHeight="1" x14ac:dyDescent="0.25">
      <c r="B11" s="17" t="s">
        <v>15</v>
      </c>
      <c r="C11" s="6">
        <v>2800</v>
      </c>
      <c r="D11" s="7">
        <v>8.8888888888888892E-2</v>
      </c>
    </row>
    <row r="12" spans="2:11" s="15" customFormat="1" ht="20.25" customHeight="1" x14ac:dyDescent="0.25">
      <c r="B12" s="17" t="s">
        <v>16</v>
      </c>
      <c r="C12" s="6">
        <v>5000</v>
      </c>
      <c r="D12" s="7">
        <v>8.0775444264943458E-2</v>
      </c>
    </row>
    <row r="13" spans="2:11" x14ac:dyDescent="0.25">
      <c r="D13" s="3"/>
    </row>
    <row r="14" spans="2:11" x14ac:dyDescent="0.25">
      <c r="D14" s="3"/>
    </row>
    <row r="15" spans="2:11" x14ac:dyDescent="0.25">
      <c r="D15" s="3"/>
    </row>
    <row r="16" spans="2:11" x14ac:dyDescent="0.25">
      <c r="B16" s="14"/>
      <c r="C16" s="14"/>
      <c r="D16" s="3"/>
    </row>
    <row r="17" spans="2:4" x14ac:dyDescent="0.25">
      <c r="B17" s="14"/>
      <c r="C17" s="14"/>
      <c r="D17" s="3"/>
    </row>
    <row r="18" spans="2:4" x14ac:dyDescent="0.25">
      <c r="B18" s="14"/>
      <c r="C18" s="14"/>
      <c r="D18" s="3"/>
    </row>
    <row r="19" spans="2:4" ht="18.75" x14ac:dyDescent="0.3">
      <c r="B19" s="1" t="s">
        <v>5</v>
      </c>
      <c r="C19" s="1"/>
      <c r="D19" s="3"/>
    </row>
    <row r="20" spans="2:4" x14ac:dyDescent="0.25">
      <c r="B20" s="14"/>
      <c r="C20" s="14"/>
      <c r="D20" s="3"/>
    </row>
    <row r="21" spans="2:4" ht="30.75" customHeight="1" x14ac:dyDescent="0.25">
      <c r="B21" s="16" t="s">
        <v>39</v>
      </c>
      <c r="C21" s="5" t="s">
        <v>46</v>
      </c>
      <c r="D21" s="5" t="s">
        <v>40</v>
      </c>
    </row>
    <row r="22" spans="2:4" ht="20.25" customHeight="1" x14ac:dyDescent="0.25">
      <c r="B22" s="17" t="s">
        <v>17</v>
      </c>
      <c r="C22" s="6">
        <v>5900</v>
      </c>
      <c r="D22" s="7">
        <v>8.7278106508875741E-2</v>
      </c>
    </row>
    <row r="23" spans="2:4" ht="20.25" customHeight="1" x14ac:dyDescent="0.25">
      <c r="B23" s="17" t="s">
        <v>18</v>
      </c>
      <c r="C23" s="6">
        <v>2800</v>
      </c>
      <c r="D23" s="7">
        <v>8.1632653061224483E-2</v>
      </c>
    </row>
    <row r="24" spans="2:4" ht="20.25" customHeight="1" x14ac:dyDescent="0.25">
      <c r="B24" s="17" t="s">
        <v>19</v>
      </c>
      <c r="C24" s="6">
        <v>6100</v>
      </c>
      <c r="D24" s="7">
        <v>7.448107448107448E-2</v>
      </c>
    </row>
    <row r="25" spans="2:4" ht="20.25" customHeight="1" x14ac:dyDescent="0.25">
      <c r="B25" s="17" t="s">
        <v>20</v>
      </c>
      <c r="C25" s="6">
        <v>5800</v>
      </c>
      <c r="D25" s="7">
        <v>6.9879518072289162E-2</v>
      </c>
    </row>
    <row r="26" spans="2:4" ht="20.25" customHeight="1" x14ac:dyDescent="0.25">
      <c r="B26" s="17" t="s">
        <v>21</v>
      </c>
      <c r="C26" s="6">
        <v>6400</v>
      </c>
      <c r="D26" s="7">
        <v>0.11053540587219343</v>
      </c>
    </row>
    <row r="27" spans="2:4" ht="20.25" customHeight="1" x14ac:dyDescent="0.25">
      <c r="B27" s="17" t="s">
        <v>22</v>
      </c>
      <c r="C27" s="6">
        <v>3700</v>
      </c>
      <c r="D27" s="7">
        <v>8.6046511627906982E-2</v>
      </c>
    </row>
    <row r="28" spans="2:4" ht="20.25" customHeight="1" x14ac:dyDescent="0.25">
      <c r="B28" s="17" t="s">
        <v>23</v>
      </c>
      <c r="C28" s="6">
        <v>2300</v>
      </c>
      <c r="D28" s="7">
        <v>8.5820895522388058E-2</v>
      </c>
    </row>
    <row r="29" spans="2:4" ht="20.25" customHeight="1" x14ac:dyDescent="0.25">
      <c r="B29" s="17" t="s">
        <v>24</v>
      </c>
      <c r="C29" s="6">
        <v>3800</v>
      </c>
      <c r="D29" s="7">
        <v>7.3217726396917149E-2</v>
      </c>
    </row>
    <row r="30" spans="2:4" ht="20.25" customHeight="1" x14ac:dyDescent="0.25">
      <c r="B30" s="17" t="s">
        <v>25</v>
      </c>
      <c r="C30" s="6">
        <v>3900</v>
      </c>
      <c r="D30" s="7">
        <v>9.8484848484848481E-2</v>
      </c>
    </row>
    <row r="31" spans="2:4" x14ac:dyDescent="0.25">
      <c r="D31" s="3"/>
    </row>
    <row r="32" spans="2:4" x14ac:dyDescent="0.25">
      <c r="D32" s="3"/>
    </row>
    <row r="33" spans="2:4" ht="18.75" x14ac:dyDescent="0.3">
      <c r="B33" s="1" t="s">
        <v>6</v>
      </c>
      <c r="C33" s="1"/>
      <c r="D33" s="3"/>
    </row>
    <row r="34" spans="2:4" ht="15" customHeight="1" x14ac:dyDescent="0.3">
      <c r="B34" s="1"/>
      <c r="C34" s="1"/>
      <c r="D34" s="3"/>
    </row>
    <row r="35" spans="2:4" ht="29.25" customHeight="1" x14ac:dyDescent="0.25">
      <c r="B35" s="16" t="s">
        <v>39</v>
      </c>
      <c r="C35" s="5" t="s">
        <v>46</v>
      </c>
      <c r="D35" s="5" t="s">
        <v>40</v>
      </c>
    </row>
    <row r="36" spans="2:4" ht="20.25" customHeight="1" x14ac:dyDescent="0.25">
      <c r="B36" s="17" t="s">
        <v>26</v>
      </c>
      <c r="C36" s="6">
        <v>4400</v>
      </c>
      <c r="D36" s="7">
        <v>7.6788830715532289E-2</v>
      </c>
    </row>
    <row r="37" spans="2:4" ht="20.25" customHeight="1" x14ac:dyDescent="0.25">
      <c r="B37" s="17" t="s">
        <v>27</v>
      </c>
      <c r="C37" s="6">
        <v>4800</v>
      </c>
      <c r="D37" s="7">
        <v>8.3333333333333329E-2</v>
      </c>
    </row>
    <row r="38" spans="2:4" ht="20.25" customHeight="1" x14ac:dyDescent="0.25">
      <c r="B38" s="17" t="s">
        <v>28</v>
      </c>
      <c r="C38" s="6">
        <v>4200</v>
      </c>
      <c r="D38" s="7">
        <v>7.9395085066162566E-2</v>
      </c>
    </row>
    <row r="39" spans="2:4" ht="20.25" customHeight="1" x14ac:dyDescent="0.25">
      <c r="B39" s="17" t="s">
        <v>29</v>
      </c>
      <c r="C39" s="6">
        <v>3200</v>
      </c>
      <c r="D39" s="7">
        <v>7.3226544622425629E-2</v>
      </c>
    </row>
    <row r="40" spans="2:4" ht="20.25" customHeight="1" x14ac:dyDescent="0.25">
      <c r="B40" s="17" t="s">
        <v>44</v>
      </c>
      <c r="C40" s="6">
        <v>3800</v>
      </c>
      <c r="D40" s="7">
        <v>8.3150984682713341E-2</v>
      </c>
    </row>
    <row r="41" spans="2:4" ht="20.25" customHeight="1" x14ac:dyDescent="0.25">
      <c r="B41" s="17" t="s">
        <v>30</v>
      </c>
      <c r="C41" s="6">
        <v>5800</v>
      </c>
      <c r="D41" s="7">
        <v>7.5422626788036407E-2</v>
      </c>
    </row>
    <row r="42" spans="2:4" ht="20.25" customHeight="1" x14ac:dyDescent="0.25">
      <c r="B42" s="17" t="s">
        <v>31</v>
      </c>
      <c r="C42" s="6">
        <v>4100</v>
      </c>
      <c r="D42" s="7">
        <v>8.3503054989816694E-2</v>
      </c>
    </row>
    <row r="43" spans="2:4" ht="20.25" customHeight="1" x14ac:dyDescent="0.25">
      <c r="B43" s="17" t="s">
        <v>43</v>
      </c>
      <c r="C43" s="6">
        <v>8200</v>
      </c>
      <c r="D43" s="7">
        <v>6.8619246861924679E-2</v>
      </c>
    </row>
    <row r="44" spans="2:4" ht="20.25" customHeight="1" x14ac:dyDescent="0.25">
      <c r="B44" s="17" t="s">
        <v>32</v>
      </c>
      <c r="C44" s="6">
        <v>3400</v>
      </c>
      <c r="D44" s="7">
        <v>8.0952380952380956E-2</v>
      </c>
    </row>
    <row r="45" spans="2:4" ht="20.25" customHeight="1" x14ac:dyDescent="0.25">
      <c r="B45" s="17" t="s">
        <v>33</v>
      </c>
      <c r="C45" s="6">
        <v>3800</v>
      </c>
      <c r="D45" s="7">
        <v>6.1990212071778142E-2</v>
      </c>
    </row>
    <row r="46" spans="2:4" ht="20.25" customHeight="1" x14ac:dyDescent="0.25">
      <c r="B46" s="17" t="s">
        <v>34</v>
      </c>
      <c r="C46" s="6">
        <v>4300</v>
      </c>
      <c r="D46" s="7">
        <v>8.2217973231357558E-2</v>
      </c>
    </row>
    <row r="47" spans="2:4" ht="20.25" customHeight="1" x14ac:dyDescent="0.25">
      <c r="B47" s="17" t="s">
        <v>45</v>
      </c>
      <c r="C47" s="6">
        <v>4200</v>
      </c>
      <c r="D47" s="7">
        <v>7.3043478260869571E-2</v>
      </c>
    </row>
    <row r="48" spans="2:4" ht="20.25" customHeight="1" x14ac:dyDescent="0.25">
      <c r="B48" s="17" t="s">
        <v>35</v>
      </c>
      <c r="C48" s="6">
        <v>3700</v>
      </c>
      <c r="D48" s="7">
        <v>7.6131687242798354E-2</v>
      </c>
    </row>
    <row r="49" spans="2:4" ht="20.25" customHeight="1" x14ac:dyDescent="0.25">
      <c r="B49" s="18"/>
      <c r="C49" s="18"/>
      <c r="D49" s="19"/>
    </row>
    <row r="50" spans="2:4" ht="20.25" customHeight="1" x14ac:dyDescent="0.3">
      <c r="B50" s="1" t="s">
        <v>7</v>
      </c>
      <c r="C50" s="1"/>
      <c r="D50" s="19"/>
    </row>
    <row r="51" spans="2:4" ht="15" customHeight="1" x14ac:dyDescent="0.25">
      <c r="B51" s="18"/>
      <c r="C51" s="18"/>
      <c r="D51" s="19"/>
    </row>
    <row r="52" spans="2:4" ht="30" customHeight="1" x14ac:dyDescent="0.25">
      <c r="B52" s="16" t="s">
        <v>39</v>
      </c>
      <c r="C52" s="5" t="s">
        <v>46</v>
      </c>
      <c r="D52" s="5" t="s">
        <v>40</v>
      </c>
    </row>
    <row r="53" spans="2:4" ht="20.25" customHeight="1" x14ac:dyDescent="0.25">
      <c r="B53" s="17" t="s">
        <v>36</v>
      </c>
      <c r="C53" s="6">
        <v>6300</v>
      </c>
      <c r="D53" s="7">
        <v>7.6829268292682926E-2</v>
      </c>
    </row>
    <row r="54" spans="2:4" ht="20.25" customHeight="1" x14ac:dyDescent="0.25">
      <c r="B54" s="17" t="s">
        <v>37</v>
      </c>
      <c r="C54" s="6">
        <v>2900</v>
      </c>
      <c r="D54" s="7">
        <v>7.9234972677595633E-2</v>
      </c>
    </row>
    <row r="55" spans="2:4" ht="20.25" customHeight="1" x14ac:dyDescent="0.25">
      <c r="B55" s="17" t="s">
        <v>38</v>
      </c>
      <c r="C55" s="6">
        <v>2800</v>
      </c>
      <c r="D55" s="7">
        <v>7.7562326869806089E-2</v>
      </c>
    </row>
    <row r="56" spans="2:4" ht="20.25" customHeight="1" x14ac:dyDescent="0.25">
      <c r="B56" s="17" t="s">
        <v>41</v>
      </c>
      <c r="C56" s="6">
        <v>6300</v>
      </c>
      <c r="D56" s="7">
        <v>8.4677419354838704E-2</v>
      </c>
    </row>
    <row r="57" spans="2:4" ht="20.25" customHeight="1" x14ac:dyDescent="0.25">
      <c r="B57" s="17" t="s">
        <v>42</v>
      </c>
      <c r="C57" s="6">
        <v>6600</v>
      </c>
      <c r="D57" s="7">
        <v>8.2191780821917804E-2</v>
      </c>
    </row>
  </sheetData>
  <hyperlinks>
    <hyperlink ref="J2" location="Index!A1" display="Return to Index" xr:uid="{525B16C6-4F82-42C9-A534-F2406E9352AA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E1F6-720F-4617-95F3-1A423A4CD359}">
  <dimension ref="B2:AA41"/>
  <sheetViews>
    <sheetView showGridLines="0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35.85546875" customWidth="1"/>
    <col min="3" max="7" width="9.85546875" customWidth="1"/>
    <col min="8" max="8" width="7.42578125" customWidth="1"/>
  </cols>
  <sheetData>
    <row r="2" spans="2:11" ht="18.75" x14ac:dyDescent="0.3">
      <c r="B2" s="1" t="s">
        <v>176</v>
      </c>
      <c r="J2" s="73" t="s">
        <v>162</v>
      </c>
      <c r="K2" s="73"/>
    </row>
    <row r="3" spans="2:11" x14ac:dyDescent="0.25">
      <c r="B3" t="s">
        <v>175</v>
      </c>
    </row>
    <row r="4" spans="2:11" x14ac:dyDescent="0.25">
      <c r="B4" t="s">
        <v>168</v>
      </c>
    </row>
    <row r="6" spans="2:11" ht="30.75" customHeight="1" x14ac:dyDescent="0.25">
      <c r="B6" s="21" t="s">
        <v>60</v>
      </c>
      <c r="C6" s="5" t="s">
        <v>4</v>
      </c>
      <c r="D6" s="5" t="s">
        <v>5</v>
      </c>
      <c r="E6" s="5" t="s">
        <v>54</v>
      </c>
      <c r="F6" s="5" t="s">
        <v>7</v>
      </c>
      <c r="G6" s="5" t="s">
        <v>8</v>
      </c>
    </row>
    <row r="7" spans="2:11" ht="20.25" customHeight="1" x14ac:dyDescent="0.25">
      <c r="B7" s="17" t="s">
        <v>55</v>
      </c>
      <c r="C7" s="7">
        <v>0.24648648648648649</v>
      </c>
      <c r="D7" s="7">
        <v>0.23889908256880735</v>
      </c>
      <c r="E7" s="7">
        <v>0.26833333333333331</v>
      </c>
      <c r="F7" s="7">
        <v>0.22887218045112781</v>
      </c>
      <c r="G7" s="7">
        <v>0.24160965794768613</v>
      </c>
    </row>
    <row r="8" spans="2:11" ht="20.25" customHeight="1" x14ac:dyDescent="0.25">
      <c r="B8" s="17" t="s">
        <v>59</v>
      </c>
      <c r="C8" s="7">
        <v>0.22795698924731184</v>
      </c>
      <c r="D8" s="7">
        <v>0.26460481099656358</v>
      </c>
      <c r="E8" s="7">
        <v>0.2265625</v>
      </c>
      <c r="F8" s="7">
        <v>0.17438016528925621</v>
      </c>
      <c r="G8" s="7">
        <v>0.22466843501326261</v>
      </c>
    </row>
    <row r="9" spans="2:11" ht="20.25" customHeight="1" x14ac:dyDescent="0.25">
      <c r="B9" s="17" t="s">
        <v>177</v>
      </c>
      <c r="C9" s="7">
        <v>0.15294117647058825</v>
      </c>
      <c r="D9" s="7">
        <v>0.17087378640776699</v>
      </c>
      <c r="E9" s="7">
        <v>0.21414141414141413</v>
      </c>
      <c r="F9" s="7">
        <v>0.18636363636363637</v>
      </c>
      <c r="G9" s="7">
        <v>0.17842565597667639</v>
      </c>
    </row>
    <row r="10" spans="2:11" ht="20.25" customHeight="1" x14ac:dyDescent="0.25">
      <c r="B10" s="17" t="s">
        <v>48</v>
      </c>
      <c r="C10" s="7">
        <v>0.21720430107526881</v>
      </c>
      <c r="D10" s="7">
        <v>8.8258064516129026E-2</v>
      </c>
      <c r="E10" s="7">
        <v>9.6533333333333332E-2</v>
      </c>
      <c r="F10" s="7">
        <v>0.13878406708595387</v>
      </c>
      <c r="G10" s="7">
        <v>0.11104651162790698</v>
      </c>
    </row>
    <row r="11" spans="2:11" ht="20.25" customHeight="1" x14ac:dyDescent="0.25">
      <c r="B11" s="17" t="s">
        <v>56</v>
      </c>
      <c r="C11" s="7">
        <v>0.17575757575757575</v>
      </c>
      <c r="D11" s="7">
        <v>9.0923694779116465E-2</v>
      </c>
      <c r="E11" s="7">
        <v>0.11764705882352941</v>
      </c>
      <c r="F11" s="7">
        <v>0.11785234899328859</v>
      </c>
      <c r="G11" s="7">
        <v>0.10852713178294573</v>
      </c>
    </row>
    <row r="12" spans="2:11" ht="20.25" customHeight="1" x14ac:dyDescent="0.25">
      <c r="B12" s="17" t="s">
        <v>47</v>
      </c>
      <c r="C12" s="7">
        <v>9.7674418604651161E-2</v>
      </c>
      <c r="D12" s="7">
        <v>9.7083333333333327E-2</v>
      </c>
      <c r="E12" s="7">
        <v>0.14760563380281691</v>
      </c>
      <c r="F12" s="7">
        <v>9.8611111111111108E-2</v>
      </c>
      <c r="G12" s="7">
        <v>0.1056</v>
      </c>
    </row>
    <row r="13" spans="2:11" ht="20.25" customHeight="1" x14ac:dyDescent="0.25">
      <c r="B13" s="17" t="s">
        <v>57</v>
      </c>
      <c r="C13" s="7">
        <v>0.10775510204081633</v>
      </c>
      <c r="D13" s="7">
        <v>0.10357894736842105</v>
      </c>
      <c r="E13" s="7">
        <v>9.1428571428571428E-2</v>
      </c>
      <c r="F13" s="7">
        <v>8.9056603773584903E-2</v>
      </c>
      <c r="G13" s="7">
        <v>9.7095435684647305E-2</v>
      </c>
    </row>
    <row r="14" spans="2:11" ht="20.25" customHeight="1" x14ac:dyDescent="0.25">
      <c r="B14" s="17" t="s">
        <v>49</v>
      </c>
      <c r="C14" s="7">
        <v>9.6603773584905656E-2</v>
      </c>
      <c r="D14" s="7">
        <v>7.4374999999999997E-2</v>
      </c>
      <c r="E14" s="7">
        <v>0.10181818181818182</v>
      </c>
      <c r="F14" s="7">
        <v>9.1570247933884297E-2</v>
      </c>
      <c r="G14" s="7">
        <v>8.611111111111111E-2</v>
      </c>
    </row>
    <row r="15" spans="2:11" ht="20.25" customHeight="1" x14ac:dyDescent="0.25">
      <c r="B15" s="17" t="s">
        <v>50</v>
      </c>
      <c r="C15" s="7">
        <v>9.7560975609756101E-2</v>
      </c>
      <c r="D15" s="7">
        <v>7.481865284974093E-2</v>
      </c>
      <c r="E15" s="7">
        <v>9.2817679558011054E-2</v>
      </c>
      <c r="F15" s="7">
        <v>7.0473537604456821E-2</v>
      </c>
      <c r="G15" s="7">
        <v>7.8573001541510687E-2</v>
      </c>
    </row>
    <row r="16" spans="2:11" ht="20.25" customHeight="1" x14ac:dyDescent="0.25">
      <c r="B16" s="17" t="s">
        <v>58</v>
      </c>
      <c r="C16" s="7">
        <v>6.4179104477611937E-2</v>
      </c>
      <c r="D16" s="7">
        <v>6.5622489959839353E-2</v>
      </c>
      <c r="E16" s="7">
        <v>7.434343434343435E-2</v>
      </c>
      <c r="F16" s="7">
        <v>8.5655172413793099E-2</v>
      </c>
      <c r="G16" s="7">
        <v>7.2178571428571425E-2</v>
      </c>
    </row>
    <row r="17" spans="2:27" ht="20.25" customHeight="1" x14ac:dyDescent="0.25">
      <c r="B17" s="17" t="s">
        <v>52</v>
      </c>
      <c r="C17" s="7">
        <v>3.6984352773826459E-2</v>
      </c>
      <c r="D17" s="7">
        <v>1.9286835613366225E-2</v>
      </c>
      <c r="E17" s="7">
        <v>6.2615101289134445E-2</v>
      </c>
      <c r="F17" s="7">
        <v>4.4704630122405532E-2</v>
      </c>
      <c r="G17" s="7">
        <v>3.0327004219409284E-2</v>
      </c>
    </row>
    <row r="18" spans="2:27" ht="20.25" customHeight="1" x14ac:dyDescent="0.25">
      <c r="B18" s="17" t="s">
        <v>51</v>
      </c>
      <c r="C18" s="7">
        <v>2.6666666666666668E-2</v>
      </c>
      <c r="D18" s="7">
        <v>2.1408450704225351E-2</v>
      </c>
      <c r="E18" s="7">
        <v>2.2857142857142857E-2</v>
      </c>
      <c r="F18" s="7">
        <v>2.4E-2</v>
      </c>
      <c r="G18" s="7">
        <v>2.2948717948717948E-2</v>
      </c>
    </row>
    <row r="19" spans="2:27" ht="20.25" customHeight="1" x14ac:dyDescent="0.25">
      <c r="B19" s="17" t="s">
        <v>53</v>
      </c>
      <c r="C19" s="7">
        <v>2.1515151515151515E-2</v>
      </c>
      <c r="D19" s="7">
        <v>2.0203045685279187E-2</v>
      </c>
      <c r="E19" s="7">
        <v>2.5116279069767444E-2</v>
      </c>
      <c r="F19" s="7">
        <v>2.1967213114754098E-2</v>
      </c>
      <c r="G19" s="7">
        <v>2.1579532814238044E-2</v>
      </c>
    </row>
    <row r="20" spans="2:27" x14ac:dyDescent="0.25">
      <c r="C20" s="3"/>
      <c r="D20" s="3"/>
      <c r="E20" s="3"/>
      <c r="F20" s="3"/>
      <c r="G20" s="3"/>
    </row>
    <row r="28" spans="2:27" ht="30" x14ac:dyDescent="0.25">
      <c r="B28" s="21" t="s">
        <v>61</v>
      </c>
      <c r="C28" s="5" t="s">
        <v>4</v>
      </c>
      <c r="D28" s="5" t="s">
        <v>5</v>
      </c>
      <c r="E28" s="5" t="s">
        <v>54</v>
      </c>
      <c r="F28" s="5" t="s">
        <v>7</v>
      </c>
      <c r="G28" s="5" t="s">
        <v>8</v>
      </c>
    </row>
    <row r="29" spans="2:27" ht="20.25" customHeight="1" x14ac:dyDescent="0.25">
      <c r="B29" s="17" t="s">
        <v>55</v>
      </c>
      <c r="C29" s="6">
        <v>4560</v>
      </c>
      <c r="D29" s="6">
        <v>13020</v>
      </c>
      <c r="E29" s="6">
        <v>4830</v>
      </c>
      <c r="F29" s="6">
        <v>7610</v>
      </c>
      <c r="G29" s="6">
        <v>30020</v>
      </c>
    </row>
    <row r="30" spans="2:27" ht="20.25" customHeight="1" x14ac:dyDescent="0.25">
      <c r="B30" s="17" t="s">
        <v>59</v>
      </c>
      <c r="C30" s="6">
        <v>1060</v>
      </c>
      <c r="D30" s="6">
        <v>3850</v>
      </c>
      <c r="E30" s="6">
        <v>1450</v>
      </c>
      <c r="F30" s="6">
        <v>2110</v>
      </c>
      <c r="G30" s="6">
        <v>8470</v>
      </c>
    </row>
    <row r="31" spans="2:27" ht="20.25" customHeight="1" x14ac:dyDescent="0.25">
      <c r="B31" s="17" t="s">
        <v>177</v>
      </c>
      <c r="C31" s="6">
        <v>780</v>
      </c>
      <c r="D31" s="6">
        <v>2640</v>
      </c>
      <c r="E31" s="6">
        <v>1060</v>
      </c>
      <c r="F31" s="6">
        <v>1640</v>
      </c>
      <c r="G31" s="6">
        <v>6120</v>
      </c>
      <c r="AA31" s="20"/>
    </row>
    <row r="32" spans="2:27" ht="20.25" customHeight="1" x14ac:dyDescent="0.25">
      <c r="B32" s="17" t="s">
        <v>48</v>
      </c>
      <c r="C32" s="6">
        <v>1010</v>
      </c>
      <c r="D32" s="6">
        <v>3420</v>
      </c>
      <c r="E32" s="6">
        <v>1810</v>
      </c>
      <c r="F32" s="6">
        <v>3310</v>
      </c>
      <c r="G32" s="6">
        <v>9550</v>
      </c>
    </row>
    <row r="33" spans="2:7" ht="20.25" customHeight="1" x14ac:dyDescent="0.25">
      <c r="B33" s="17" t="s">
        <v>56</v>
      </c>
      <c r="C33" s="6">
        <v>1450</v>
      </c>
      <c r="D33" s="6">
        <v>5660</v>
      </c>
      <c r="E33" s="6">
        <v>2500</v>
      </c>
      <c r="F33" s="6">
        <v>4390</v>
      </c>
      <c r="G33" s="6">
        <v>14000</v>
      </c>
    </row>
    <row r="34" spans="2:7" ht="20.25" customHeight="1" x14ac:dyDescent="0.25">
      <c r="B34" s="17" t="s">
        <v>47</v>
      </c>
      <c r="C34" s="6">
        <v>1050</v>
      </c>
      <c r="D34" s="6">
        <v>4660</v>
      </c>
      <c r="E34" s="6">
        <v>2620</v>
      </c>
      <c r="F34" s="6">
        <v>3550</v>
      </c>
      <c r="G34" s="6">
        <v>11880</v>
      </c>
    </row>
    <row r="35" spans="2:7" ht="20.25" customHeight="1" x14ac:dyDescent="0.25">
      <c r="B35" s="17" t="s">
        <v>57</v>
      </c>
      <c r="C35" s="6">
        <v>1320</v>
      </c>
      <c r="D35" s="6">
        <v>4920</v>
      </c>
      <c r="E35" s="6">
        <v>1920</v>
      </c>
      <c r="F35" s="6">
        <v>3540</v>
      </c>
      <c r="G35" s="6">
        <v>11700</v>
      </c>
    </row>
    <row r="36" spans="2:7" ht="20.25" customHeight="1" x14ac:dyDescent="0.25">
      <c r="B36" s="17" t="s">
        <v>49</v>
      </c>
      <c r="C36" s="6">
        <v>1280</v>
      </c>
      <c r="D36" s="6">
        <v>3570</v>
      </c>
      <c r="E36" s="6">
        <v>1680</v>
      </c>
      <c r="F36" s="6">
        <v>2770</v>
      </c>
      <c r="G36" s="6">
        <v>9300</v>
      </c>
    </row>
    <row r="37" spans="2:7" ht="20.25" customHeight="1" x14ac:dyDescent="0.25">
      <c r="B37" s="17" t="s">
        <v>50</v>
      </c>
      <c r="C37" s="6">
        <v>1100</v>
      </c>
      <c r="D37" s="6">
        <v>3610</v>
      </c>
      <c r="E37" s="6">
        <v>1680</v>
      </c>
      <c r="F37" s="6">
        <v>2530</v>
      </c>
      <c r="G37" s="6">
        <v>8920</v>
      </c>
    </row>
    <row r="38" spans="2:7" ht="20.25" customHeight="1" x14ac:dyDescent="0.25">
      <c r="B38" s="17" t="s">
        <v>58</v>
      </c>
      <c r="C38" s="6">
        <v>2150</v>
      </c>
      <c r="D38" s="6">
        <v>8170</v>
      </c>
      <c r="E38" s="6">
        <v>3680</v>
      </c>
      <c r="F38" s="6">
        <v>6210</v>
      </c>
      <c r="G38" s="6">
        <v>20210</v>
      </c>
    </row>
    <row r="39" spans="2:7" ht="20.25" customHeight="1" x14ac:dyDescent="0.25">
      <c r="B39" s="17" t="s">
        <v>52</v>
      </c>
      <c r="C39" s="6">
        <v>130</v>
      </c>
      <c r="D39" s="6">
        <v>430</v>
      </c>
      <c r="E39" s="6">
        <v>170</v>
      </c>
      <c r="F39" s="6">
        <v>420</v>
      </c>
      <c r="G39" s="6">
        <v>1150</v>
      </c>
    </row>
    <row r="40" spans="2:7" ht="20.25" customHeight="1" x14ac:dyDescent="0.25">
      <c r="B40" s="17" t="s">
        <v>51</v>
      </c>
      <c r="C40" s="6">
        <v>480</v>
      </c>
      <c r="D40" s="6">
        <v>1520</v>
      </c>
      <c r="E40" s="6">
        <v>560</v>
      </c>
      <c r="F40" s="6">
        <v>1020</v>
      </c>
      <c r="G40" s="6">
        <v>3580</v>
      </c>
    </row>
    <row r="41" spans="2:7" ht="20.25" customHeight="1" x14ac:dyDescent="0.25">
      <c r="B41" s="17" t="s">
        <v>53</v>
      </c>
      <c r="C41" s="6">
        <v>710</v>
      </c>
      <c r="D41" s="6">
        <v>1990</v>
      </c>
      <c r="E41" s="6">
        <v>810</v>
      </c>
      <c r="F41" s="6">
        <v>1340</v>
      </c>
      <c r="G41" s="6">
        <v>4850</v>
      </c>
    </row>
  </sheetData>
  <hyperlinks>
    <hyperlink ref="J2" location="Index!A1" display="Return to Index" xr:uid="{A1E4C04E-05B2-4511-B2AB-7BF72EB36AFB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6793-4102-481E-B8E2-3B68A729FFE7}">
  <sheetPr>
    <tabColor theme="7" tint="0.39997558519241921"/>
  </sheetPr>
  <dimension ref="B2:M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5.5703125" customWidth="1"/>
    <col min="2" max="2" width="31.85546875" customWidth="1"/>
    <col min="3" max="6" width="12.42578125" customWidth="1"/>
  </cols>
  <sheetData>
    <row r="2" spans="2:13" ht="18.75" x14ac:dyDescent="0.3">
      <c r="B2" s="1" t="s">
        <v>70</v>
      </c>
      <c r="H2" s="73" t="s">
        <v>162</v>
      </c>
      <c r="I2" s="73"/>
    </row>
    <row r="3" spans="2:13" ht="15.75" x14ac:dyDescent="0.25">
      <c r="B3" s="33" t="s">
        <v>179</v>
      </c>
    </row>
    <row r="5" spans="2:13" ht="30" customHeight="1" x14ac:dyDescent="0.25">
      <c r="B5" s="29" t="s">
        <v>8</v>
      </c>
      <c r="C5" s="21" t="s">
        <v>62</v>
      </c>
      <c r="D5" s="21" t="s">
        <v>63</v>
      </c>
      <c r="E5" s="21" t="s">
        <v>64</v>
      </c>
      <c r="F5" s="21" t="s">
        <v>178</v>
      </c>
    </row>
    <row r="6" spans="2:13" ht="20.25" customHeight="1" x14ac:dyDescent="0.25">
      <c r="B6" s="17" t="s">
        <v>66</v>
      </c>
      <c r="C6" s="6">
        <v>253200</v>
      </c>
      <c r="D6" s="6">
        <v>252500</v>
      </c>
      <c r="E6" s="6">
        <v>253200</v>
      </c>
      <c r="F6" s="6">
        <v>252500</v>
      </c>
    </row>
    <row r="7" spans="2:13" ht="20.25" customHeight="1" x14ac:dyDescent="0.25">
      <c r="B7" s="17" t="s">
        <v>65</v>
      </c>
      <c r="C7" s="6">
        <v>194500</v>
      </c>
      <c r="D7" s="6">
        <v>174800</v>
      </c>
      <c r="E7" s="6">
        <v>164800</v>
      </c>
      <c r="F7" s="6">
        <v>144600</v>
      </c>
      <c r="I7" s="22"/>
      <c r="J7" s="22"/>
      <c r="K7" s="23"/>
      <c r="L7" s="24"/>
      <c r="M7" s="25"/>
    </row>
    <row r="8" spans="2:13" ht="20.25" customHeight="1" x14ac:dyDescent="0.25">
      <c r="B8" s="17" t="s">
        <v>68</v>
      </c>
      <c r="C8" s="26">
        <v>613.19999999999993</v>
      </c>
      <c r="D8" s="27">
        <v>478.29999999999995</v>
      </c>
      <c r="E8" s="27">
        <v>507.8</v>
      </c>
      <c r="F8" s="26">
        <v>442.8</v>
      </c>
    </row>
    <row r="9" spans="2:13" ht="20.25" customHeight="1" x14ac:dyDescent="0.25">
      <c r="B9" s="17" t="s">
        <v>75</v>
      </c>
      <c r="C9" s="6">
        <v>3200</v>
      </c>
      <c r="D9" s="6">
        <v>2700</v>
      </c>
      <c r="E9" s="6">
        <v>3100</v>
      </c>
      <c r="F9" s="6">
        <v>3100</v>
      </c>
    </row>
    <row r="10" spans="2:13" ht="20.25" customHeight="1" x14ac:dyDescent="0.25">
      <c r="B10" s="17" t="s">
        <v>67</v>
      </c>
      <c r="C10" s="28">
        <v>0.77</v>
      </c>
      <c r="D10" s="28">
        <v>0.69</v>
      </c>
      <c r="E10" s="28">
        <v>0.65</v>
      </c>
      <c r="F10" s="28">
        <v>0.56999999999999995</v>
      </c>
    </row>
    <row r="12" spans="2:13" x14ac:dyDescent="0.25">
      <c r="B12" s="31" t="s">
        <v>69</v>
      </c>
      <c r="C12" s="32">
        <f>SUM(C8:F8)</f>
        <v>2042.1</v>
      </c>
    </row>
  </sheetData>
  <hyperlinks>
    <hyperlink ref="H2" location="Index!A1" display="Return to Index" xr:uid="{3416DB67-8141-4E06-8054-12717D0DAF0B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DA6-ECFC-4D1F-B2E4-37D83DEFF84D}">
  <sheetPr>
    <tabColor rgb="FF00B0F0"/>
  </sheetPr>
  <dimension ref="B2:M4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5.5703125" customWidth="1"/>
    <col min="2" max="2" width="31.85546875" customWidth="1"/>
    <col min="3" max="6" width="12.42578125" customWidth="1"/>
  </cols>
  <sheetData>
    <row r="2" spans="2:13" ht="18.75" x14ac:dyDescent="0.3">
      <c r="B2" s="1" t="s">
        <v>70</v>
      </c>
      <c r="H2" s="73" t="s">
        <v>162</v>
      </c>
      <c r="I2" s="73"/>
    </row>
    <row r="3" spans="2:13" ht="15.75" x14ac:dyDescent="0.25">
      <c r="B3" s="33" t="s">
        <v>179</v>
      </c>
    </row>
    <row r="5" spans="2:13" ht="30" customHeight="1" x14ac:dyDescent="0.25">
      <c r="B5" s="29" t="s">
        <v>4</v>
      </c>
      <c r="C5" s="21" t="s">
        <v>62</v>
      </c>
      <c r="D5" s="21" t="s">
        <v>63</v>
      </c>
      <c r="E5" s="21" t="s">
        <v>64</v>
      </c>
      <c r="F5" s="21" t="s">
        <v>178</v>
      </c>
    </row>
    <row r="6" spans="2:13" ht="20.25" customHeight="1" x14ac:dyDescent="0.25">
      <c r="B6" s="17" t="s">
        <v>66</v>
      </c>
      <c r="C6" s="6">
        <v>37300</v>
      </c>
      <c r="D6" s="6">
        <v>37000</v>
      </c>
      <c r="E6" s="6">
        <v>37000</v>
      </c>
      <c r="F6" s="6">
        <v>36900</v>
      </c>
    </row>
    <row r="7" spans="2:13" ht="20.25" customHeight="1" x14ac:dyDescent="0.25">
      <c r="B7" s="17" t="s">
        <v>65</v>
      </c>
      <c r="C7" s="6">
        <v>28100</v>
      </c>
      <c r="D7" s="6">
        <v>24800</v>
      </c>
      <c r="E7" s="6">
        <v>23400</v>
      </c>
      <c r="F7" s="6">
        <v>19800</v>
      </c>
      <c r="I7" s="22"/>
      <c r="J7" s="22"/>
      <c r="K7" s="23"/>
      <c r="L7" s="24"/>
      <c r="M7" s="25"/>
    </row>
    <row r="8" spans="2:13" ht="20.25" customHeight="1" x14ac:dyDescent="0.25">
      <c r="B8" s="17" t="s">
        <v>68</v>
      </c>
      <c r="C8" s="26">
        <v>84.5</v>
      </c>
      <c r="D8" s="26">
        <v>64.599999999999994</v>
      </c>
      <c r="E8" s="26">
        <v>68.2</v>
      </c>
      <c r="F8" s="26">
        <v>57.1</v>
      </c>
    </row>
    <row r="9" spans="2:13" ht="20.25" customHeight="1" x14ac:dyDescent="0.25">
      <c r="B9" s="17" t="s">
        <v>75</v>
      </c>
      <c r="C9" s="6">
        <v>3000</v>
      </c>
      <c r="D9" s="6">
        <v>2600</v>
      </c>
      <c r="E9" s="6">
        <v>2900</v>
      </c>
      <c r="F9" s="6">
        <v>2900</v>
      </c>
    </row>
    <row r="10" spans="2:13" ht="20.25" customHeight="1" x14ac:dyDescent="0.25">
      <c r="B10" s="17" t="s">
        <v>67</v>
      </c>
      <c r="C10" s="28">
        <v>0.75</v>
      </c>
      <c r="D10" s="28">
        <v>0.67</v>
      </c>
      <c r="E10" s="28">
        <v>0.63</v>
      </c>
      <c r="F10" s="28">
        <v>0.54</v>
      </c>
    </row>
    <row r="12" spans="2:13" x14ac:dyDescent="0.25">
      <c r="B12" s="31" t="s">
        <v>69</v>
      </c>
      <c r="C12" s="32">
        <f>SUM(C8:F8)</f>
        <v>274.40000000000003</v>
      </c>
    </row>
    <row r="15" spans="2:13" ht="30" customHeight="1" x14ac:dyDescent="0.25">
      <c r="B15" s="29" t="s">
        <v>5</v>
      </c>
      <c r="C15" s="21" t="s">
        <v>62</v>
      </c>
      <c r="D15" s="21" t="s">
        <v>63</v>
      </c>
      <c r="E15" s="21" t="s">
        <v>64</v>
      </c>
      <c r="F15" s="21" t="s">
        <v>178</v>
      </c>
    </row>
    <row r="16" spans="2:13" ht="20.25" customHeight="1" x14ac:dyDescent="0.25">
      <c r="B16" s="17" t="s">
        <v>66</v>
      </c>
      <c r="C16" s="6">
        <v>65900</v>
      </c>
      <c r="D16" s="6">
        <v>65700</v>
      </c>
      <c r="E16" s="6">
        <v>65700</v>
      </c>
      <c r="F16" s="6">
        <v>65600</v>
      </c>
    </row>
    <row r="17" spans="2:6" ht="20.25" customHeight="1" x14ac:dyDescent="0.25">
      <c r="B17" s="17" t="s">
        <v>65</v>
      </c>
      <c r="C17" s="6">
        <v>50600</v>
      </c>
      <c r="D17" s="6">
        <v>45500</v>
      </c>
      <c r="E17" s="6">
        <v>42700</v>
      </c>
      <c r="F17" s="6">
        <v>37600</v>
      </c>
    </row>
    <row r="18" spans="2:6" ht="20.25" customHeight="1" x14ac:dyDescent="0.25">
      <c r="B18" s="17" t="s">
        <v>68</v>
      </c>
      <c r="C18" s="26">
        <v>163.30000000000001</v>
      </c>
      <c r="D18" s="26">
        <v>127.4</v>
      </c>
      <c r="E18" s="26">
        <v>134.80000000000001</v>
      </c>
      <c r="F18" s="26">
        <v>117</v>
      </c>
    </row>
    <row r="19" spans="2:6" ht="20.25" customHeight="1" x14ac:dyDescent="0.25">
      <c r="B19" s="17" t="s">
        <v>75</v>
      </c>
      <c r="C19" s="6">
        <v>3200</v>
      </c>
      <c r="D19" s="6">
        <v>2800</v>
      </c>
      <c r="E19" s="6">
        <v>3200</v>
      </c>
      <c r="F19" s="6">
        <v>3100</v>
      </c>
    </row>
    <row r="20" spans="2:6" ht="20.25" customHeight="1" x14ac:dyDescent="0.25">
      <c r="B20" s="17" t="s">
        <v>67</v>
      </c>
      <c r="C20" s="28">
        <v>0.77</v>
      </c>
      <c r="D20" s="28">
        <v>0.69</v>
      </c>
      <c r="E20" s="28">
        <v>0.65</v>
      </c>
      <c r="F20" s="28">
        <v>0.56999999999999995</v>
      </c>
    </row>
    <row r="22" spans="2:6" x14ac:dyDescent="0.25">
      <c r="B22" s="31" t="s">
        <v>69</v>
      </c>
      <c r="C22" s="32">
        <f>SUM(C18:F18)</f>
        <v>542.5</v>
      </c>
    </row>
    <row r="23" spans="2:6" x14ac:dyDescent="0.25">
      <c r="B23" s="31"/>
      <c r="C23" s="32"/>
    </row>
    <row r="25" spans="2:6" ht="30.75" customHeight="1" x14ac:dyDescent="0.25">
      <c r="B25" s="29" t="s">
        <v>54</v>
      </c>
      <c r="C25" s="21" t="s">
        <v>62</v>
      </c>
      <c r="D25" s="21" t="s">
        <v>63</v>
      </c>
      <c r="E25" s="21" t="s">
        <v>64</v>
      </c>
      <c r="F25" s="21" t="s">
        <v>178</v>
      </c>
    </row>
    <row r="26" spans="2:6" ht="20.25" customHeight="1" x14ac:dyDescent="0.25">
      <c r="B26" s="17" t="s">
        <v>66</v>
      </c>
      <c r="C26" s="6">
        <v>106300</v>
      </c>
      <c r="D26" s="6">
        <v>106100</v>
      </c>
      <c r="E26" s="6">
        <v>106100</v>
      </c>
      <c r="F26" s="6">
        <v>106500</v>
      </c>
    </row>
    <row r="27" spans="2:6" ht="20.25" customHeight="1" x14ac:dyDescent="0.25">
      <c r="B27" s="17" t="s">
        <v>65</v>
      </c>
      <c r="C27" s="6">
        <v>81200</v>
      </c>
      <c r="D27" s="6">
        <v>72700</v>
      </c>
      <c r="E27" s="6">
        <v>68400</v>
      </c>
      <c r="F27" s="6">
        <v>60200</v>
      </c>
    </row>
    <row r="28" spans="2:6" ht="20.25" customHeight="1" x14ac:dyDescent="0.25">
      <c r="B28" s="17" t="s">
        <v>68</v>
      </c>
      <c r="C28" s="26">
        <v>253.1</v>
      </c>
      <c r="D28" s="26">
        <v>196.7</v>
      </c>
      <c r="E28" s="26">
        <v>208.6</v>
      </c>
      <c r="F28" s="26">
        <v>183.2</v>
      </c>
    </row>
    <row r="29" spans="2:6" ht="20.25" customHeight="1" x14ac:dyDescent="0.25">
      <c r="B29" s="17" t="s">
        <v>75</v>
      </c>
      <c r="C29" s="6">
        <v>3100</v>
      </c>
      <c r="D29" s="6">
        <v>2700</v>
      </c>
      <c r="E29" s="6">
        <v>3000</v>
      </c>
      <c r="F29" s="6">
        <v>3000</v>
      </c>
    </row>
    <row r="30" spans="2:6" ht="20.25" customHeight="1" x14ac:dyDescent="0.25">
      <c r="B30" s="17" t="s">
        <v>67</v>
      </c>
      <c r="C30" s="28">
        <v>0.76</v>
      </c>
      <c r="D30" s="28">
        <v>0.69</v>
      </c>
      <c r="E30" s="28">
        <v>0.64</v>
      </c>
      <c r="F30" s="28">
        <v>0.56999999999999995</v>
      </c>
    </row>
    <row r="32" spans="2:6" x14ac:dyDescent="0.25">
      <c r="B32" s="31" t="s">
        <v>69</v>
      </c>
      <c r="C32" s="32">
        <f>SUM(C28:F28)</f>
        <v>841.59999999999991</v>
      </c>
    </row>
    <row r="33" spans="2:6" x14ac:dyDescent="0.25">
      <c r="B33" s="31"/>
      <c r="C33" s="32"/>
    </row>
    <row r="35" spans="2:6" ht="30" customHeight="1" x14ac:dyDescent="0.25">
      <c r="B35" s="29" t="s">
        <v>7</v>
      </c>
      <c r="C35" s="21" t="s">
        <v>62</v>
      </c>
      <c r="D35" s="21" t="s">
        <v>63</v>
      </c>
      <c r="E35" s="21" t="s">
        <v>64</v>
      </c>
      <c r="F35" s="21" t="s">
        <v>178</v>
      </c>
    </row>
    <row r="36" spans="2:6" ht="20.25" customHeight="1" x14ac:dyDescent="0.25">
      <c r="B36" s="17" t="s">
        <v>66</v>
      </c>
      <c r="C36" s="6">
        <v>43700</v>
      </c>
      <c r="D36" s="6">
        <v>43700</v>
      </c>
      <c r="E36" s="6">
        <v>43700</v>
      </c>
      <c r="F36" s="6">
        <v>43500</v>
      </c>
    </row>
    <row r="37" spans="2:6" ht="20.25" customHeight="1" x14ac:dyDescent="0.25">
      <c r="B37" s="17" t="s">
        <v>65</v>
      </c>
      <c r="C37" s="6">
        <v>34600</v>
      </c>
      <c r="D37" s="6">
        <v>31800</v>
      </c>
      <c r="E37" s="6">
        <v>30300</v>
      </c>
      <c r="F37" s="6">
        <v>27000</v>
      </c>
    </row>
    <row r="38" spans="2:6" ht="20.25" customHeight="1" x14ac:dyDescent="0.25">
      <c r="B38" s="17" t="s">
        <v>68</v>
      </c>
      <c r="C38" s="26">
        <v>112.3</v>
      </c>
      <c r="D38" s="26">
        <v>89.6</v>
      </c>
      <c r="E38" s="26">
        <v>96.2</v>
      </c>
      <c r="F38" s="26">
        <v>85.5</v>
      </c>
    </row>
    <row r="39" spans="2:6" ht="20.25" customHeight="1" x14ac:dyDescent="0.25">
      <c r="B39" s="17" t="s">
        <v>75</v>
      </c>
      <c r="C39" s="6">
        <v>3200</v>
      </c>
      <c r="D39" s="6">
        <v>2800</v>
      </c>
      <c r="E39" s="6">
        <v>3200</v>
      </c>
      <c r="F39" s="6">
        <v>3200</v>
      </c>
    </row>
    <row r="40" spans="2:6" ht="20.25" customHeight="1" x14ac:dyDescent="0.25">
      <c r="B40" s="17" t="s">
        <v>67</v>
      </c>
      <c r="C40" s="28">
        <v>0.79</v>
      </c>
      <c r="D40" s="28">
        <v>0.73</v>
      </c>
      <c r="E40" s="28">
        <v>0.69</v>
      </c>
      <c r="F40" s="28">
        <v>0.62</v>
      </c>
    </row>
    <row r="42" spans="2:6" x14ac:dyDescent="0.25">
      <c r="B42" s="31" t="s">
        <v>69</v>
      </c>
      <c r="C42" s="32">
        <f>SUM(C38:F38)</f>
        <v>383.59999999999997</v>
      </c>
    </row>
    <row r="44" spans="2:6" x14ac:dyDescent="0.25">
      <c r="C44" s="30"/>
    </row>
  </sheetData>
  <hyperlinks>
    <hyperlink ref="H2" location="Index!A1" display="Return to Index" xr:uid="{2FCD1C28-DC0C-4EE3-B5F6-A59A02DCDB5C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4DC-CB4D-4FC8-B17F-AC347000255D}">
  <sheetPr>
    <tabColor theme="5" tint="0.39997558519241921"/>
  </sheetPr>
  <dimension ref="B2:I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5.5703125" customWidth="1"/>
    <col min="2" max="2" width="23.7109375" customWidth="1"/>
    <col min="3" max="3" width="12.85546875" customWidth="1"/>
    <col min="4" max="4" width="15" customWidth="1"/>
    <col min="5" max="6" width="12.85546875" customWidth="1"/>
  </cols>
  <sheetData>
    <row r="2" spans="2:9" ht="18.75" x14ac:dyDescent="0.3">
      <c r="B2" s="1" t="s">
        <v>180</v>
      </c>
      <c r="H2" s="73" t="s">
        <v>162</v>
      </c>
      <c r="I2" s="73"/>
    </row>
    <row r="3" spans="2:9" ht="15.75" x14ac:dyDescent="0.25">
      <c r="B3" s="33" t="s">
        <v>179</v>
      </c>
    </row>
    <row r="5" spans="2:9" ht="18.75" x14ac:dyDescent="0.3">
      <c r="B5" s="1" t="s">
        <v>4</v>
      </c>
    </row>
    <row r="7" spans="2:9" ht="34.5" customHeight="1" x14ac:dyDescent="0.25">
      <c r="B7" s="16" t="s">
        <v>39</v>
      </c>
      <c r="C7" s="5" t="s">
        <v>76</v>
      </c>
      <c r="D7" s="5" t="s">
        <v>73</v>
      </c>
      <c r="E7" s="5" t="s">
        <v>74</v>
      </c>
      <c r="F7" s="5" t="s">
        <v>77</v>
      </c>
    </row>
    <row r="8" spans="2:9" ht="20.25" customHeight="1" x14ac:dyDescent="0.25">
      <c r="B8" s="17" t="s">
        <v>12</v>
      </c>
      <c r="C8" s="6">
        <v>3400</v>
      </c>
      <c r="D8" s="36">
        <v>9.5</v>
      </c>
      <c r="E8" s="6">
        <v>2800</v>
      </c>
      <c r="F8" s="28">
        <v>0.59</v>
      </c>
    </row>
    <row r="9" spans="2:9" ht="20.25" customHeight="1" x14ac:dyDescent="0.25">
      <c r="B9" s="17" t="s">
        <v>13</v>
      </c>
      <c r="C9" s="6">
        <v>3800</v>
      </c>
      <c r="D9" s="36">
        <v>10.6</v>
      </c>
      <c r="E9" s="6">
        <v>2800</v>
      </c>
      <c r="F9" s="28">
        <v>0.59</v>
      </c>
    </row>
    <row r="10" spans="2:9" ht="20.25" customHeight="1" x14ac:dyDescent="0.25">
      <c r="B10" s="17" t="s">
        <v>14</v>
      </c>
      <c r="C10" s="6">
        <v>3700</v>
      </c>
      <c r="D10" s="36">
        <v>10.7</v>
      </c>
      <c r="E10" s="6">
        <v>2900</v>
      </c>
      <c r="F10" s="28">
        <v>0.54</v>
      </c>
    </row>
    <row r="11" spans="2:9" ht="20.25" customHeight="1" x14ac:dyDescent="0.25">
      <c r="B11" s="17" t="s">
        <v>15</v>
      </c>
      <c r="C11" s="6">
        <v>3200</v>
      </c>
      <c r="D11" s="36">
        <v>9.1</v>
      </c>
      <c r="E11" s="6">
        <v>2900</v>
      </c>
      <c r="F11" s="28">
        <v>0.5</v>
      </c>
    </row>
    <row r="12" spans="2:9" ht="20.25" customHeight="1" x14ac:dyDescent="0.25">
      <c r="B12" s="17" t="s">
        <v>16</v>
      </c>
      <c r="C12" s="6">
        <v>5700</v>
      </c>
      <c r="D12" s="36">
        <v>17.2</v>
      </c>
      <c r="E12" s="6">
        <v>3000</v>
      </c>
      <c r="F12" s="28">
        <v>0.49</v>
      </c>
    </row>
    <row r="13" spans="2:9" ht="21" customHeight="1" x14ac:dyDescent="0.25">
      <c r="B13" s="37" t="s">
        <v>78</v>
      </c>
      <c r="C13" s="9">
        <v>19800</v>
      </c>
      <c r="D13" s="38">
        <v>57.099999999999994</v>
      </c>
      <c r="E13" s="9">
        <v>2900</v>
      </c>
      <c r="F13" s="39">
        <v>0.54</v>
      </c>
    </row>
    <row r="19" spans="2:6" ht="18.75" x14ac:dyDescent="0.3">
      <c r="B19" s="1" t="s">
        <v>5</v>
      </c>
    </row>
    <row r="21" spans="2:6" ht="34.5" customHeight="1" x14ac:dyDescent="0.25">
      <c r="B21" s="16" t="s">
        <v>39</v>
      </c>
      <c r="C21" s="5" t="s">
        <v>76</v>
      </c>
      <c r="D21" s="5" t="s">
        <v>73</v>
      </c>
      <c r="E21" s="5" t="s">
        <v>74</v>
      </c>
      <c r="F21" s="5" t="s">
        <v>77</v>
      </c>
    </row>
    <row r="22" spans="2:6" ht="20.25" customHeight="1" x14ac:dyDescent="0.25">
      <c r="B22" s="17" t="s">
        <v>17</v>
      </c>
      <c r="C22" s="6">
        <v>4900</v>
      </c>
      <c r="D22" s="36">
        <v>15.4</v>
      </c>
      <c r="E22" s="6">
        <v>3100</v>
      </c>
      <c r="F22" s="28">
        <v>0.54</v>
      </c>
    </row>
    <row r="23" spans="2:6" ht="20.25" customHeight="1" x14ac:dyDescent="0.25">
      <c r="B23" s="17" t="s">
        <v>18</v>
      </c>
      <c r="C23" s="6">
        <v>2500</v>
      </c>
      <c r="D23" s="36">
        <v>8.1999999999999993</v>
      </c>
      <c r="E23" s="6">
        <v>3300</v>
      </c>
      <c r="F23" s="28">
        <v>0.57999999999999996</v>
      </c>
    </row>
    <row r="24" spans="2:6" ht="20.25" customHeight="1" x14ac:dyDescent="0.25">
      <c r="B24" s="17" t="s">
        <v>19</v>
      </c>
      <c r="C24" s="6">
        <v>5200</v>
      </c>
      <c r="D24" s="36">
        <v>16.100000000000001</v>
      </c>
      <c r="E24" s="6">
        <v>3100</v>
      </c>
      <c r="F24" s="28">
        <v>0.55000000000000004</v>
      </c>
    </row>
    <row r="25" spans="2:6" ht="20.25" customHeight="1" x14ac:dyDescent="0.25">
      <c r="B25" s="17" t="s">
        <v>20</v>
      </c>
      <c r="C25" s="6">
        <v>5700</v>
      </c>
      <c r="D25" s="36">
        <v>17.399999999999999</v>
      </c>
      <c r="E25" s="6">
        <v>3000</v>
      </c>
      <c r="F25" s="28">
        <v>0.56999999999999995</v>
      </c>
    </row>
    <row r="26" spans="2:6" ht="20.25" customHeight="1" x14ac:dyDescent="0.25">
      <c r="B26" s="17" t="s">
        <v>21</v>
      </c>
      <c r="C26" s="6">
        <v>6000</v>
      </c>
      <c r="D26" s="36">
        <v>19.600000000000001</v>
      </c>
      <c r="E26" s="6">
        <v>3300</v>
      </c>
      <c r="F26" s="28">
        <v>0.63</v>
      </c>
    </row>
    <row r="27" spans="2:6" ht="20.25" customHeight="1" x14ac:dyDescent="0.25">
      <c r="B27" s="17" t="s">
        <v>22</v>
      </c>
      <c r="C27" s="6">
        <v>3500</v>
      </c>
      <c r="D27" s="36">
        <v>10.9</v>
      </c>
      <c r="E27" s="6">
        <v>3100</v>
      </c>
      <c r="F27" s="28">
        <v>0.64</v>
      </c>
    </row>
    <row r="28" spans="2:6" ht="20.25" customHeight="1" x14ac:dyDescent="0.25">
      <c r="B28" s="17" t="s">
        <v>23</v>
      </c>
      <c r="C28" s="6">
        <v>2300</v>
      </c>
      <c r="D28" s="36">
        <v>6.9</v>
      </c>
      <c r="E28" s="6">
        <v>3000</v>
      </c>
      <c r="F28" s="28">
        <v>0.52</v>
      </c>
    </row>
    <row r="29" spans="2:6" ht="20.25" customHeight="1" x14ac:dyDescent="0.25">
      <c r="B29" s="17" t="s">
        <v>24</v>
      </c>
      <c r="C29" s="6">
        <v>4600</v>
      </c>
      <c r="D29" s="36">
        <v>13.3</v>
      </c>
      <c r="E29" s="6">
        <v>2900</v>
      </c>
      <c r="F29" s="28">
        <v>0.56999999999999995</v>
      </c>
    </row>
    <row r="30" spans="2:6" ht="20.25" customHeight="1" x14ac:dyDescent="0.25">
      <c r="B30" s="17" t="s">
        <v>25</v>
      </c>
      <c r="C30" s="6">
        <v>2900</v>
      </c>
      <c r="D30" s="36">
        <v>9.1999999999999993</v>
      </c>
      <c r="E30" s="6">
        <v>3200</v>
      </c>
      <c r="F30" s="28">
        <v>0.52</v>
      </c>
    </row>
    <row r="31" spans="2:6" ht="21.75" customHeight="1" x14ac:dyDescent="0.25">
      <c r="B31" s="37" t="s">
        <v>78</v>
      </c>
      <c r="C31" s="9">
        <v>37600</v>
      </c>
      <c r="D31" s="38">
        <v>117.00000000000001</v>
      </c>
      <c r="E31" s="9">
        <v>3100</v>
      </c>
      <c r="F31" s="39">
        <v>0.56999999999999995</v>
      </c>
    </row>
    <row r="34" spans="2:6" ht="18.75" x14ac:dyDescent="0.3">
      <c r="B34" s="1" t="s">
        <v>54</v>
      </c>
    </row>
    <row r="36" spans="2:6" ht="35.25" customHeight="1" x14ac:dyDescent="0.25">
      <c r="B36" s="16" t="s">
        <v>39</v>
      </c>
      <c r="C36" s="5" t="s">
        <v>76</v>
      </c>
      <c r="D36" s="5" t="s">
        <v>73</v>
      </c>
      <c r="E36" s="5" t="s">
        <v>74</v>
      </c>
      <c r="F36" s="5" t="s">
        <v>77</v>
      </c>
    </row>
    <row r="37" spans="2:6" ht="20.25" customHeight="1" x14ac:dyDescent="0.25">
      <c r="B37" s="17" t="s">
        <v>26</v>
      </c>
      <c r="C37" s="6">
        <v>4100</v>
      </c>
      <c r="D37" s="36">
        <v>12.4</v>
      </c>
      <c r="E37" s="6">
        <v>3000</v>
      </c>
      <c r="F37" s="28">
        <v>0.54</v>
      </c>
    </row>
    <row r="38" spans="2:6" ht="20.25" customHeight="1" x14ac:dyDescent="0.25">
      <c r="B38" s="17" t="s">
        <v>27</v>
      </c>
      <c r="C38" s="6">
        <v>4600</v>
      </c>
      <c r="D38" s="36">
        <v>13.4</v>
      </c>
      <c r="E38" s="6">
        <v>2900</v>
      </c>
      <c r="F38" s="28">
        <v>0.55000000000000004</v>
      </c>
    </row>
    <row r="39" spans="2:6" ht="20.25" customHeight="1" x14ac:dyDescent="0.25">
      <c r="B39" s="17" t="s">
        <v>28</v>
      </c>
      <c r="C39" s="6">
        <v>3900</v>
      </c>
      <c r="D39" s="36">
        <v>12.6</v>
      </c>
      <c r="E39" s="6">
        <v>3200</v>
      </c>
      <c r="F39" s="28">
        <v>0.61</v>
      </c>
    </row>
    <row r="40" spans="2:6" ht="20.25" customHeight="1" x14ac:dyDescent="0.25">
      <c r="B40" s="17" t="s">
        <v>29</v>
      </c>
      <c r="C40" s="6">
        <v>3400</v>
      </c>
      <c r="D40" s="36">
        <v>9.6</v>
      </c>
      <c r="E40" s="6">
        <v>2800</v>
      </c>
      <c r="F40" s="28">
        <v>0.55000000000000004</v>
      </c>
    </row>
    <row r="41" spans="2:6" ht="20.25" customHeight="1" x14ac:dyDescent="0.25">
      <c r="B41" s="17" t="s">
        <v>79</v>
      </c>
      <c r="C41" s="6">
        <v>4000</v>
      </c>
      <c r="D41" s="36">
        <v>12.8</v>
      </c>
      <c r="E41" s="6">
        <v>3200</v>
      </c>
      <c r="F41" s="28">
        <v>0.61</v>
      </c>
    </row>
    <row r="42" spans="2:6" ht="20.25" customHeight="1" x14ac:dyDescent="0.25">
      <c r="B42" s="17" t="s">
        <v>30</v>
      </c>
      <c r="C42" s="6">
        <v>5800</v>
      </c>
      <c r="D42" s="36">
        <v>18.100000000000001</v>
      </c>
      <c r="E42" s="6">
        <v>3100</v>
      </c>
      <c r="F42" s="28">
        <v>0.55000000000000004</v>
      </c>
    </row>
    <row r="43" spans="2:6" ht="20.25" customHeight="1" x14ac:dyDescent="0.25">
      <c r="B43" s="17" t="s">
        <v>31</v>
      </c>
      <c r="C43" s="6">
        <v>3600</v>
      </c>
      <c r="D43" s="36">
        <v>11.5</v>
      </c>
      <c r="E43" s="6">
        <v>3200</v>
      </c>
      <c r="F43" s="28">
        <v>0.53</v>
      </c>
    </row>
    <row r="44" spans="2:6" ht="20.25" customHeight="1" x14ac:dyDescent="0.25">
      <c r="B44" s="17" t="s">
        <v>43</v>
      </c>
      <c r="C44" s="6">
        <v>10000</v>
      </c>
      <c r="D44" s="36">
        <v>31.4</v>
      </c>
      <c r="E44" s="6">
        <v>3100</v>
      </c>
      <c r="F44" s="28">
        <v>0.61</v>
      </c>
    </row>
    <row r="45" spans="2:6" ht="20.25" customHeight="1" x14ac:dyDescent="0.25">
      <c r="B45" s="17" t="s">
        <v>32</v>
      </c>
      <c r="C45" s="6">
        <v>3500</v>
      </c>
      <c r="D45" s="36">
        <v>9.9</v>
      </c>
      <c r="E45" s="6">
        <v>2900</v>
      </c>
      <c r="F45" s="28">
        <v>0.56000000000000005</v>
      </c>
    </row>
    <row r="46" spans="2:6" ht="20.25" customHeight="1" x14ac:dyDescent="0.25">
      <c r="B46" s="17" t="s">
        <v>33</v>
      </c>
      <c r="C46" s="6">
        <v>4700</v>
      </c>
      <c r="D46" s="36">
        <v>14.6</v>
      </c>
      <c r="E46" s="6">
        <v>3100</v>
      </c>
      <c r="F46" s="28">
        <v>0.56999999999999995</v>
      </c>
    </row>
    <row r="47" spans="2:6" ht="20.25" customHeight="1" x14ac:dyDescent="0.25">
      <c r="B47" s="17" t="s">
        <v>34</v>
      </c>
      <c r="C47" s="6">
        <v>5200</v>
      </c>
      <c r="D47" s="36">
        <v>14.2</v>
      </c>
      <c r="E47" s="6">
        <v>2700</v>
      </c>
      <c r="F47" s="28">
        <v>0.6</v>
      </c>
    </row>
    <row r="48" spans="2:6" ht="20.25" customHeight="1" x14ac:dyDescent="0.25">
      <c r="B48" s="17" t="s">
        <v>80</v>
      </c>
      <c r="C48" s="6">
        <v>3800</v>
      </c>
      <c r="D48" s="36">
        <v>11.8</v>
      </c>
      <c r="E48" s="6">
        <v>3100</v>
      </c>
      <c r="F48" s="28">
        <v>0.52</v>
      </c>
    </row>
    <row r="49" spans="2:6" ht="20.25" customHeight="1" x14ac:dyDescent="0.25">
      <c r="B49" s="17" t="s">
        <v>35</v>
      </c>
      <c r="C49" s="6">
        <v>3600</v>
      </c>
      <c r="D49" s="36">
        <v>10.9</v>
      </c>
      <c r="E49" s="6">
        <v>3000</v>
      </c>
      <c r="F49" s="28">
        <v>0.52</v>
      </c>
    </row>
    <row r="50" spans="2:6" ht="21.75" customHeight="1" x14ac:dyDescent="0.25">
      <c r="B50" s="37" t="s">
        <v>78</v>
      </c>
      <c r="C50" s="9">
        <v>60200</v>
      </c>
      <c r="D50" s="38">
        <v>183.20000000000002</v>
      </c>
      <c r="E50" s="9">
        <v>3000</v>
      </c>
      <c r="F50" s="39">
        <v>0.56999999999999995</v>
      </c>
    </row>
    <row r="51" spans="2:6" ht="20.25" customHeight="1" x14ac:dyDescent="0.25">
      <c r="B51" s="18"/>
      <c r="C51" s="40"/>
      <c r="D51" s="41"/>
      <c r="E51" s="40"/>
      <c r="F51" s="34"/>
    </row>
    <row r="53" spans="2:6" ht="18.75" x14ac:dyDescent="0.3">
      <c r="B53" s="1" t="s">
        <v>7</v>
      </c>
    </row>
    <row r="55" spans="2:6" ht="30" x14ac:dyDescent="0.25">
      <c r="B55" s="16" t="s">
        <v>39</v>
      </c>
      <c r="C55" s="5" t="s">
        <v>76</v>
      </c>
      <c r="D55" s="5" t="s">
        <v>73</v>
      </c>
      <c r="E55" s="5" t="s">
        <v>74</v>
      </c>
      <c r="F55" s="5" t="s">
        <v>77</v>
      </c>
    </row>
    <row r="56" spans="2:6" ht="20.25" customHeight="1" x14ac:dyDescent="0.25">
      <c r="B56" s="17" t="s">
        <v>36</v>
      </c>
      <c r="C56" s="6">
        <v>6900</v>
      </c>
      <c r="D56" s="36">
        <v>22.3</v>
      </c>
      <c r="E56" s="6">
        <v>3200</v>
      </c>
      <c r="F56" s="28">
        <v>0.62</v>
      </c>
    </row>
    <row r="57" spans="2:6" ht="20.25" customHeight="1" x14ac:dyDescent="0.25">
      <c r="B57" s="17" t="s">
        <v>37</v>
      </c>
      <c r="C57" s="6">
        <v>3600</v>
      </c>
      <c r="D57" s="36">
        <v>11.4</v>
      </c>
      <c r="E57" s="6">
        <v>3200</v>
      </c>
      <c r="F57" s="28">
        <v>0.62</v>
      </c>
    </row>
    <row r="58" spans="2:6" ht="20.25" customHeight="1" x14ac:dyDescent="0.25">
      <c r="B58" s="17" t="s">
        <v>38</v>
      </c>
      <c r="C58" s="6">
        <v>2800</v>
      </c>
      <c r="D58" s="36">
        <v>8.8000000000000007</v>
      </c>
      <c r="E58" s="6">
        <v>3100</v>
      </c>
      <c r="F58" s="28">
        <v>0.56999999999999995</v>
      </c>
    </row>
    <row r="59" spans="2:6" ht="20.25" customHeight="1" x14ac:dyDescent="0.25">
      <c r="B59" s="17" t="s">
        <v>41</v>
      </c>
      <c r="C59" s="6">
        <v>5900</v>
      </c>
      <c r="D59" s="36">
        <v>17.2</v>
      </c>
      <c r="E59" s="6">
        <v>2900</v>
      </c>
      <c r="F59" s="28">
        <v>0.61</v>
      </c>
    </row>
    <row r="60" spans="2:6" ht="20.25" customHeight="1" x14ac:dyDescent="0.25">
      <c r="B60" s="17" t="s">
        <v>42</v>
      </c>
      <c r="C60" s="6">
        <v>7800</v>
      </c>
      <c r="D60" s="36">
        <v>25.8</v>
      </c>
      <c r="E60" s="6">
        <v>3300</v>
      </c>
      <c r="F60" s="28">
        <v>0.65</v>
      </c>
    </row>
    <row r="61" spans="2:6" ht="21" customHeight="1" x14ac:dyDescent="0.25">
      <c r="B61" s="37" t="s">
        <v>78</v>
      </c>
      <c r="C61" s="9">
        <v>27000</v>
      </c>
      <c r="D61" s="38">
        <v>85.5</v>
      </c>
      <c r="E61" s="9">
        <v>3200</v>
      </c>
      <c r="F61" s="39">
        <v>0.62</v>
      </c>
    </row>
  </sheetData>
  <hyperlinks>
    <hyperlink ref="H2" location="Index!A1" display="Return to Index" xr:uid="{0B1621C2-36C9-4479-A5BB-4D7F8CC8F93D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D7B34-260E-46D8-BF1C-19C5A53D3627}">
  <sheetPr>
    <tabColor theme="7" tint="0.39997558519241921"/>
  </sheetPr>
  <dimension ref="B2:J24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C17" sqref="C17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187</v>
      </c>
      <c r="J2" s="73" t="s">
        <v>162</v>
      </c>
    </row>
    <row r="3" spans="2:10" ht="15.75" x14ac:dyDescent="0.25">
      <c r="B3" s="33" t="s">
        <v>186</v>
      </c>
    </row>
    <row r="4" spans="2:10" x14ac:dyDescent="0.25">
      <c r="B4" s="47" t="s">
        <v>188</v>
      </c>
    </row>
    <row r="5" spans="2:10" ht="30" customHeight="1" x14ac:dyDescent="0.25"/>
    <row r="6" spans="2:10" ht="36" customHeight="1" x14ac:dyDescent="0.25">
      <c r="B6" s="21" t="s">
        <v>81</v>
      </c>
      <c r="C6" s="5" t="s">
        <v>82</v>
      </c>
      <c r="D6" s="5" t="s">
        <v>8</v>
      </c>
      <c r="E6" s="5" t="s">
        <v>83</v>
      </c>
    </row>
    <row r="7" spans="2:10" ht="20.25" customHeight="1" x14ac:dyDescent="0.25">
      <c r="B7" s="44">
        <v>43831</v>
      </c>
      <c r="C7" s="45">
        <v>1806350</v>
      </c>
      <c r="D7" s="46">
        <v>0.99928470389341262</v>
      </c>
      <c r="E7" s="46">
        <v>0.99967254609910605</v>
      </c>
    </row>
    <row r="8" spans="2:10" ht="20.25" customHeight="1" x14ac:dyDescent="0.25">
      <c r="B8" s="44">
        <v>43862</v>
      </c>
      <c r="C8" s="45">
        <v>1807643</v>
      </c>
      <c r="D8" s="46">
        <v>1</v>
      </c>
      <c r="E8" s="46">
        <v>1</v>
      </c>
    </row>
    <row r="9" spans="2:10" ht="20.25" customHeight="1" x14ac:dyDescent="0.25">
      <c r="B9" s="44">
        <v>43891</v>
      </c>
      <c r="C9" s="45">
        <v>1806203</v>
      </c>
      <c r="D9" s="46">
        <v>0.99920338252630636</v>
      </c>
      <c r="E9" s="46">
        <v>0.99922821073332435</v>
      </c>
    </row>
    <row r="10" spans="2:10" ht="20.25" customHeight="1" x14ac:dyDescent="0.25">
      <c r="B10" s="44">
        <v>43922</v>
      </c>
      <c r="C10" s="45">
        <v>1778246</v>
      </c>
      <c r="D10" s="46">
        <v>0.9837373861984916</v>
      </c>
      <c r="E10" s="46">
        <v>0.98263403615095191</v>
      </c>
    </row>
    <row r="11" spans="2:10" ht="20.25" customHeight="1" x14ac:dyDescent="0.25">
      <c r="B11" s="44">
        <v>43952</v>
      </c>
      <c r="C11" s="45">
        <v>1766030</v>
      </c>
      <c r="D11" s="46">
        <v>0.97697941462999049</v>
      </c>
      <c r="E11" s="46">
        <v>0.97634920589590435</v>
      </c>
    </row>
    <row r="12" spans="2:10" ht="20.25" customHeight="1" x14ac:dyDescent="0.25">
      <c r="B12" s="44">
        <v>43983</v>
      </c>
      <c r="C12" s="45">
        <v>1763469</v>
      </c>
      <c r="D12" s="46">
        <v>0.9755626525812896</v>
      </c>
      <c r="E12" s="46">
        <v>0.97430283406069706</v>
      </c>
    </row>
    <row r="13" spans="2:10" ht="20.25" customHeight="1" x14ac:dyDescent="0.25">
      <c r="B13" s="44">
        <v>44013</v>
      </c>
      <c r="C13" s="45">
        <v>1761187</v>
      </c>
      <c r="D13" s="46">
        <v>0.9743002351681167</v>
      </c>
      <c r="E13" s="46">
        <v>0.97318676574260343</v>
      </c>
    </row>
    <row r="14" spans="2:10" ht="20.25" customHeight="1" x14ac:dyDescent="0.25">
      <c r="B14" s="44">
        <v>44044</v>
      </c>
      <c r="C14" s="45">
        <v>1760103</v>
      </c>
      <c r="D14" s="46">
        <v>0.97370055923653065</v>
      </c>
      <c r="E14" s="46">
        <v>0.97116740360711273</v>
      </c>
    </row>
    <row r="15" spans="2:10" ht="20.25" customHeight="1" x14ac:dyDescent="0.25">
      <c r="B15" s="44">
        <v>44075</v>
      </c>
      <c r="C15" s="45">
        <v>1758939</v>
      </c>
      <c r="D15" s="46">
        <v>0.97305662677862825</v>
      </c>
      <c r="E15" s="46">
        <v>0.96966521700848618</v>
      </c>
    </row>
    <row r="16" spans="2:10" ht="20.25" customHeight="1" x14ac:dyDescent="0.25">
      <c r="B16" s="44">
        <v>44105</v>
      </c>
      <c r="C16" s="45">
        <v>1758546</v>
      </c>
      <c r="D16" s="46">
        <v>0.97283921659309947</v>
      </c>
      <c r="E16" s="46">
        <v>0.96893020910359007</v>
      </c>
    </row>
    <row r="17" spans="2:5" ht="20.25" customHeight="1" x14ac:dyDescent="0.25">
      <c r="B17" s="44">
        <v>44136</v>
      </c>
      <c r="C17" s="45">
        <v>1753912</v>
      </c>
      <c r="D17" s="46">
        <v>0.970275657306227</v>
      </c>
      <c r="E17" s="46">
        <v>0.96596684936119304</v>
      </c>
    </row>
    <row r="18" spans="2:5" ht="20.25" customHeight="1" x14ac:dyDescent="0.25">
      <c r="B18" s="44">
        <v>44166</v>
      </c>
      <c r="C18" s="45">
        <v>1757339</v>
      </c>
      <c r="D18" s="46">
        <v>0.97217149625230204</v>
      </c>
      <c r="E18" s="46">
        <v>0.96780337131287064</v>
      </c>
    </row>
    <row r="19" spans="2:5" ht="20.25" customHeight="1" x14ac:dyDescent="0.25">
      <c r="B19" s="44">
        <v>44197</v>
      </c>
      <c r="C19" s="45">
        <v>1758172</v>
      </c>
      <c r="D19" s="46">
        <v>0.97263231733257061</v>
      </c>
      <c r="E19" s="46">
        <v>0.96839961473501956</v>
      </c>
    </row>
    <row r="20" spans="2:5" ht="20.25" customHeight="1" x14ac:dyDescent="0.25">
      <c r="B20" s="44">
        <v>44228</v>
      </c>
      <c r="C20" s="45">
        <v>1759681</v>
      </c>
      <c r="D20" s="46">
        <v>0.97346710606021214</v>
      </c>
      <c r="E20" s="46">
        <v>0.96902465703444574</v>
      </c>
    </row>
    <row r="21" spans="2:5" ht="20.25" customHeight="1" x14ac:dyDescent="0.25">
      <c r="B21" s="44">
        <v>44256</v>
      </c>
      <c r="C21" s="45">
        <v>1761555</v>
      </c>
      <c r="D21" s="46">
        <v>0.97450381518917173</v>
      </c>
      <c r="E21" s="46">
        <v>0.97057979640742087</v>
      </c>
    </row>
    <row r="22" spans="2:5" ht="20.25" customHeight="1" x14ac:dyDescent="0.25">
      <c r="B22" s="44">
        <v>44287</v>
      </c>
      <c r="C22" s="45">
        <v>1765856</v>
      </c>
      <c r="D22" s="46">
        <v>0.97688315668525261</v>
      </c>
      <c r="E22" s="46">
        <v>0.97338223339112495</v>
      </c>
    </row>
    <row r="23" spans="2:5" ht="20.25" customHeight="1" x14ac:dyDescent="0.25">
      <c r="B23" s="44">
        <v>44317</v>
      </c>
      <c r="C23" s="45">
        <v>1778099</v>
      </c>
      <c r="D23" s="46">
        <v>0.98365606483138535</v>
      </c>
      <c r="E23" s="46">
        <v>0.98066724830994112</v>
      </c>
    </row>
    <row r="24" spans="2:5" ht="20.25" customHeight="1" x14ac:dyDescent="0.25">
      <c r="B24" s="44">
        <v>44348</v>
      </c>
      <c r="C24" s="45">
        <v>1797431</v>
      </c>
      <c r="D24" s="46">
        <v>0.99435065441572257</v>
      </c>
      <c r="E24" s="46">
        <v>0.9929257295534939</v>
      </c>
    </row>
  </sheetData>
  <hyperlinks>
    <hyperlink ref="J2" location="Index!A1" display="Return to Index" xr:uid="{AD4DA9D6-4DED-4B62-B5DF-D31465A2E511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2D4498-E927-4559-A084-BA709334D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AA23E3-EA5E-42CD-902B-B473920A5DD8}">
  <ds:schemaRefs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F8AE134-3E09-4685-A760-5072B0C49D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Index</vt:lpstr>
      <vt:lpstr>CJRS L</vt:lpstr>
      <vt:lpstr>CJRS FA</vt:lpstr>
      <vt:lpstr>CJRS LA</vt:lpstr>
      <vt:lpstr>CJRS S</vt:lpstr>
      <vt:lpstr>SEIS L</vt:lpstr>
      <vt:lpstr>SEIS FA</vt:lpstr>
      <vt:lpstr>SEIS LA</vt:lpstr>
      <vt:lpstr>PAYE L</vt:lpstr>
      <vt:lpstr>PAYE FA</vt:lpstr>
      <vt:lpstr>CC L</vt:lpstr>
      <vt:lpstr>CC FA</vt:lpstr>
      <vt:lpstr>CC LA</vt:lpstr>
      <vt:lpstr>Grants L</vt:lpstr>
      <vt:lpstr>Grants FA</vt:lpstr>
      <vt:lpstr>Grants LA</vt:lpstr>
      <vt:lpstr>Loans L</vt:lpstr>
      <vt:lpstr>Loans FA</vt:lpstr>
      <vt:lpstr>Loans LA</vt:lpstr>
      <vt:lpstr>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</cp:lastModifiedBy>
  <dcterms:created xsi:type="dcterms:W3CDTF">2021-04-08T10:23:47Z</dcterms:created>
  <dcterms:modified xsi:type="dcterms:W3CDTF">2021-07-21T14:18:09Z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2021-04-08T11:41:57Z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64f99f35-1822-4d93-8da3-000028fd67b4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