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"/>
    </mc:Choice>
  </mc:AlternateContent>
  <xr:revisionPtr revIDLastSave="38" documentId="8_{7AE74C61-1C81-408F-A1D6-57995384FB34}" xr6:coauthVersionLast="45" xr6:coauthVersionMax="45" xr10:uidLastSave="{42441B10-8158-48B5-B141-AEE4BFAE0D52}"/>
  <bookViews>
    <workbookView xWindow="-120" yWindow="-120" windowWidth="25440" windowHeight="15390" tabRatio="602" xr2:uid="{00000000-000D-0000-FFFF-FFFF00000000}"/>
  </bookViews>
  <sheets>
    <sheet name="NOTES" sheetId="5" r:id="rId1"/>
    <sheet name="CASES" sheetId="4" r:id="rId2"/>
    <sheet name="RATES" sheetId="11" r:id="rId3"/>
  </sheets>
  <definedNames>
    <definedName name="_xlnm._FilterDatabase" localSheetId="2" hidden="1">RATES!$B$3:$N$35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8" i="11" l="1"/>
  <c r="S47" i="11"/>
  <c r="S46" i="11"/>
  <c r="S45" i="11"/>
  <c r="R48" i="11"/>
  <c r="R47" i="11"/>
  <c r="R46" i="11"/>
  <c r="R45" i="11"/>
  <c r="Q47" i="11"/>
  <c r="Q48" i="11"/>
  <c r="Q46" i="11"/>
  <c r="Q45" i="11"/>
  <c r="S44" i="11"/>
  <c r="R44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N43" i="4"/>
  <c r="M43" i="4"/>
  <c r="L43" i="4"/>
  <c r="K43" i="4"/>
  <c r="J43" i="4"/>
  <c r="I43" i="4"/>
  <c r="H43" i="4"/>
  <c r="G43" i="4"/>
  <c r="F43" i="4"/>
  <c r="E43" i="4"/>
  <c r="D43" i="4"/>
  <c r="C43" i="4"/>
  <c r="N85" i="11" l="1"/>
  <c r="M85" i="11"/>
  <c r="N84" i="11"/>
  <c r="M84" i="11"/>
  <c r="N83" i="11"/>
  <c r="M83" i="11"/>
  <c r="N82" i="11"/>
  <c r="M82" i="11"/>
  <c r="N81" i="11"/>
  <c r="M81" i="11"/>
  <c r="N76" i="11"/>
  <c r="M76" i="11"/>
  <c r="N75" i="11"/>
  <c r="M75" i="11"/>
  <c r="N74" i="11"/>
  <c r="M74" i="11"/>
  <c r="N73" i="11"/>
  <c r="M73" i="11"/>
  <c r="N72" i="11"/>
  <c r="M72" i="11"/>
  <c r="N71" i="11"/>
  <c r="M71" i="11"/>
  <c r="N70" i="11"/>
  <c r="M70" i="11"/>
  <c r="N69" i="11"/>
  <c r="M69" i="11"/>
  <c r="N68" i="11"/>
  <c r="M68" i="11"/>
  <c r="N67" i="11"/>
  <c r="M67" i="11"/>
  <c r="N66" i="11"/>
  <c r="M66" i="11"/>
  <c r="N65" i="11"/>
  <c r="M65" i="11"/>
  <c r="N64" i="11"/>
  <c r="M64" i="11"/>
  <c r="N59" i="11"/>
  <c r="M59" i="11"/>
  <c r="N58" i="11"/>
  <c r="M58" i="11"/>
  <c r="N57" i="11"/>
  <c r="M57" i="11"/>
  <c r="N56" i="11"/>
  <c r="M56" i="11"/>
  <c r="N55" i="11"/>
  <c r="M55" i="11"/>
  <c r="N50" i="11"/>
  <c r="M50" i="11"/>
  <c r="N49" i="11"/>
  <c r="M49" i="11"/>
  <c r="N48" i="11"/>
  <c r="M48" i="11"/>
  <c r="N47" i="11"/>
  <c r="M47" i="11"/>
  <c r="N46" i="11"/>
  <c r="M46" i="11"/>
  <c r="N45" i="11"/>
  <c r="M45" i="11"/>
  <c r="N44" i="11"/>
  <c r="M44" i="11"/>
  <c r="N42" i="11"/>
  <c r="M42" i="11"/>
  <c r="M85" i="4"/>
  <c r="M84" i="4"/>
  <c r="M83" i="4"/>
  <c r="M82" i="4"/>
  <c r="M81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59" i="4"/>
  <c r="M58" i="4"/>
  <c r="M57" i="4"/>
  <c r="M56" i="4"/>
  <c r="M55" i="4"/>
  <c r="M50" i="4"/>
  <c r="M49" i="4"/>
  <c r="M48" i="4"/>
  <c r="M47" i="4"/>
  <c r="M46" i="4"/>
  <c r="M45" i="4"/>
  <c r="M44" i="4"/>
  <c r="M42" i="4"/>
  <c r="M37" i="4"/>
  <c r="M86" i="4" l="1"/>
  <c r="R57" i="4" s="1"/>
  <c r="M77" i="4"/>
  <c r="R56" i="4" s="1"/>
  <c r="M51" i="4"/>
  <c r="R55" i="4" s="1"/>
  <c r="M60" i="4"/>
  <c r="S54" i="4" l="1"/>
  <c r="Q57" i="4"/>
  <c r="Q56" i="4"/>
  <c r="Q55" i="4"/>
  <c r="L85" i="11"/>
  <c r="K85" i="11"/>
  <c r="J85" i="11"/>
  <c r="I85" i="11"/>
  <c r="H85" i="11"/>
  <c r="G85" i="11"/>
  <c r="F85" i="11"/>
  <c r="E85" i="11"/>
  <c r="D85" i="11"/>
  <c r="C85" i="11"/>
  <c r="L84" i="11"/>
  <c r="K84" i="11"/>
  <c r="J84" i="11"/>
  <c r="I84" i="11"/>
  <c r="H84" i="11"/>
  <c r="G84" i="11"/>
  <c r="F84" i="11"/>
  <c r="E84" i="11"/>
  <c r="D84" i="11"/>
  <c r="C84" i="11"/>
  <c r="L83" i="11"/>
  <c r="K83" i="11"/>
  <c r="J83" i="11"/>
  <c r="I83" i="11"/>
  <c r="H83" i="11"/>
  <c r="G83" i="11"/>
  <c r="F83" i="11"/>
  <c r="E83" i="11"/>
  <c r="D83" i="11"/>
  <c r="C83" i="11"/>
  <c r="L82" i="11"/>
  <c r="K82" i="11"/>
  <c r="J82" i="11"/>
  <c r="I82" i="11"/>
  <c r="H82" i="11"/>
  <c r="G82" i="11"/>
  <c r="F82" i="11"/>
  <c r="E82" i="11"/>
  <c r="D82" i="11"/>
  <c r="C82" i="11"/>
  <c r="L81" i="11"/>
  <c r="K81" i="11"/>
  <c r="J81" i="11"/>
  <c r="I81" i="11"/>
  <c r="H81" i="11"/>
  <c r="G81" i="11"/>
  <c r="F81" i="11"/>
  <c r="E81" i="11"/>
  <c r="D81" i="11"/>
  <c r="C81" i="11"/>
  <c r="L76" i="11"/>
  <c r="K76" i="11"/>
  <c r="J76" i="11"/>
  <c r="I76" i="11"/>
  <c r="H76" i="11"/>
  <c r="G76" i="11"/>
  <c r="F76" i="11"/>
  <c r="E76" i="11"/>
  <c r="D76" i="11"/>
  <c r="C76" i="11"/>
  <c r="L75" i="11"/>
  <c r="K75" i="11"/>
  <c r="J75" i="11"/>
  <c r="I75" i="11"/>
  <c r="H75" i="11"/>
  <c r="G75" i="11"/>
  <c r="F75" i="11"/>
  <c r="E75" i="11"/>
  <c r="D75" i="11"/>
  <c r="C75" i="11"/>
  <c r="L74" i="11"/>
  <c r="K74" i="11"/>
  <c r="J74" i="11"/>
  <c r="I74" i="11"/>
  <c r="H74" i="11"/>
  <c r="G74" i="11"/>
  <c r="F74" i="11"/>
  <c r="E74" i="11"/>
  <c r="D74" i="11"/>
  <c r="C74" i="11"/>
  <c r="L73" i="11"/>
  <c r="K73" i="11"/>
  <c r="J73" i="11"/>
  <c r="I73" i="11"/>
  <c r="H73" i="11"/>
  <c r="G73" i="11"/>
  <c r="F73" i="11"/>
  <c r="E73" i="11"/>
  <c r="D73" i="11"/>
  <c r="C73" i="11"/>
  <c r="L72" i="11"/>
  <c r="K72" i="11"/>
  <c r="J72" i="11"/>
  <c r="I72" i="11"/>
  <c r="H72" i="11"/>
  <c r="G72" i="11"/>
  <c r="F72" i="11"/>
  <c r="E72" i="11"/>
  <c r="D72" i="11"/>
  <c r="C72" i="11"/>
  <c r="L71" i="11"/>
  <c r="K71" i="11"/>
  <c r="J71" i="11"/>
  <c r="I71" i="11"/>
  <c r="H71" i="11"/>
  <c r="G71" i="11"/>
  <c r="F71" i="11"/>
  <c r="E71" i="11"/>
  <c r="D71" i="11"/>
  <c r="C71" i="11"/>
  <c r="L70" i="11"/>
  <c r="K70" i="11"/>
  <c r="J70" i="11"/>
  <c r="I70" i="11"/>
  <c r="H70" i="11"/>
  <c r="G70" i="11"/>
  <c r="F70" i="11"/>
  <c r="E70" i="11"/>
  <c r="D70" i="11"/>
  <c r="C70" i="11"/>
  <c r="L69" i="11"/>
  <c r="K69" i="11"/>
  <c r="J69" i="11"/>
  <c r="I69" i="11"/>
  <c r="H69" i="11"/>
  <c r="G69" i="11"/>
  <c r="F69" i="11"/>
  <c r="E69" i="11"/>
  <c r="D69" i="11"/>
  <c r="C69" i="11"/>
  <c r="L68" i="11"/>
  <c r="K68" i="11"/>
  <c r="J68" i="11"/>
  <c r="I68" i="11"/>
  <c r="H68" i="11"/>
  <c r="G68" i="11"/>
  <c r="F68" i="11"/>
  <c r="E68" i="11"/>
  <c r="D68" i="11"/>
  <c r="C68" i="11"/>
  <c r="L67" i="11"/>
  <c r="K67" i="11"/>
  <c r="J67" i="11"/>
  <c r="I67" i="11"/>
  <c r="H67" i="11"/>
  <c r="G67" i="11"/>
  <c r="F67" i="11"/>
  <c r="E67" i="11"/>
  <c r="D67" i="11"/>
  <c r="C67" i="11"/>
  <c r="L66" i="11"/>
  <c r="K66" i="11"/>
  <c r="J66" i="11"/>
  <c r="I66" i="11"/>
  <c r="H66" i="11"/>
  <c r="G66" i="11"/>
  <c r="F66" i="11"/>
  <c r="E66" i="11"/>
  <c r="D66" i="11"/>
  <c r="C66" i="11"/>
  <c r="L65" i="11"/>
  <c r="K65" i="11"/>
  <c r="J65" i="11"/>
  <c r="I65" i="11"/>
  <c r="H65" i="11"/>
  <c r="G65" i="11"/>
  <c r="F65" i="11"/>
  <c r="E65" i="11"/>
  <c r="D65" i="11"/>
  <c r="C65" i="11"/>
  <c r="L64" i="11"/>
  <c r="K64" i="11"/>
  <c r="J64" i="11"/>
  <c r="I64" i="11"/>
  <c r="H64" i="11"/>
  <c r="G64" i="11"/>
  <c r="F64" i="11"/>
  <c r="E64" i="11"/>
  <c r="D64" i="11"/>
  <c r="C64" i="11"/>
  <c r="L59" i="11"/>
  <c r="K59" i="11"/>
  <c r="J59" i="11"/>
  <c r="I59" i="11"/>
  <c r="H59" i="11"/>
  <c r="G59" i="11"/>
  <c r="F59" i="11"/>
  <c r="E59" i="11"/>
  <c r="D59" i="11"/>
  <c r="C59" i="11"/>
  <c r="L58" i="11"/>
  <c r="K58" i="11"/>
  <c r="J58" i="11"/>
  <c r="I58" i="11"/>
  <c r="H58" i="11"/>
  <c r="G58" i="11"/>
  <c r="F58" i="11"/>
  <c r="E58" i="11"/>
  <c r="D58" i="11"/>
  <c r="C58" i="11"/>
  <c r="L57" i="11"/>
  <c r="K57" i="11"/>
  <c r="J57" i="11"/>
  <c r="I57" i="11"/>
  <c r="H57" i="11"/>
  <c r="G57" i="11"/>
  <c r="F57" i="11"/>
  <c r="E57" i="11"/>
  <c r="D57" i="11"/>
  <c r="C57" i="11"/>
  <c r="L56" i="11"/>
  <c r="K56" i="11"/>
  <c r="J56" i="11"/>
  <c r="I56" i="11"/>
  <c r="H56" i="11"/>
  <c r="G56" i="11"/>
  <c r="F56" i="11"/>
  <c r="E56" i="11"/>
  <c r="D56" i="11"/>
  <c r="C56" i="11"/>
  <c r="L55" i="11"/>
  <c r="K55" i="11"/>
  <c r="J55" i="11"/>
  <c r="I55" i="11"/>
  <c r="H55" i="11"/>
  <c r="G55" i="11"/>
  <c r="F55" i="11"/>
  <c r="E55" i="11"/>
  <c r="D55" i="11"/>
  <c r="C55" i="11"/>
  <c r="L50" i="11"/>
  <c r="K50" i="11"/>
  <c r="J50" i="11"/>
  <c r="I50" i="11"/>
  <c r="H50" i="11"/>
  <c r="G50" i="11"/>
  <c r="F50" i="11"/>
  <c r="E50" i="11"/>
  <c r="D50" i="11"/>
  <c r="C50" i="11"/>
  <c r="L49" i="11"/>
  <c r="K49" i="11"/>
  <c r="J49" i="11"/>
  <c r="I49" i="11"/>
  <c r="H49" i="11"/>
  <c r="G49" i="11"/>
  <c r="F49" i="11"/>
  <c r="E49" i="11"/>
  <c r="D49" i="11"/>
  <c r="C49" i="11"/>
  <c r="L48" i="11"/>
  <c r="K48" i="11"/>
  <c r="J48" i="11"/>
  <c r="I48" i="11"/>
  <c r="H48" i="11"/>
  <c r="G48" i="11"/>
  <c r="F48" i="11"/>
  <c r="E48" i="11"/>
  <c r="D48" i="11"/>
  <c r="C48" i="11"/>
  <c r="L47" i="11"/>
  <c r="K47" i="11"/>
  <c r="J47" i="11"/>
  <c r="I47" i="11"/>
  <c r="H47" i="11"/>
  <c r="G47" i="11"/>
  <c r="F47" i="11"/>
  <c r="E47" i="11"/>
  <c r="D47" i="11"/>
  <c r="C47" i="11"/>
  <c r="L46" i="11"/>
  <c r="K46" i="11"/>
  <c r="J46" i="11"/>
  <c r="I46" i="11"/>
  <c r="H46" i="11"/>
  <c r="G46" i="11"/>
  <c r="F46" i="11"/>
  <c r="E46" i="11"/>
  <c r="D46" i="11"/>
  <c r="C46" i="11"/>
  <c r="L45" i="11"/>
  <c r="K45" i="11"/>
  <c r="J45" i="11"/>
  <c r="I45" i="11"/>
  <c r="H45" i="11"/>
  <c r="G45" i="11"/>
  <c r="F45" i="11"/>
  <c r="E45" i="11"/>
  <c r="D45" i="11"/>
  <c r="C45" i="11"/>
  <c r="L44" i="11"/>
  <c r="K44" i="11"/>
  <c r="J44" i="11"/>
  <c r="I44" i="11"/>
  <c r="H44" i="11"/>
  <c r="G44" i="11"/>
  <c r="F44" i="11"/>
  <c r="E44" i="11"/>
  <c r="D44" i="11"/>
  <c r="C44" i="11"/>
  <c r="L42" i="11"/>
  <c r="K42" i="11"/>
  <c r="J42" i="11"/>
  <c r="I42" i="11"/>
  <c r="H42" i="11"/>
  <c r="G42" i="11"/>
  <c r="F42" i="11"/>
  <c r="E42" i="11"/>
  <c r="D42" i="11"/>
  <c r="C42" i="11"/>
  <c r="N85" i="4"/>
  <c r="L85" i="4"/>
  <c r="K85" i="4"/>
  <c r="J85" i="4"/>
  <c r="I85" i="4"/>
  <c r="H85" i="4"/>
  <c r="G85" i="4"/>
  <c r="F85" i="4"/>
  <c r="E85" i="4"/>
  <c r="D85" i="4"/>
  <c r="C85" i="4"/>
  <c r="N84" i="4"/>
  <c r="L84" i="4"/>
  <c r="K84" i="4"/>
  <c r="J84" i="4"/>
  <c r="I84" i="4"/>
  <c r="H84" i="4"/>
  <c r="G84" i="4"/>
  <c r="F84" i="4"/>
  <c r="E84" i="4"/>
  <c r="D84" i="4"/>
  <c r="C84" i="4"/>
  <c r="N83" i="4"/>
  <c r="L83" i="4"/>
  <c r="K83" i="4"/>
  <c r="J83" i="4"/>
  <c r="I83" i="4"/>
  <c r="H83" i="4"/>
  <c r="G83" i="4"/>
  <c r="F83" i="4"/>
  <c r="E83" i="4"/>
  <c r="D83" i="4"/>
  <c r="C83" i="4"/>
  <c r="N82" i="4"/>
  <c r="L82" i="4"/>
  <c r="K82" i="4"/>
  <c r="J82" i="4"/>
  <c r="I82" i="4"/>
  <c r="H82" i="4"/>
  <c r="G82" i="4"/>
  <c r="F82" i="4"/>
  <c r="E82" i="4"/>
  <c r="D82" i="4"/>
  <c r="C82" i="4"/>
  <c r="N81" i="4"/>
  <c r="L81" i="4"/>
  <c r="K81" i="4"/>
  <c r="J81" i="4"/>
  <c r="I81" i="4"/>
  <c r="H81" i="4"/>
  <c r="G81" i="4"/>
  <c r="F81" i="4"/>
  <c r="E81" i="4"/>
  <c r="D81" i="4"/>
  <c r="C81" i="4"/>
  <c r="N76" i="4"/>
  <c r="L76" i="4"/>
  <c r="K76" i="4"/>
  <c r="J76" i="4"/>
  <c r="I76" i="4"/>
  <c r="H76" i="4"/>
  <c r="G76" i="4"/>
  <c r="F76" i="4"/>
  <c r="E76" i="4"/>
  <c r="D76" i="4"/>
  <c r="C76" i="4"/>
  <c r="N75" i="4"/>
  <c r="L75" i="4"/>
  <c r="K75" i="4"/>
  <c r="J75" i="4"/>
  <c r="I75" i="4"/>
  <c r="H75" i="4"/>
  <c r="G75" i="4"/>
  <c r="F75" i="4"/>
  <c r="E75" i="4"/>
  <c r="D75" i="4"/>
  <c r="C75" i="4"/>
  <c r="N74" i="4"/>
  <c r="L74" i="4"/>
  <c r="K74" i="4"/>
  <c r="J74" i="4"/>
  <c r="I74" i="4"/>
  <c r="H74" i="4"/>
  <c r="G74" i="4"/>
  <c r="F74" i="4"/>
  <c r="E74" i="4"/>
  <c r="D74" i="4"/>
  <c r="C74" i="4"/>
  <c r="N73" i="4"/>
  <c r="L73" i="4"/>
  <c r="K73" i="4"/>
  <c r="J73" i="4"/>
  <c r="I73" i="4"/>
  <c r="H73" i="4"/>
  <c r="G73" i="4"/>
  <c r="F73" i="4"/>
  <c r="E73" i="4"/>
  <c r="D73" i="4"/>
  <c r="C73" i="4"/>
  <c r="N72" i="4"/>
  <c r="L72" i="4"/>
  <c r="K72" i="4"/>
  <c r="J72" i="4"/>
  <c r="I72" i="4"/>
  <c r="H72" i="4"/>
  <c r="G72" i="4"/>
  <c r="F72" i="4"/>
  <c r="E72" i="4"/>
  <c r="D72" i="4"/>
  <c r="C72" i="4"/>
  <c r="N71" i="4"/>
  <c r="L71" i="4"/>
  <c r="K71" i="4"/>
  <c r="J71" i="4"/>
  <c r="I71" i="4"/>
  <c r="H71" i="4"/>
  <c r="G71" i="4"/>
  <c r="F71" i="4"/>
  <c r="E71" i="4"/>
  <c r="D71" i="4"/>
  <c r="C71" i="4"/>
  <c r="N70" i="4"/>
  <c r="L70" i="4"/>
  <c r="K70" i="4"/>
  <c r="J70" i="4"/>
  <c r="I70" i="4"/>
  <c r="H70" i="4"/>
  <c r="G70" i="4"/>
  <c r="F70" i="4"/>
  <c r="E70" i="4"/>
  <c r="D70" i="4"/>
  <c r="C70" i="4"/>
  <c r="N69" i="4"/>
  <c r="L69" i="4"/>
  <c r="K69" i="4"/>
  <c r="J69" i="4"/>
  <c r="I69" i="4"/>
  <c r="H69" i="4"/>
  <c r="G69" i="4"/>
  <c r="F69" i="4"/>
  <c r="E69" i="4"/>
  <c r="D69" i="4"/>
  <c r="C69" i="4"/>
  <c r="N68" i="4"/>
  <c r="L68" i="4"/>
  <c r="K68" i="4"/>
  <c r="J68" i="4"/>
  <c r="I68" i="4"/>
  <c r="H68" i="4"/>
  <c r="G68" i="4"/>
  <c r="F68" i="4"/>
  <c r="E68" i="4"/>
  <c r="D68" i="4"/>
  <c r="C68" i="4"/>
  <c r="N67" i="4"/>
  <c r="L67" i="4"/>
  <c r="K67" i="4"/>
  <c r="J67" i="4"/>
  <c r="I67" i="4"/>
  <c r="H67" i="4"/>
  <c r="G67" i="4"/>
  <c r="F67" i="4"/>
  <c r="E67" i="4"/>
  <c r="D67" i="4"/>
  <c r="C67" i="4"/>
  <c r="N66" i="4"/>
  <c r="L66" i="4"/>
  <c r="K66" i="4"/>
  <c r="J66" i="4"/>
  <c r="I66" i="4"/>
  <c r="H66" i="4"/>
  <c r="G66" i="4"/>
  <c r="F66" i="4"/>
  <c r="E66" i="4"/>
  <c r="D66" i="4"/>
  <c r="C66" i="4"/>
  <c r="N65" i="4"/>
  <c r="L65" i="4"/>
  <c r="K65" i="4"/>
  <c r="J65" i="4"/>
  <c r="I65" i="4"/>
  <c r="H65" i="4"/>
  <c r="G65" i="4"/>
  <c r="F65" i="4"/>
  <c r="E65" i="4"/>
  <c r="D65" i="4"/>
  <c r="C65" i="4"/>
  <c r="N64" i="4"/>
  <c r="L64" i="4"/>
  <c r="K64" i="4"/>
  <c r="J64" i="4"/>
  <c r="I64" i="4"/>
  <c r="H64" i="4"/>
  <c r="G64" i="4"/>
  <c r="F64" i="4"/>
  <c r="E64" i="4"/>
  <c r="D64" i="4"/>
  <c r="C64" i="4"/>
  <c r="N59" i="4"/>
  <c r="L59" i="4"/>
  <c r="K59" i="4"/>
  <c r="J59" i="4"/>
  <c r="I59" i="4"/>
  <c r="H59" i="4"/>
  <c r="G59" i="4"/>
  <c r="F59" i="4"/>
  <c r="E59" i="4"/>
  <c r="D59" i="4"/>
  <c r="C59" i="4"/>
  <c r="N58" i="4"/>
  <c r="L58" i="4"/>
  <c r="K58" i="4"/>
  <c r="J58" i="4"/>
  <c r="I58" i="4"/>
  <c r="H58" i="4"/>
  <c r="G58" i="4"/>
  <c r="F58" i="4"/>
  <c r="E58" i="4"/>
  <c r="D58" i="4"/>
  <c r="C58" i="4"/>
  <c r="N57" i="4"/>
  <c r="L57" i="4"/>
  <c r="K57" i="4"/>
  <c r="J57" i="4"/>
  <c r="I57" i="4"/>
  <c r="H57" i="4"/>
  <c r="G57" i="4"/>
  <c r="F57" i="4"/>
  <c r="E57" i="4"/>
  <c r="D57" i="4"/>
  <c r="C57" i="4"/>
  <c r="N56" i="4"/>
  <c r="L56" i="4"/>
  <c r="K56" i="4"/>
  <c r="J56" i="4"/>
  <c r="I56" i="4"/>
  <c r="H56" i="4"/>
  <c r="G56" i="4"/>
  <c r="F56" i="4"/>
  <c r="E56" i="4"/>
  <c r="D56" i="4"/>
  <c r="C56" i="4"/>
  <c r="N55" i="4"/>
  <c r="L55" i="4"/>
  <c r="K55" i="4"/>
  <c r="J55" i="4"/>
  <c r="I55" i="4"/>
  <c r="H55" i="4"/>
  <c r="G55" i="4"/>
  <c r="F55" i="4"/>
  <c r="E55" i="4"/>
  <c r="D55" i="4"/>
  <c r="C55" i="4"/>
  <c r="N50" i="4"/>
  <c r="L50" i="4"/>
  <c r="K50" i="4"/>
  <c r="J50" i="4"/>
  <c r="I50" i="4"/>
  <c r="H50" i="4"/>
  <c r="G50" i="4"/>
  <c r="F50" i="4"/>
  <c r="E50" i="4"/>
  <c r="D50" i="4"/>
  <c r="C50" i="4"/>
  <c r="N49" i="4"/>
  <c r="L49" i="4"/>
  <c r="K49" i="4"/>
  <c r="J49" i="4"/>
  <c r="I49" i="4"/>
  <c r="H49" i="4"/>
  <c r="G49" i="4"/>
  <c r="F49" i="4"/>
  <c r="E49" i="4"/>
  <c r="D49" i="4"/>
  <c r="C49" i="4"/>
  <c r="N48" i="4"/>
  <c r="L48" i="4"/>
  <c r="K48" i="4"/>
  <c r="J48" i="4"/>
  <c r="I48" i="4"/>
  <c r="H48" i="4"/>
  <c r="G48" i="4"/>
  <c r="F48" i="4"/>
  <c r="E48" i="4"/>
  <c r="D48" i="4"/>
  <c r="C48" i="4"/>
  <c r="N47" i="4"/>
  <c r="L47" i="4"/>
  <c r="K47" i="4"/>
  <c r="J47" i="4"/>
  <c r="I47" i="4"/>
  <c r="H47" i="4"/>
  <c r="G47" i="4"/>
  <c r="F47" i="4"/>
  <c r="E47" i="4"/>
  <c r="D47" i="4"/>
  <c r="C47" i="4"/>
  <c r="N46" i="4"/>
  <c r="L46" i="4"/>
  <c r="K46" i="4"/>
  <c r="J46" i="4"/>
  <c r="I46" i="4"/>
  <c r="H46" i="4"/>
  <c r="G46" i="4"/>
  <c r="F46" i="4"/>
  <c r="E46" i="4"/>
  <c r="D46" i="4"/>
  <c r="C46" i="4"/>
  <c r="N45" i="4"/>
  <c r="L45" i="4"/>
  <c r="K45" i="4"/>
  <c r="J45" i="4"/>
  <c r="I45" i="4"/>
  <c r="H45" i="4"/>
  <c r="G45" i="4"/>
  <c r="F45" i="4"/>
  <c r="E45" i="4"/>
  <c r="D45" i="4"/>
  <c r="C45" i="4"/>
  <c r="N44" i="4"/>
  <c r="L44" i="4"/>
  <c r="K44" i="4"/>
  <c r="J44" i="4"/>
  <c r="I44" i="4"/>
  <c r="H44" i="4"/>
  <c r="G44" i="4"/>
  <c r="F44" i="4"/>
  <c r="E44" i="4"/>
  <c r="D44" i="4"/>
  <c r="C44" i="4"/>
  <c r="N42" i="4"/>
  <c r="L42" i="4"/>
  <c r="K42" i="4"/>
  <c r="J42" i="4"/>
  <c r="I42" i="4"/>
  <c r="H42" i="4"/>
  <c r="G42" i="4"/>
  <c r="F42" i="4"/>
  <c r="E42" i="4"/>
  <c r="D42" i="4"/>
  <c r="C42" i="4"/>
  <c r="L37" i="4"/>
  <c r="L86" i="4" l="1"/>
  <c r="L77" i="4"/>
  <c r="L60" i="4"/>
  <c r="L51" i="4"/>
  <c r="N37" i="4"/>
  <c r="K37" i="4"/>
  <c r="N86" i="4" l="1"/>
  <c r="S57" i="4" s="1"/>
  <c r="K51" i="4"/>
  <c r="K86" i="4"/>
  <c r="N51" i="4"/>
  <c r="S55" i="4" s="1"/>
  <c r="N77" i="4"/>
  <c r="S56" i="4" s="1"/>
  <c r="N60" i="4"/>
  <c r="K77" i="4"/>
  <c r="K60" i="4"/>
  <c r="J37" i="4" l="1"/>
  <c r="J60" i="4" l="1"/>
  <c r="J51" i="4"/>
  <c r="J86" i="4"/>
  <c r="J77" i="4"/>
  <c r="I37" i="4"/>
  <c r="I77" i="4" l="1"/>
  <c r="I60" i="4"/>
  <c r="I51" i="4"/>
  <c r="I86" i="4"/>
  <c r="H77" i="4" l="1"/>
  <c r="H51" i="4"/>
  <c r="H60" i="4"/>
  <c r="H86" i="4"/>
  <c r="H37" i="4"/>
  <c r="D60" i="4" l="1"/>
  <c r="G77" i="4"/>
  <c r="E51" i="4"/>
  <c r="E86" i="4"/>
  <c r="E60" i="4"/>
  <c r="C37" i="4"/>
  <c r="C77" i="4"/>
  <c r="F51" i="4"/>
  <c r="C51" i="4"/>
  <c r="D77" i="4"/>
  <c r="F86" i="4"/>
  <c r="E77" i="4"/>
  <c r="F60" i="4"/>
  <c r="G51" i="4"/>
  <c r="C86" i="4"/>
  <c r="G86" i="4"/>
  <c r="F77" i="4"/>
  <c r="C60" i="4"/>
  <c r="G60" i="4"/>
  <c r="D51" i="4"/>
  <c r="D86" i="4"/>
  <c r="G37" i="4"/>
  <c r="D37" i="4"/>
  <c r="E37" i="4"/>
  <c r="F37" i="4"/>
</calcChain>
</file>

<file path=xl/sharedStrings.xml><?xml version="1.0" encoding="utf-8"?>
<sst xmlns="http://schemas.openxmlformats.org/spreadsheetml/2006/main" count="159" uniqueCount="53">
  <si>
    <t>Tunbridge Wells</t>
  </si>
  <si>
    <t>Tonbridge and Malling</t>
  </si>
  <si>
    <t>Thanet</t>
  </si>
  <si>
    <t>Swale</t>
  </si>
  <si>
    <t>Folkestone and Hythe</t>
  </si>
  <si>
    <t>Sevenoaks</t>
  </si>
  <si>
    <t>Maidstone</t>
  </si>
  <si>
    <t>Gravesham</t>
  </si>
  <si>
    <t>Dover</t>
  </si>
  <si>
    <t>Dartford</t>
  </si>
  <si>
    <t>Canterbury</t>
  </si>
  <si>
    <t>Ashford</t>
  </si>
  <si>
    <t>Uttlesford</t>
  </si>
  <si>
    <t>Tendring</t>
  </si>
  <si>
    <t>Rochford</t>
  </si>
  <si>
    <t>Maldon</t>
  </si>
  <si>
    <t>Harlow</t>
  </si>
  <si>
    <t>Epping Forest</t>
  </si>
  <si>
    <t>Colchester</t>
  </si>
  <si>
    <t>Chelmsford</t>
  </si>
  <si>
    <t>Castle Point</t>
  </si>
  <si>
    <t>Brentwood</t>
  </si>
  <si>
    <t>Braintree</t>
  </si>
  <si>
    <t>Basildon</t>
  </si>
  <si>
    <t>Wealden</t>
  </si>
  <si>
    <t>Rother</t>
  </si>
  <si>
    <t>Lewes</t>
  </si>
  <si>
    <t>Hastings</t>
  </si>
  <si>
    <t>Eastbourne</t>
  </si>
  <si>
    <t>Medway</t>
  </si>
  <si>
    <t>Thurrock</t>
  </si>
  <si>
    <t>Southend-on-Sea</t>
  </si>
  <si>
    <t>SELEP</t>
  </si>
  <si>
    <t>SELEP TOTAL:</t>
  </si>
  <si>
    <t>CORONAVIRUS CASES</t>
  </si>
  <si>
    <t>ESSEX</t>
  </si>
  <si>
    <t>ESSEX TOTAL:</t>
  </si>
  <si>
    <t>OSE TOTAL:</t>
  </si>
  <si>
    <t>KENT  &amp; MEDWAY</t>
  </si>
  <si>
    <t>K&amp;M TOTAL:</t>
  </si>
  <si>
    <t>EAST SUSSEX</t>
  </si>
  <si>
    <t>EAST SUSSEX  TOTAL:</t>
  </si>
  <si>
    <t>SOURCES:</t>
  </si>
  <si>
    <t>https://coronavirus.data.gov.uk/</t>
  </si>
  <si>
    <t>SOUTH ESSEX</t>
  </si>
  <si>
    <t>Cases are allocated to the person's area of residence.</t>
  </si>
  <si>
    <r>
      <rPr>
        <b/>
        <sz val="11"/>
        <color theme="1"/>
        <rFont val="Calibri"/>
        <family val="2"/>
        <scheme val="minor"/>
      </rPr>
      <t>Definition: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Number of people with a positive COVID-19 virus test (either lab-reported or lateral flow device), by specimen date. Individuals tested positive more than once are only counted once, on the date of their first positive test</t>
    </r>
    <r>
      <rPr>
        <sz val="11"/>
        <color theme="1"/>
        <rFont val="Calibri"/>
        <family val="2"/>
        <scheme val="minor"/>
      </rPr>
      <t xml:space="preserve">. </t>
    </r>
  </si>
  <si>
    <t>Rates per 100,000 population are calculated using ONS mid-year population estimates 2019.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</si>
  <si>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08/03/21</t>
    </r>
  </si>
  <si>
    <t xml:space="preserve">   Total new positive cases by specimen test date - average weekly rate per 100,000 population</t>
  </si>
  <si>
    <t xml:space="preserve">   Total new positive cases by specimen test date - monthly totals</t>
  </si>
  <si>
    <t>CORONAVIRUS CASE RATES</t>
  </si>
  <si>
    <t>METRIC: Daily cases by specimen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</si>
</sst>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B0C0C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5" fillId="0" borderId="0"/>
  </cellStyleXfs>
  <cellXfs count="34">
    <xf numFmtId="0" fontId="0" fillId="0" borderId="0" xfId="0"/>
    <xf numFmtId="0" fontId="21" fillId="33" borderId="0" xfId="0" applyFont="1" applyFill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2" fillId="0" borderId="0" xfId="42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17" fontId="16" fillId="0" borderId="1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3" fillId="33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left"/>
    </xf>
    <xf numFmtId="3" fontId="0" fillId="0" borderId="10" xfId="0" applyNumberFormat="1" applyFont="1" applyBorder="1" applyAlignment="1">
      <alignment horizontal="right" vertical="center" indent="1"/>
    </xf>
    <xf numFmtId="9" fontId="0" fillId="0" borderId="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3" fontId="28" fillId="0" borderId="10" xfId="0" applyNumberFormat="1" applyFont="1" applyBorder="1" applyAlignment="1">
      <alignment horizontal="right" vertical="center" indent="1"/>
    </xf>
    <xf numFmtId="9" fontId="28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3" fontId="28" fillId="0" borderId="0" xfId="0" applyNumberFormat="1" applyFont="1" applyBorder="1" applyAlignment="1">
      <alignment horizontal="center" vertical="center"/>
    </xf>
    <xf numFmtId="17" fontId="0" fillId="0" borderId="0" xfId="0" applyNumberFormat="1" applyFont="1"/>
    <xf numFmtId="3" fontId="0" fillId="0" borderId="0" xfId="0" applyNumberFormat="1" applyFont="1"/>
    <xf numFmtId="0" fontId="16" fillId="0" borderId="0" xfId="0" applyFont="1" applyBorder="1" applyAlignment="1">
      <alignment horizontal="right"/>
    </xf>
    <xf numFmtId="3" fontId="0" fillId="0" borderId="0" xfId="0" applyNumberFormat="1" applyFont="1" applyAlignment="1">
      <alignment horizontal="center"/>
    </xf>
    <xf numFmtId="3" fontId="0" fillId="0" borderId="10" xfId="0" applyNumberFormat="1" applyFont="1" applyBorder="1" applyAlignment="1">
      <alignment horizontal="right" vertical="center" indent="2"/>
    </xf>
    <xf numFmtId="9" fontId="0" fillId="0" borderId="0" xfId="0" applyNumberFormat="1" applyFont="1"/>
    <xf numFmtId="164" fontId="0" fillId="0" borderId="10" xfId="0" applyNumberFormat="1" applyFont="1" applyBorder="1" applyAlignment="1">
      <alignment horizontal="center" vertical="center"/>
    </xf>
    <xf numFmtId="3" fontId="28" fillId="0" borderId="10" xfId="0" applyNumberFormat="1" applyFont="1" applyBorder="1" applyAlignment="1">
      <alignment horizontal="right" vertical="center" indent="2"/>
    </xf>
    <xf numFmtId="165" fontId="0" fillId="0" borderId="0" xfId="0" applyNumberFormat="1" applyFont="1"/>
    <xf numFmtId="17" fontId="16" fillId="0" borderId="0" xfId="0" applyNumberFormat="1" applyFont="1" applyFill="1" applyBorder="1" applyAlignment="1">
      <alignment horizontal="center"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DFC895C0-10F4-4256-9C82-9D6229F44D33}"/>
    <cellStyle name="Normal 3" xfId="44" xr:uid="{E5DE8D9C-6EFE-48BB-9353-8FAF49D36E5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595959"/>
      <color rgb="FFFF3300"/>
      <color rgb="FF000000"/>
      <color rgb="FFA60E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SELEP - Coronavirus Cases (people tesing positive) </a:t>
            </a:r>
          </a:p>
          <a:p>
            <a:pPr>
              <a:defRPr/>
            </a:pPr>
            <a:r>
              <a:rPr lang="en-GB" sz="1100" i="1">
                <a:solidFill>
                  <a:schemeClr val="tx1"/>
                </a:solidFill>
              </a:rPr>
              <a:t>monthly totals</a:t>
            </a:r>
            <a:endParaRPr lang="en-GB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6322453890681016"/>
          <c:y val="1.26922375497409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95813381101032"/>
          <c:y val="0.17967738103654846"/>
          <c:w val="0.86011396118794614"/>
          <c:h val="0.63410983675658861"/>
        </c:manualLayout>
      </c:layout>
      <c:lineChart>
        <c:grouping val="standard"/>
        <c:varyColors val="0"/>
        <c:ser>
          <c:idx val="4"/>
          <c:order val="0"/>
          <c:tx>
            <c:v>SELEP TOTAL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CASES!$H$3:$N$3</c:f>
              <c:numCache>
                <c:formatCode>mmm\-yy</c:formatCode>
                <c:ptCount val="7"/>
                <c:pt idx="0">
                  <c:v>44044</c:v>
                </c:pt>
                <c:pt idx="1">
                  <c:v>44075</c:v>
                </c:pt>
                <c:pt idx="2">
                  <c:v>44105</c:v>
                </c:pt>
                <c:pt idx="3">
                  <c:v>44136</c:v>
                </c:pt>
                <c:pt idx="4">
                  <c:v>44166</c:v>
                </c:pt>
                <c:pt idx="5">
                  <c:v>44197</c:v>
                </c:pt>
                <c:pt idx="6">
                  <c:v>44228</c:v>
                </c:pt>
              </c:numCache>
            </c:numRef>
          </c:cat>
          <c:val>
            <c:numRef>
              <c:f>CASES!$H$37:$N$37</c:f>
              <c:numCache>
                <c:formatCode>#,##0</c:formatCode>
                <c:ptCount val="7"/>
                <c:pt idx="0">
                  <c:v>953</c:v>
                </c:pt>
                <c:pt idx="1">
                  <c:v>2739</c:v>
                </c:pt>
                <c:pt idx="2">
                  <c:v>13613</c:v>
                </c:pt>
                <c:pt idx="3">
                  <c:v>36021</c:v>
                </c:pt>
                <c:pt idx="4">
                  <c:v>125968</c:v>
                </c:pt>
                <c:pt idx="5">
                  <c:v>97042</c:v>
                </c:pt>
                <c:pt idx="6">
                  <c:v>15257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F01-4BEE-BBEF-4025123CB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78824"/>
        <c:axId val="96476200"/>
      </c:lineChart>
      <c:dateAx>
        <c:axId val="964788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6200"/>
        <c:crosses val="autoZero"/>
        <c:auto val="1"/>
        <c:lblOffset val="100"/>
        <c:baseTimeUnit val="months"/>
      </c:dateAx>
      <c:valAx>
        <c:axId val="9647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8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Coronavirus Cases (people testing positive)  - Feb 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328314841138145"/>
          <c:y val="0.10571684027777778"/>
          <c:w val="0.71243988448523665"/>
          <c:h val="0.83287170138888889"/>
        </c:manualLayout>
      </c:layout>
      <c:barChart>
        <c:barDir val="bar"/>
        <c:grouping val="clustered"/>
        <c:varyColors val="0"/>
        <c:ser>
          <c:idx val="4"/>
          <c:order val="0"/>
          <c:tx>
            <c:strRef>
              <c:f>CASES!$N$3</c:f>
              <c:strCache>
                <c:ptCount val="1"/>
                <c:pt idx="0">
                  <c:v>Feb-21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cmpd="sng">
              <a:noFill/>
              <a:prstDash val="sysDash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CASES!$B$4:$B$35</c:f>
              <c:strCache>
                <c:ptCount val="32"/>
                <c:pt idx="0">
                  <c:v>Ashford</c:v>
                </c:pt>
                <c:pt idx="1">
                  <c:v>Basildon</c:v>
                </c:pt>
                <c:pt idx="2">
                  <c:v>Braintree</c:v>
                </c:pt>
                <c:pt idx="3">
                  <c:v>Brentwood</c:v>
                </c:pt>
                <c:pt idx="4">
                  <c:v>Canterbury</c:v>
                </c:pt>
                <c:pt idx="5">
                  <c:v>Castle Point</c:v>
                </c:pt>
                <c:pt idx="6">
                  <c:v>Chelmsford</c:v>
                </c:pt>
                <c:pt idx="7">
                  <c:v>Colchester</c:v>
                </c:pt>
                <c:pt idx="8">
                  <c:v>Dartford</c:v>
                </c:pt>
                <c:pt idx="9">
                  <c:v>Dover</c:v>
                </c:pt>
                <c:pt idx="10">
                  <c:v>Eastbourne</c:v>
                </c:pt>
                <c:pt idx="11">
                  <c:v>Epping Forest</c:v>
                </c:pt>
                <c:pt idx="12">
                  <c:v>Folkestone and Hythe</c:v>
                </c:pt>
                <c:pt idx="13">
                  <c:v>Gravesham</c:v>
                </c:pt>
                <c:pt idx="14">
                  <c:v>Harlow</c:v>
                </c:pt>
                <c:pt idx="15">
                  <c:v>Hastings</c:v>
                </c:pt>
                <c:pt idx="16">
                  <c:v>Lewes</c:v>
                </c:pt>
                <c:pt idx="17">
                  <c:v>Maidstone</c:v>
                </c:pt>
                <c:pt idx="18">
                  <c:v>Maldon</c:v>
                </c:pt>
                <c:pt idx="19">
                  <c:v>Medway</c:v>
                </c:pt>
                <c:pt idx="20">
                  <c:v>Rochford</c:v>
                </c:pt>
                <c:pt idx="21">
                  <c:v>Rother</c:v>
                </c:pt>
                <c:pt idx="22">
                  <c:v>Sevenoaks</c:v>
                </c:pt>
                <c:pt idx="23">
                  <c:v>Southend-on-Sea</c:v>
                </c:pt>
                <c:pt idx="24">
                  <c:v>Swale</c:v>
                </c:pt>
                <c:pt idx="25">
                  <c:v>Tendring</c:v>
                </c:pt>
                <c:pt idx="26">
                  <c:v>Thanet</c:v>
                </c:pt>
                <c:pt idx="27">
                  <c:v>Thurrock</c:v>
                </c:pt>
                <c:pt idx="28">
                  <c:v>Tonbridge and Malling</c:v>
                </c:pt>
                <c:pt idx="29">
                  <c:v>Tunbridge Wells</c:v>
                </c:pt>
                <c:pt idx="30">
                  <c:v>Uttlesford</c:v>
                </c:pt>
                <c:pt idx="31">
                  <c:v>Wealden</c:v>
                </c:pt>
              </c:strCache>
            </c:strRef>
          </c:cat>
          <c:val>
            <c:numRef>
              <c:f>CASES!$N$4:$N$35</c:f>
              <c:numCache>
                <c:formatCode>#,##0</c:formatCode>
                <c:ptCount val="32"/>
                <c:pt idx="0">
                  <c:v>427</c:v>
                </c:pt>
                <c:pt idx="1">
                  <c:v>707</c:v>
                </c:pt>
                <c:pt idx="2">
                  <c:v>664</c:v>
                </c:pt>
                <c:pt idx="3">
                  <c:v>289</c:v>
                </c:pt>
                <c:pt idx="4">
                  <c:v>313</c:v>
                </c:pt>
                <c:pt idx="5">
                  <c:v>356</c:v>
                </c:pt>
                <c:pt idx="6">
                  <c:v>642</c:v>
                </c:pt>
                <c:pt idx="7">
                  <c:v>905</c:v>
                </c:pt>
                <c:pt idx="8">
                  <c:v>472</c:v>
                </c:pt>
                <c:pt idx="9">
                  <c:v>375</c:v>
                </c:pt>
                <c:pt idx="10">
                  <c:v>344</c:v>
                </c:pt>
                <c:pt idx="11">
                  <c:v>420</c:v>
                </c:pt>
                <c:pt idx="12">
                  <c:v>388</c:v>
                </c:pt>
                <c:pt idx="13">
                  <c:v>451</c:v>
                </c:pt>
                <c:pt idx="14">
                  <c:v>462</c:v>
                </c:pt>
                <c:pt idx="15">
                  <c:v>359</c:v>
                </c:pt>
                <c:pt idx="16">
                  <c:v>324</c:v>
                </c:pt>
                <c:pt idx="17">
                  <c:v>627</c:v>
                </c:pt>
                <c:pt idx="18">
                  <c:v>207</c:v>
                </c:pt>
                <c:pt idx="19">
                  <c:v>1007</c:v>
                </c:pt>
                <c:pt idx="20">
                  <c:v>328</c:v>
                </c:pt>
                <c:pt idx="21">
                  <c:v>165</c:v>
                </c:pt>
                <c:pt idx="22">
                  <c:v>297</c:v>
                </c:pt>
                <c:pt idx="23">
                  <c:v>791</c:v>
                </c:pt>
                <c:pt idx="24">
                  <c:v>517</c:v>
                </c:pt>
                <c:pt idx="25">
                  <c:v>881</c:v>
                </c:pt>
                <c:pt idx="26">
                  <c:v>502</c:v>
                </c:pt>
                <c:pt idx="27">
                  <c:v>822</c:v>
                </c:pt>
                <c:pt idx="28">
                  <c:v>287</c:v>
                </c:pt>
                <c:pt idx="29">
                  <c:v>286</c:v>
                </c:pt>
                <c:pt idx="30">
                  <c:v>256</c:v>
                </c:pt>
                <c:pt idx="31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44-480E-B867-A5864572E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96478824"/>
        <c:axId val="96476200"/>
      </c:barChart>
      <c:catAx>
        <c:axId val="96478824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222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6200"/>
        <c:crosses val="autoZero"/>
        <c:auto val="1"/>
        <c:lblAlgn val="ctr"/>
        <c:lblOffset val="100"/>
        <c:noMultiLvlLbl val="0"/>
      </c:catAx>
      <c:valAx>
        <c:axId val="9647620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8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Coronavirus Cases (people tesing positive)</a:t>
            </a:r>
          </a:p>
          <a:p>
            <a:pPr>
              <a:defRPr/>
            </a:pPr>
            <a:r>
              <a:rPr lang="en-GB" sz="1100" b="0" i="1">
                <a:solidFill>
                  <a:schemeClr val="tx1"/>
                </a:solidFill>
              </a:rPr>
              <a:t>monthly</a:t>
            </a:r>
            <a:r>
              <a:rPr lang="en-GB" sz="1100" b="0" i="1" baseline="0">
                <a:solidFill>
                  <a:schemeClr val="tx1"/>
                </a:solidFill>
              </a:rPr>
              <a:t> totals</a:t>
            </a:r>
            <a:r>
              <a:rPr lang="en-GB" sz="1100" b="0" i="1">
                <a:solidFill>
                  <a:schemeClr val="tx1"/>
                </a:solidFill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25352837513802"/>
          <c:y val="0.20197589534968008"/>
          <c:w val="0.83049002732758626"/>
          <c:h val="0.61407130621963779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CASES!$R$54</c:f>
              <c:strCache>
                <c:ptCount val="1"/>
                <c:pt idx="0">
                  <c:v>Jan-21</c:v>
                </c:pt>
              </c:strCache>
            </c:strRef>
          </c:tx>
          <c:spPr>
            <a:solidFill>
              <a:schemeClr val="accent5"/>
            </a:solidFill>
            <a:ln cmpd="sng">
              <a:noFill/>
              <a:prstDash val="sysDash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CASES!$Q$55:$Q$57</c:f>
              <c:strCache>
                <c:ptCount val="3"/>
                <c:pt idx="0">
                  <c:v>ESSEX</c:v>
                </c:pt>
                <c:pt idx="1">
                  <c:v>KENT  &amp; MEDWAY</c:v>
                </c:pt>
                <c:pt idx="2">
                  <c:v>EAST SUSSEX</c:v>
                </c:pt>
              </c:strCache>
            </c:strRef>
          </c:cat>
          <c:val>
            <c:numRef>
              <c:f>CASES!$R$55:$R$57</c:f>
              <c:numCache>
                <c:formatCode>#,##0</c:formatCode>
                <c:ptCount val="3"/>
                <c:pt idx="0">
                  <c:v>28308</c:v>
                </c:pt>
                <c:pt idx="1">
                  <c:v>37648</c:v>
                </c:pt>
                <c:pt idx="2">
                  <c:v>11870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F0-4528-989B-B74C7D6C58A2}"/>
            </c:ext>
          </c:extLst>
        </c:ser>
        <c:ser>
          <c:idx val="0"/>
          <c:order val="1"/>
          <c:tx>
            <c:strRef>
              <c:f>CASES!$S$54</c:f>
              <c:strCache>
                <c:ptCount val="1"/>
                <c:pt idx="0">
                  <c:v>Feb-21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CASES!$Q$55:$Q$57</c:f>
              <c:strCache>
                <c:ptCount val="3"/>
                <c:pt idx="0">
                  <c:v>ESSEX</c:v>
                </c:pt>
                <c:pt idx="1">
                  <c:v>KENT  &amp; MEDWAY</c:v>
                </c:pt>
                <c:pt idx="2">
                  <c:v>EAST SUSSEX</c:v>
                </c:pt>
              </c:strCache>
            </c:strRef>
          </c:cat>
          <c:val>
            <c:numRef>
              <c:f>CASES!$S$55:$S$57</c:f>
              <c:numCache>
                <c:formatCode>#,##0</c:formatCode>
                <c:ptCount val="3"/>
                <c:pt idx="0">
                  <c:v>4726</c:v>
                </c:pt>
                <c:pt idx="1">
                  <c:v>5949</c:v>
                </c:pt>
                <c:pt idx="2">
                  <c:v>1578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F0-4528-989B-B74C7D6C5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96478824"/>
        <c:axId val="96476200"/>
      </c:barChart>
      <c:catAx>
        <c:axId val="964788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6200"/>
        <c:crosses val="autoZero"/>
        <c:auto val="1"/>
        <c:lblAlgn val="ctr"/>
        <c:lblOffset val="100"/>
        <c:noMultiLvlLbl val="0"/>
      </c:catAx>
      <c:valAx>
        <c:axId val="9647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8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7696397590579649"/>
          <c:y val="0.20015935563237985"/>
          <c:w val="0.21893644191888384"/>
          <c:h val="8.66505073220925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Coronavirus Cases (people testing postive) </a:t>
            </a:r>
            <a:endParaRPr lang="en-GB" sz="1400" b="1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effectLst/>
            </a:endParaRPr>
          </a:p>
          <a:p>
            <a:pPr>
              <a:defRPr/>
            </a:pPr>
            <a:r>
              <a:rPr lang="en-GB" sz="1200" b="0" i="1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average weekly number per </a:t>
            </a:r>
            <a:r>
              <a:rPr lang="en-GB" sz="1200" b="0" i="1" u="none" strike="noStrike" baseline="0">
                <a:solidFill>
                  <a:srgbClr val="595959"/>
                </a:solidFill>
                <a:effectLst/>
              </a:rPr>
              <a:t>100,000 population</a:t>
            </a:r>
            <a:endParaRPr lang="en-GB" sz="12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293206232314214E-2"/>
          <c:y val="0.18987602949962709"/>
          <c:w val="0.87600095752555018"/>
          <c:h val="0.55158427357764439"/>
        </c:manualLayout>
      </c:layout>
      <c:lineChart>
        <c:grouping val="standard"/>
        <c:varyColors val="0"/>
        <c:ser>
          <c:idx val="4"/>
          <c:order val="0"/>
          <c:tx>
            <c:v>SELEP</c:v>
          </c:tx>
          <c:spPr>
            <a:ln w="28575" cap="rnd" cmpd="sng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RATES!$H$3:$N$3</c:f>
              <c:numCache>
                <c:formatCode>mmm\-yy</c:formatCode>
                <c:ptCount val="7"/>
                <c:pt idx="0">
                  <c:v>44044</c:v>
                </c:pt>
                <c:pt idx="1">
                  <c:v>44075</c:v>
                </c:pt>
                <c:pt idx="2">
                  <c:v>44105</c:v>
                </c:pt>
                <c:pt idx="3">
                  <c:v>44136</c:v>
                </c:pt>
                <c:pt idx="4">
                  <c:v>44166</c:v>
                </c:pt>
                <c:pt idx="5">
                  <c:v>44197</c:v>
                </c:pt>
                <c:pt idx="6">
                  <c:v>44228</c:v>
                </c:pt>
              </c:numCache>
            </c:numRef>
          </c:cat>
          <c:val>
            <c:numRef>
              <c:f>RATES!$H$37:$N$37</c:f>
              <c:numCache>
                <c:formatCode>#,##0</c:formatCode>
                <c:ptCount val="7"/>
                <c:pt idx="0">
                  <c:v>5.0467589288237154</c:v>
                </c:pt>
                <c:pt idx="1">
                  <c:v>14.977347143543398</c:v>
                </c:pt>
                <c:pt idx="2">
                  <c:v>72.100338736552871</c:v>
                </c:pt>
                <c:pt idx="3">
                  <c:v>197.09685400662994</c:v>
                </c:pt>
                <c:pt idx="4">
                  <c:v>667.11480514127879</c:v>
                </c:pt>
                <c:pt idx="5">
                  <c:v>514</c:v>
                </c:pt>
                <c:pt idx="6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BB-445F-BDF3-B9EC2C6A061A}"/>
            </c:ext>
          </c:extLst>
        </c:ser>
        <c:ser>
          <c:idx val="2"/>
          <c:order val="1"/>
          <c:tx>
            <c:strRef>
              <c:f>RATES!$B$63</c:f>
              <c:strCache>
                <c:ptCount val="1"/>
                <c:pt idx="0">
                  <c:v>KENT  &amp; MEDWAY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RATES!$H$3:$N$3</c:f>
              <c:numCache>
                <c:formatCode>mmm\-yy</c:formatCode>
                <c:ptCount val="7"/>
                <c:pt idx="0">
                  <c:v>44044</c:v>
                </c:pt>
                <c:pt idx="1">
                  <c:v>44075</c:v>
                </c:pt>
                <c:pt idx="2">
                  <c:v>44105</c:v>
                </c:pt>
                <c:pt idx="3">
                  <c:v>44136</c:v>
                </c:pt>
                <c:pt idx="4">
                  <c:v>44166</c:v>
                </c:pt>
                <c:pt idx="5">
                  <c:v>44197</c:v>
                </c:pt>
                <c:pt idx="6">
                  <c:v>44228</c:v>
                </c:pt>
              </c:numCache>
            </c:numRef>
          </c:cat>
          <c:val>
            <c:numRef>
              <c:f>RATES!$H$77:$N$77</c:f>
              <c:numCache>
                <c:formatCode>#,##0</c:formatCode>
                <c:ptCount val="7"/>
                <c:pt idx="0">
                  <c:v>4.7707870919461781</c:v>
                </c:pt>
                <c:pt idx="1">
                  <c:v>12.192820751019697</c:v>
                </c:pt>
                <c:pt idx="2">
                  <c:v>66.766740472529207</c:v>
                </c:pt>
                <c:pt idx="3">
                  <c:v>277.61246506256884</c:v>
                </c:pt>
                <c:pt idx="4">
                  <c:v>674.51403047556596</c:v>
                </c:pt>
                <c:pt idx="5">
                  <c:v>457</c:v>
                </c:pt>
                <c:pt idx="6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BB-445F-BDF3-B9EC2C6A061A}"/>
            </c:ext>
          </c:extLst>
        </c:ser>
        <c:ser>
          <c:idx val="1"/>
          <c:order val="2"/>
          <c:tx>
            <c:strRef>
              <c:f>RATES!$B$41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RATES!$H$3:$N$3</c:f>
              <c:numCache>
                <c:formatCode>mmm\-yy</c:formatCode>
                <c:ptCount val="7"/>
                <c:pt idx="0">
                  <c:v>44044</c:v>
                </c:pt>
                <c:pt idx="1">
                  <c:v>44075</c:v>
                </c:pt>
                <c:pt idx="2">
                  <c:v>44105</c:v>
                </c:pt>
                <c:pt idx="3">
                  <c:v>44136</c:v>
                </c:pt>
                <c:pt idx="4">
                  <c:v>44166</c:v>
                </c:pt>
                <c:pt idx="5">
                  <c:v>44197</c:v>
                </c:pt>
                <c:pt idx="6">
                  <c:v>44228</c:v>
                </c:pt>
              </c:numCache>
            </c:numRef>
          </c:cat>
          <c:val>
            <c:numRef>
              <c:f>RATES!$H$51:$N$51</c:f>
              <c:numCache>
                <c:formatCode>#,##0</c:formatCode>
                <c:ptCount val="7"/>
                <c:pt idx="0">
                  <c:v>5.6439260538374878</c:v>
                </c:pt>
                <c:pt idx="1">
                  <c:v>16.76975798298</c:v>
                </c:pt>
                <c:pt idx="2">
                  <c:v>80.702117026046366</c:v>
                </c:pt>
                <c:pt idx="3">
                  <c:v>120.58452213009134</c:v>
                </c:pt>
                <c:pt idx="4">
                  <c:v>610.97005918748243</c:v>
                </c:pt>
                <c:pt idx="5">
                  <c:v>568.57031577235455</c:v>
                </c:pt>
                <c:pt idx="6">
                  <c:v>105.09265765677618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7BB-445F-BDF3-B9EC2C6A061A}"/>
            </c:ext>
          </c:extLst>
        </c:ser>
        <c:ser>
          <c:idx val="0"/>
          <c:order val="3"/>
          <c:tx>
            <c:strRef>
              <c:f>RATES!$B$54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RATES!$H$3:$N$3</c:f>
              <c:numCache>
                <c:formatCode>mmm\-yy</c:formatCode>
                <c:ptCount val="7"/>
                <c:pt idx="0">
                  <c:v>44044</c:v>
                </c:pt>
                <c:pt idx="1">
                  <c:v>44075</c:v>
                </c:pt>
                <c:pt idx="2">
                  <c:v>44105</c:v>
                </c:pt>
                <c:pt idx="3">
                  <c:v>44136</c:v>
                </c:pt>
                <c:pt idx="4">
                  <c:v>44166</c:v>
                </c:pt>
                <c:pt idx="5">
                  <c:v>44197</c:v>
                </c:pt>
                <c:pt idx="6">
                  <c:v>44228</c:v>
                </c:pt>
              </c:numCache>
            </c:numRef>
          </c:cat>
          <c:val>
            <c:numRef>
              <c:f>RATES!$H$60:$N$60</c:f>
              <c:numCache>
                <c:formatCode>#,##0</c:formatCode>
                <c:ptCount val="7"/>
                <c:pt idx="0">
                  <c:v>5.282504830723405</c:v>
                </c:pt>
                <c:pt idx="1">
                  <c:v>21.414461890701805</c:v>
                </c:pt>
                <c:pt idx="2">
                  <c:v>92.240661274939455</c:v>
                </c:pt>
                <c:pt idx="3">
                  <c:v>184.26773014548084</c:v>
                </c:pt>
                <c:pt idx="4">
                  <c:v>907.37179130810489</c:v>
                </c:pt>
                <c:pt idx="5">
                  <c:v>600.64267945077484</c:v>
                </c:pt>
                <c:pt idx="6">
                  <c:v>103.95773031620591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7BB-445F-BDF3-B9EC2C6A061A}"/>
            </c:ext>
          </c:extLst>
        </c:ser>
        <c:ser>
          <c:idx val="3"/>
          <c:order val="4"/>
          <c:tx>
            <c:strRef>
              <c:f>RATES!$B$80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RATES!$H$3:$N$3</c:f>
              <c:numCache>
                <c:formatCode>mmm\-yy</c:formatCode>
                <c:ptCount val="7"/>
                <c:pt idx="0">
                  <c:v>44044</c:v>
                </c:pt>
                <c:pt idx="1">
                  <c:v>44075</c:v>
                </c:pt>
                <c:pt idx="2">
                  <c:v>44105</c:v>
                </c:pt>
                <c:pt idx="3">
                  <c:v>44136</c:v>
                </c:pt>
                <c:pt idx="4">
                  <c:v>44166</c:v>
                </c:pt>
                <c:pt idx="5">
                  <c:v>44197</c:v>
                </c:pt>
                <c:pt idx="6">
                  <c:v>44228</c:v>
                </c:pt>
              </c:numCache>
            </c:numRef>
          </c:cat>
          <c:val>
            <c:numRef>
              <c:f>RATES!$H$86:$N$86</c:f>
              <c:numCache>
                <c:formatCode>#,##0</c:formatCode>
                <c:ptCount val="7"/>
                <c:pt idx="0">
                  <c:v>4.4575407377253073</c:v>
                </c:pt>
                <c:pt idx="1">
                  <c:v>12.352790923181194</c:v>
                </c:pt>
                <c:pt idx="2">
                  <c:v>46.398946769958883</c:v>
                </c:pt>
                <c:pt idx="3">
                  <c:v>99.366687663420251</c:v>
                </c:pt>
                <c:pt idx="4">
                  <c:v>444.1331498679034</c:v>
                </c:pt>
                <c:pt idx="5">
                  <c:v>481</c:v>
                </c:pt>
                <c:pt idx="6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7BB-445F-BDF3-B9EC2C6A0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78824"/>
        <c:axId val="96476200"/>
      </c:lineChart>
      <c:dateAx>
        <c:axId val="964788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6200"/>
        <c:crosses val="autoZero"/>
        <c:auto val="1"/>
        <c:lblOffset val="100"/>
        <c:baseTimeUnit val="months"/>
      </c:dateAx>
      <c:valAx>
        <c:axId val="9647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8824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2586750799501132E-2"/>
          <c:y val="0.83761493898844419"/>
          <c:w val="0.87222093439280668"/>
          <c:h val="9.94853992213094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Coronavirus Cases (people</a:t>
            </a:r>
            <a:r>
              <a:rPr lang="en-GB" b="1" baseline="0">
                <a:solidFill>
                  <a:schemeClr val="tx1"/>
                </a:solidFill>
              </a:rPr>
              <a:t> testing positive) - Feb 21 </a:t>
            </a:r>
            <a:endParaRPr lang="en-GB" sz="1400" b="1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effectLst/>
            </a:endParaRPr>
          </a:p>
          <a:p>
            <a:pPr>
              <a:defRPr/>
            </a:pPr>
            <a:r>
              <a:rPr lang="en-GB" sz="1100" b="0" i="1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average weekly number per 100,000 population</a:t>
            </a:r>
            <a:endParaRPr lang="en-GB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995593840355975"/>
          <c:y val="0.14816046079334283"/>
          <c:w val="0.69622485574126958"/>
          <c:h val="0.8028442708333333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RATES!$N$3</c:f>
              <c:strCache>
                <c:ptCount val="1"/>
                <c:pt idx="0">
                  <c:v>Feb-21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RATES!$B$4:$B$35</c:f>
              <c:strCache>
                <c:ptCount val="32"/>
                <c:pt idx="0">
                  <c:v>Ashford</c:v>
                </c:pt>
                <c:pt idx="1">
                  <c:v>Basildon</c:v>
                </c:pt>
                <c:pt idx="2">
                  <c:v>Braintree</c:v>
                </c:pt>
                <c:pt idx="3">
                  <c:v>Brentwood</c:v>
                </c:pt>
                <c:pt idx="4">
                  <c:v>Canterbury</c:v>
                </c:pt>
                <c:pt idx="5">
                  <c:v>Castle Point</c:v>
                </c:pt>
                <c:pt idx="6">
                  <c:v>Chelmsford</c:v>
                </c:pt>
                <c:pt idx="7">
                  <c:v>Colchester</c:v>
                </c:pt>
                <c:pt idx="8">
                  <c:v>Dartford</c:v>
                </c:pt>
                <c:pt idx="9">
                  <c:v>Dover</c:v>
                </c:pt>
                <c:pt idx="10">
                  <c:v>Eastbourne</c:v>
                </c:pt>
                <c:pt idx="11">
                  <c:v>Epping Forest</c:v>
                </c:pt>
                <c:pt idx="12">
                  <c:v>Folkestone and Hythe</c:v>
                </c:pt>
                <c:pt idx="13">
                  <c:v>Gravesham</c:v>
                </c:pt>
                <c:pt idx="14">
                  <c:v>Harlow</c:v>
                </c:pt>
                <c:pt idx="15">
                  <c:v>Hastings</c:v>
                </c:pt>
                <c:pt idx="16">
                  <c:v>Lewes</c:v>
                </c:pt>
                <c:pt idx="17">
                  <c:v>Maidstone</c:v>
                </c:pt>
                <c:pt idx="18">
                  <c:v>Maldon</c:v>
                </c:pt>
                <c:pt idx="19">
                  <c:v>Medway</c:v>
                </c:pt>
                <c:pt idx="20">
                  <c:v>Rochford</c:v>
                </c:pt>
                <c:pt idx="21">
                  <c:v>Rother</c:v>
                </c:pt>
                <c:pt idx="22">
                  <c:v>Sevenoaks</c:v>
                </c:pt>
                <c:pt idx="23">
                  <c:v>Southend-on-Sea</c:v>
                </c:pt>
                <c:pt idx="24">
                  <c:v>Swale</c:v>
                </c:pt>
                <c:pt idx="25">
                  <c:v>Tendring</c:v>
                </c:pt>
                <c:pt idx="26">
                  <c:v>Thanet</c:v>
                </c:pt>
                <c:pt idx="27">
                  <c:v>Thurrock</c:v>
                </c:pt>
                <c:pt idx="28">
                  <c:v>Tonbridge and Malling</c:v>
                </c:pt>
                <c:pt idx="29">
                  <c:v>Tunbridge Wells</c:v>
                </c:pt>
                <c:pt idx="30">
                  <c:v>Uttlesford</c:v>
                </c:pt>
                <c:pt idx="31">
                  <c:v>Wealden</c:v>
                </c:pt>
              </c:strCache>
            </c:strRef>
          </c:cat>
          <c:val>
            <c:numRef>
              <c:f>RATES!$N$4:$N$35</c:f>
              <c:numCache>
                <c:formatCode>#,##0</c:formatCode>
                <c:ptCount val="32"/>
                <c:pt idx="0">
                  <c:v>82.09517657192076</c:v>
                </c:pt>
                <c:pt idx="1">
                  <c:v>94.418239413672083</c:v>
                </c:pt>
                <c:pt idx="2">
                  <c:v>108.77827579879951</c:v>
                </c:pt>
                <c:pt idx="3">
                  <c:v>93.805585489671643</c:v>
                </c:pt>
                <c:pt idx="4">
                  <c:v>47.311268848930432</c:v>
                </c:pt>
                <c:pt idx="5">
                  <c:v>98.477471895193418</c:v>
                </c:pt>
                <c:pt idx="6">
                  <c:v>89.972419669484495</c:v>
                </c:pt>
                <c:pt idx="7">
                  <c:v>116.20083613242529</c:v>
                </c:pt>
                <c:pt idx="8">
                  <c:v>104.79015327780047</c:v>
                </c:pt>
                <c:pt idx="9">
                  <c:v>79.361048327703983</c:v>
                </c:pt>
                <c:pt idx="10">
                  <c:v>82.895561231866594</c:v>
                </c:pt>
                <c:pt idx="11">
                  <c:v>79.733311058630562</c:v>
                </c:pt>
                <c:pt idx="12">
                  <c:v>85.843746681298455</c:v>
                </c:pt>
                <c:pt idx="13">
                  <c:v>105.43393897455559</c:v>
                </c:pt>
                <c:pt idx="14">
                  <c:v>132.65645996761114</c:v>
                </c:pt>
                <c:pt idx="15">
                  <c:v>96.858440983801174</c:v>
                </c:pt>
                <c:pt idx="16">
                  <c:v>78.436689003369878</c:v>
                </c:pt>
                <c:pt idx="17">
                  <c:v>91.226007705469485</c:v>
                </c:pt>
                <c:pt idx="18">
                  <c:v>79.706126975325759</c:v>
                </c:pt>
                <c:pt idx="19">
                  <c:v>90.376800356122288</c:v>
                </c:pt>
                <c:pt idx="20">
                  <c:v>93.855874004212069</c:v>
                </c:pt>
                <c:pt idx="21">
                  <c:v>42.932972522897586</c:v>
                </c:pt>
                <c:pt idx="22">
                  <c:v>61.490683229813662</c:v>
                </c:pt>
                <c:pt idx="23">
                  <c:v>107.9863481228669</c:v>
                </c:pt>
                <c:pt idx="24">
                  <c:v>86.119587958582642</c:v>
                </c:pt>
                <c:pt idx="25">
                  <c:v>150.27872353491037</c:v>
                </c:pt>
                <c:pt idx="26">
                  <c:v>88.428855286706778</c:v>
                </c:pt>
                <c:pt idx="27">
                  <c:v>117.8724453800311</c:v>
                </c:pt>
                <c:pt idx="28">
                  <c:v>54.293129932729485</c:v>
                </c:pt>
                <c:pt idx="29">
                  <c:v>60.22371213907887</c:v>
                </c:pt>
                <c:pt idx="30">
                  <c:v>70.110862801805354</c:v>
                </c:pt>
                <c:pt idx="31">
                  <c:v>59.761572998916243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F1-4B39-A0BD-953281853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96478824"/>
        <c:axId val="96476200"/>
      </c:barChart>
      <c:catAx>
        <c:axId val="964788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222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6200"/>
        <c:crosses val="autoZero"/>
        <c:auto val="1"/>
        <c:lblAlgn val="ctr"/>
        <c:lblOffset val="100"/>
        <c:noMultiLvlLbl val="0"/>
      </c:catAx>
      <c:valAx>
        <c:axId val="9647620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8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Coronavirus Cases (people tesing posiitve)</a:t>
            </a:r>
            <a:endParaRPr lang="en-GB" sz="1400" b="1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effectLst/>
            </a:endParaRPr>
          </a:p>
          <a:p>
            <a:pPr>
              <a:defRPr/>
            </a:pPr>
            <a:r>
              <a:rPr lang="en-GB" sz="1100" b="0" i="1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average weekly number per 100,000 population</a:t>
            </a:r>
            <a:endParaRPr lang="en-GB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785004997572747E-2"/>
          <c:y val="0.19749453712992837"/>
          <c:w val="0.89658464734653953"/>
          <c:h val="0.61584028298581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RATES!$R$44</c:f>
              <c:strCache>
                <c:ptCount val="1"/>
                <c:pt idx="0">
                  <c:v>Jan-21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RATES!$Q$45:$Q$48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 &amp; MEDWAY</c:v>
                </c:pt>
                <c:pt idx="3">
                  <c:v>EAST SUSSEX</c:v>
                </c:pt>
              </c:strCache>
            </c:strRef>
          </c:cat>
          <c:val>
            <c:numRef>
              <c:f>RATES!$R$45:$R$48</c:f>
              <c:numCache>
                <c:formatCode>#,##0</c:formatCode>
                <c:ptCount val="4"/>
                <c:pt idx="0">
                  <c:v>568.57031577235455</c:v>
                </c:pt>
                <c:pt idx="1">
                  <c:v>600.64267945077484</c:v>
                </c:pt>
                <c:pt idx="2">
                  <c:v>457</c:v>
                </c:pt>
                <c:pt idx="3">
                  <c:v>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9E-4EB4-A29C-5FA0073DF57A}"/>
            </c:ext>
          </c:extLst>
        </c:ser>
        <c:ser>
          <c:idx val="4"/>
          <c:order val="1"/>
          <c:tx>
            <c:strRef>
              <c:f>RATES!$S$44</c:f>
              <c:strCache>
                <c:ptCount val="1"/>
                <c:pt idx="0">
                  <c:v>Feb-21</c:v>
                </c:pt>
              </c:strCache>
            </c:strRef>
          </c:tx>
          <c:spPr>
            <a:solidFill>
              <a:schemeClr val="accent2"/>
            </a:solidFill>
            <a:ln cmpd="sng">
              <a:noFill/>
              <a:prstDash val="sysDash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RATES!$Q$45:$Q$48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 &amp; MEDWAY</c:v>
                </c:pt>
                <c:pt idx="3">
                  <c:v>EAST SUSSEX</c:v>
                </c:pt>
              </c:strCache>
            </c:strRef>
          </c:cat>
          <c:val>
            <c:numRef>
              <c:f>RATES!$S$45:$S$48</c:f>
              <c:numCache>
                <c:formatCode>#,##0</c:formatCode>
                <c:ptCount val="4"/>
                <c:pt idx="0">
                  <c:v>105.09265765677618</c:v>
                </c:pt>
                <c:pt idx="1">
                  <c:v>103.95773031620591</c:v>
                </c:pt>
                <c:pt idx="2">
                  <c:v>80</c:v>
                </c:pt>
                <c:pt idx="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9E-4EB4-A29C-5FA0073DF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96478824"/>
        <c:axId val="96476200"/>
      </c:barChart>
      <c:catAx>
        <c:axId val="964788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6200"/>
        <c:crosses val="autoZero"/>
        <c:auto val="1"/>
        <c:lblAlgn val="ctr"/>
        <c:lblOffset val="100"/>
        <c:noMultiLvlLbl val="0"/>
      </c:catAx>
      <c:valAx>
        <c:axId val="9647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8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8965</xdr:colOff>
      <xdr:row>3</xdr:row>
      <xdr:rowOff>35016</xdr:rowOff>
    </xdr:from>
    <xdr:to>
      <xdr:col>24</xdr:col>
      <xdr:colOff>394906</xdr:colOff>
      <xdr:row>19</xdr:row>
      <xdr:rowOff>11016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E6310F-BC0D-4431-B49D-FA37C3D903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578348</xdr:colOff>
      <xdr:row>40</xdr:row>
      <xdr:rowOff>3515</xdr:rowOff>
    </xdr:from>
    <xdr:to>
      <xdr:col>24</xdr:col>
      <xdr:colOff>381583</xdr:colOff>
      <xdr:row>70</xdr:row>
      <xdr:rowOff>48515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5C6615-EF4B-4160-9100-AFC715F594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14705</xdr:colOff>
      <xdr:row>21</xdr:row>
      <xdr:rowOff>7003</xdr:rowOff>
    </xdr:from>
    <xdr:to>
      <xdr:col>24</xdr:col>
      <xdr:colOff>400646</xdr:colOff>
      <xdr:row>36</xdr:row>
      <xdr:rowOff>173503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BB444A3-05E2-49C3-B1EB-04EC5EAAE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0.61866</cdr:x>
      <cdr:y>0.89433</cdr:y>
    </cdr:from>
    <cdr:to>
      <cdr:x>0.98531</cdr:x>
      <cdr:y>0.98745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F3E18259-F0E7-48F5-9E0B-74E4D2DA6321}"/>
            </a:ext>
          </a:extLst>
        </cdr:cNvPr>
        <cdr:cNvSpPr txBox="1"/>
      </cdr:nvSpPr>
      <cdr:spPr>
        <a:xfrm xmlns:a="http://schemas.openxmlformats.org/drawingml/2006/main">
          <a:off x="3610534" y="2584359"/>
          <a:ext cx="2139763" cy="269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Source: coronavirus.data.gov.uk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0.62558</cdr:x>
      <cdr:y>0.94341</cdr:y>
    </cdr:from>
    <cdr:to>
      <cdr:x>0.98372</cdr:x>
      <cdr:y>0.99709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31BD50E-06FD-43ED-9890-4A0E67EBD070}"/>
            </a:ext>
          </a:extLst>
        </cdr:cNvPr>
        <cdr:cNvSpPr txBox="1"/>
      </cdr:nvSpPr>
      <cdr:spPr>
        <a:xfrm xmlns:a="http://schemas.openxmlformats.org/drawingml/2006/main">
          <a:off x="3660277" y="5037817"/>
          <a:ext cx="2095500" cy="286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Source: coronavirus.data.gov.uk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0.63596</cdr:x>
      <cdr:y>0.89341</cdr:y>
    </cdr:from>
    <cdr:to>
      <cdr:x>0.98616</cdr:x>
      <cdr:y>0.9905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31BD50E-06FD-43ED-9890-4A0E67EBD070}"/>
            </a:ext>
          </a:extLst>
        </cdr:cNvPr>
        <cdr:cNvSpPr txBox="1"/>
      </cdr:nvSpPr>
      <cdr:spPr>
        <a:xfrm xmlns:a="http://schemas.openxmlformats.org/drawingml/2006/main">
          <a:off x="3683235" y="2701680"/>
          <a:ext cx="2028265" cy="2935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Source: coronavirus.data.gov.uk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8963</xdr:colOff>
      <xdr:row>4</xdr:row>
      <xdr:rowOff>28572</xdr:rowOff>
    </xdr:from>
    <xdr:to>
      <xdr:col>24</xdr:col>
      <xdr:colOff>354563</xdr:colOff>
      <xdr:row>20</xdr:row>
      <xdr:rowOff>4572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4FFF96-C2BB-487E-B663-AFD7CAF3F6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20947</xdr:colOff>
      <xdr:row>40</xdr:row>
      <xdr:rowOff>13104</xdr:rowOff>
    </xdr:from>
    <xdr:to>
      <xdr:col>24</xdr:col>
      <xdr:colOff>406888</xdr:colOff>
      <xdr:row>70</xdr:row>
      <xdr:rowOff>58104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D37561-E4FA-4CAF-9BF8-BD6CAE9702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9524</xdr:colOff>
      <xdr:row>22</xdr:row>
      <xdr:rowOff>5147</xdr:rowOff>
    </xdr:from>
    <xdr:to>
      <xdr:col>24</xdr:col>
      <xdr:colOff>395465</xdr:colOff>
      <xdr:row>37</xdr:row>
      <xdr:rowOff>171647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F419E6E-4B37-4B3C-A2D9-BE4124CAEC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0.6361</cdr:x>
      <cdr:y>0.90881</cdr:y>
    </cdr:from>
    <cdr:to>
      <cdr:x>0.99344</cdr:x>
      <cdr:y>0.98738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1280EE8-A30B-4E0C-AE68-5D360D75A52B}"/>
            </a:ext>
          </a:extLst>
        </cdr:cNvPr>
        <cdr:cNvSpPr txBox="1"/>
      </cdr:nvSpPr>
      <cdr:spPr>
        <a:xfrm xmlns:a="http://schemas.openxmlformats.org/drawingml/2006/main">
          <a:off x="3696262" y="2744097"/>
          <a:ext cx="2076450" cy="2372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Source: coronavirus.data.gov.uk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0.63321</cdr:x>
      <cdr:y>0.94915</cdr:y>
    </cdr:from>
    <cdr:to>
      <cdr:x>1</cdr:x>
      <cdr:y>0.99473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FB211E6-4B7C-4236-90CC-7372965C9F5A}"/>
            </a:ext>
          </a:extLst>
        </cdr:cNvPr>
        <cdr:cNvSpPr txBox="1"/>
      </cdr:nvSpPr>
      <cdr:spPr>
        <a:xfrm xmlns:a="http://schemas.openxmlformats.org/drawingml/2006/main">
          <a:off x="3666908" y="5467132"/>
          <a:ext cx="2124076" cy="2625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Source: coronavirus.data.gov.uk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0.63306</cdr:x>
      <cdr:y>0.90954</cdr:y>
    </cdr:from>
    <cdr:to>
      <cdr:x>0.98843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086BBA8-1D90-4281-8C48-805317F3CE58}"/>
            </a:ext>
          </a:extLst>
        </cdr:cNvPr>
        <cdr:cNvSpPr txBox="1"/>
      </cdr:nvSpPr>
      <cdr:spPr>
        <a:xfrm xmlns:a="http://schemas.openxmlformats.org/drawingml/2006/main">
          <a:off x="3648075" y="2585653"/>
          <a:ext cx="204787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Source: coronavirus.data.gov.uk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ronavirus.data.gov.u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9"/>
  <sheetViews>
    <sheetView tabSelected="1" zoomScaleNormal="100" workbookViewId="0">
      <selection activeCell="A4" sqref="A4"/>
    </sheetView>
  </sheetViews>
  <sheetFormatPr defaultRowHeight="15" x14ac:dyDescent="0.25"/>
  <cols>
    <col min="1" max="1" width="135.7109375" customWidth="1"/>
    <col min="2" max="2" width="14.140625" customWidth="1"/>
    <col min="3" max="3" width="8.140625" customWidth="1"/>
  </cols>
  <sheetData>
    <row r="1" spans="1:1" ht="21" x14ac:dyDescent="0.25">
      <c r="A1" s="4" t="s">
        <v>42</v>
      </c>
    </row>
    <row r="2" spans="1:1" x14ac:dyDescent="0.25">
      <c r="A2" s="5" t="s">
        <v>43</v>
      </c>
    </row>
    <row r="4" spans="1:1" ht="23.25" customHeight="1" x14ac:dyDescent="0.25">
      <c r="A4" s="12" t="s">
        <v>52</v>
      </c>
    </row>
    <row r="5" spans="1:1" ht="38.25" customHeight="1" x14ac:dyDescent="0.25">
      <c r="A5" s="7" t="s">
        <v>46</v>
      </c>
    </row>
    <row r="6" spans="1:1" x14ac:dyDescent="0.25">
      <c r="A6" s="11" t="s">
        <v>45</v>
      </c>
    </row>
    <row r="7" spans="1:1" x14ac:dyDescent="0.25">
      <c r="A7" s="11" t="s">
        <v>47</v>
      </c>
    </row>
    <row r="8" spans="1:1" x14ac:dyDescent="0.25">
      <c r="A8" s="3"/>
    </row>
    <row r="9" spans="1:1" ht="15.75" x14ac:dyDescent="0.25">
      <c r="A9" s="3" t="s">
        <v>48</v>
      </c>
    </row>
  </sheetData>
  <hyperlinks>
    <hyperlink ref="A2" r:id="rId1" xr:uid="{C725F8A9-7466-469E-8580-782E15BE4FD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B1:S90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1" sqref="B1"/>
    </sheetView>
  </sheetViews>
  <sheetFormatPr defaultRowHeight="15" x14ac:dyDescent="0.25"/>
  <cols>
    <col min="1" max="1" width="4.85546875" style="13" customWidth="1"/>
    <col min="2" max="2" width="26.42578125" style="13" customWidth="1"/>
    <col min="3" max="14" width="9.7109375" style="13" customWidth="1"/>
    <col min="15" max="15" width="8.7109375" style="13" customWidth="1"/>
    <col min="16" max="16384" width="9.140625" style="13"/>
  </cols>
  <sheetData>
    <row r="1" spans="2:15" ht="42" x14ac:dyDescent="0.25">
      <c r="B1" s="1" t="s">
        <v>34</v>
      </c>
      <c r="C1" s="10" t="s">
        <v>50</v>
      </c>
    </row>
    <row r="2" spans="2:15" x14ac:dyDescent="0.25"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2:15" ht="18.75" x14ac:dyDescent="0.25">
      <c r="B3" s="2" t="s">
        <v>32</v>
      </c>
      <c r="C3" s="9">
        <v>43891</v>
      </c>
      <c r="D3" s="9">
        <v>43922</v>
      </c>
      <c r="E3" s="9">
        <v>43952</v>
      </c>
      <c r="F3" s="9">
        <v>43983</v>
      </c>
      <c r="G3" s="9">
        <v>44013</v>
      </c>
      <c r="H3" s="9">
        <v>44044</v>
      </c>
      <c r="I3" s="9">
        <v>44075</v>
      </c>
      <c r="J3" s="9">
        <v>44105</v>
      </c>
      <c r="K3" s="9">
        <v>44136</v>
      </c>
      <c r="L3" s="9">
        <v>44166</v>
      </c>
      <c r="M3" s="9">
        <v>44197</v>
      </c>
      <c r="N3" s="9">
        <v>44228</v>
      </c>
      <c r="O3" s="8"/>
    </row>
    <row r="4" spans="2:15" x14ac:dyDescent="0.25">
      <c r="B4" s="16" t="s">
        <v>11</v>
      </c>
      <c r="C4" s="17">
        <v>58</v>
      </c>
      <c r="D4" s="17">
        <v>505</v>
      </c>
      <c r="E4" s="17">
        <v>482</v>
      </c>
      <c r="F4" s="17">
        <v>214</v>
      </c>
      <c r="G4" s="17">
        <v>93</v>
      </c>
      <c r="H4" s="17">
        <v>17</v>
      </c>
      <c r="I4" s="17">
        <v>40</v>
      </c>
      <c r="J4" s="17">
        <v>262</v>
      </c>
      <c r="K4" s="17">
        <v>758</v>
      </c>
      <c r="L4" s="17">
        <v>4115</v>
      </c>
      <c r="M4" s="17">
        <v>2584</v>
      </c>
      <c r="N4" s="17">
        <v>427</v>
      </c>
      <c r="O4" s="18"/>
    </row>
    <row r="5" spans="2:15" x14ac:dyDescent="0.25">
      <c r="B5" s="16" t="s">
        <v>23</v>
      </c>
      <c r="C5" s="17">
        <v>94</v>
      </c>
      <c r="D5" s="17">
        <v>398</v>
      </c>
      <c r="E5" s="17">
        <v>200</v>
      </c>
      <c r="F5" s="17">
        <v>100</v>
      </c>
      <c r="G5" s="17">
        <v>49</v>
      </c>
      <c r="H5" s="17">
        <v>36</v>
      </c>
      <c r="I5" s="17">
        <v>205</v>
      </c>
      <c r="J5" s="17">
        <v>883</v>
      </c>
      <c r="K5" s="17">
        <v>1940</v>
      </c>
      <c r="L5" s="17">
        <v>7986</v>
      </c>
      <c r="M5" s="17">
        <v>4715</v>
      </c>
      <c r="N5" s="17">
        <v>707</v>
      </c>
      <c r="O5" s="18"/>
    </row>
    <row r="6" spans="2:15" x14ac:dyDescent="0.25">
      <c r="B6" s="16" t="s">
        <v>22</v>
      </c>
      <c r="C6" s="17">
        <v>47</v>
      </c>
      <c r="D6" s="17">
        <v>219</v>
      </c>
      <c r="E6" s="17">
        <v>141</v>
      </c>
      <c r="F6" s="17">
        <v>17</v>
      </c>
      <c r="G6" s="17">
        <v>89</v>
      </c>
      <c r="H6" s="17">
        <v>23</v>
      </c>
      <c r="I6" s="17">
        <v>77</v>
      </c>
      <c r="J6" s="17">
        <v>296</v>
      </c>
      <c r="K6" s="17">
        <v>689</v>
      </c>
      <c r="L6" s="17">
        <v>4465</v>
      </c>
      <c r="M6" s="17">
        <v>3822</v>
      </c>
      <c r="N6" s="17">
        <v>664</v>
      </c>
      <c r="O6" s="18"/>
    </row>
    <row r="7" spans="2:15" x14ac:dyDescent="0.25">
      <c r="B7" s="16" t="s">
        <v>21</v>
      </c>
      <c r="C7" s="17">
        <v>46</v>
      </c>
      <c r="D7" s="17">
        <v>145</v>
      </c>
      <c r="E7" s="17">
        <v>58</v>
      </c>
      <c r="F7" s="17">
        <v>22</v>
      </c>
      <c r="G7" s="17">
        <v>16</v>
      </c>
      <c r="H7" s="17">
        <v>29</v>
      </c>
      <c r="I7" s="17">
        <v>90</v>
      </c>
      <c r="J7" s="17">
        <v>472</v>
      </c>
      <c r="K7" s="17">
        <v>689</v>
      </c>
      <c r="L7" s="17">
        <v>3371</v>
      </c>
      <c r="M7" s="17">
        <v>1543</v>
      </c>
      <c r="N7" s="17">
        <v>289</v>
      </c>
      <c r="O7" s="18"/>
    </row>
    <row r="8" spans="2:15" x14ac:dyDescent="0.25">
      <c r="B8" s="16" t="s">
        <v>10</v>
      </c>
      <c r="C8" s="17">
        <v>53</v>
      </c>
      <c r="D8" s="17">
        <v>343</v>
      </c>
      <c r="E8" s="17">
        <v>199</v>
      </c>
      <c r="F8" s="17">
        <v>68</v>
      </c>
      <c r="G8" s="17">
        <v>52</v>
      </c>
      <c r="H8" s="17">
        <v>22</v>
      </c>
      <c r="I8" s="17">
        <v>98</v>
      </c>
      <c r="J8" s="17">
        <v>464</v>
      </c>
      <c r="K8" s="17">
        <v>1533</v>
      </c>
      <c r="L8" s="17">
        <v>4031</v>
      </c>
      <c r="M8" s="17">
        <v>2605</v>
      </c>
      <c r="N8" s="17">
        <v>313</v>
      </c>
      <c r="O8" s="18"/>
    </row>
    <row r="9" spans="2:15" x14ac:dyDescent="0.25">
      <c r="B9" s="16" t="s">
        <v>20</v>
      </c>
      <c r="C9" s="17">
        <v>34</v>
      </c>
      <c r="D9" s="17">
        <v>122</v>
      </c>
      <c r="E9" s="17">
        <v>84</v>
      </c>
      <c r="F9" s="17">
        <v>68</v>
      </c>
      <c r="G9" s="17">
        <v>22</v>
      </c>
      <c r="H9" s="17">
        <v>34</v>
      </c>
      <c r="I9" s="17">
        <v>106</v>
      </c>
      <c r="J9" s="17">
        <v>387</v>
      </c>
      <c r="K9" s="17">
        <v>672</v>
      </c>
      <c r="L9" s="17">
        <v>3538</v>
      </c>
      <c r="M9" s="17">
        <v>2721</v>
      </c>
      <c r="N9" s="17">
        <v>356</v>
      </c>
      <c r="O9" s="18"/>
    </row>
    <row r="10" spans="2:15" x14ac:dyDescent="0.25">
      <c r="B10" s="16" t="s">
        <v>19</v>
      </c>
      <c r="C10" s="17">
        <v>96</v>
      </c>
      <c r="D10" s="17">
        <v>339</v>
      </c>
      <c r="E10" s="17">
        <v>243</v>
      </c>
      <c r="F10" s="17">
        <v>42</v>
      </c>
      <c r="G10" s="17">
        <v>34</v>
      </c>
      <c r="H10" s="17">
        <v>56</v>
      </c>
      <c r="I10" s="17">
        <v>125</v>
      </c>
      <c r="J10" s="17">
        <v>607</v>
      </c>
      <c r="K10" s="17">
        <v>898</v>
      </c>
      <c r="L10" s="17">
        <v>5146</v>
      </c>
      <c r="M10" s="17">
        <v>4181</v>
      </c>
      <c r="N10" s="17">
        <v>642</v>
      </c>
      <c r="O10" s="18"/>
    </row>
    <row r="11" spans="2:15" x14ac:dyDescent="0.25">
      <c r="B11" s="16" t="s">
        <v>18</v>
      </c>
      <c r="C11" s="17">
        <v>52</v>
      </c>
      <c r="D11" s="17">
        <v>394</v>
      </c>
      <c r="E11" s="17">
        <v>229</v>
      </c>
      <c r="F11" s="17">
        <v>30</v>
      </c>
      <c r="G11" s="17">
        <v>29</v>
      </c>
      <c r="H11" s="17">
        <v>31</v>
      </c>
      <c r="I11" s="17">
        <v>84</v>
      </c>
      <c r="J11" s="17">
        <v>743</v>
      </c>
      <c r="K11" s="17">
        <v>717</v>
      </c>
      <c r="L11" s="17">
        <v>3058</v>
      </c>
      <c r="M11" s="17">
        <v>4629</v>
      </c>
      <c r="N11" s="17">
        <v>905</v>
      </c>
      <c r="O11" s="18"/>
    </row>
    <row r="12" spans="2:15" x14ac:dyDescent="0.25">
      <c r="B12" s="16" t="s">
        <v>9</v>
      </c>
      <c r="C12" s="17">
        <v>94</v>
      </c>
      <c r="D12" s="17">
        <v>377</v>
      </c>
      <c r="E12" s="17">
        <v>115</v>
      </c>
      <c r="F12" s="17">
        <v>60</v>
      </c>
      <c r="G12" s="17">
        <v>75</v>
      </c>
      <c r="H12" s="17">
        <v>34</v>
      </c>
      <c r="I12" s="17">
        <v>103</v>
      </c>
      <c r="J12" s="17">
        <v>406</v>
      </c>
      <c r="K12" s="17">
        <v>1298</v>
      </c>
      <c r="L12" s="17">
        <v>3876</v>
      </c>
      <c r="M12" s="17">
        <v>3148</v>
      </c>
      <c r="N12" s="17">
        <v>472</v>
      </c>
      <c r="O12" s="18"/>
    </row>
    <row r="13" spans="2:15" x14ac:dyDescent="0.25">
      <c r="B13" s="16" t="s">
        <v>8</v>
      </c>
      <c r="C13" s="17">
        <v>32</v>
      </c>
      <c r="D13" s="17">
        <v>260</v>
      </c>
      <c r="E13" s="17">
        <v>243</v>
      </c>
      <c r="F13" s="17">
        <v>102</v>
      </c>
      <c r="G13" s="17">
        <v>54</v>
      </c>
      <c r="H13" s="17">
        <v>40</v>
      </c>
      <c r="I13" s="17">
        <v>31</v>
      </c>
      <c r="J13" s="17">
        <v>310</v>
      </c>
      <c r="K13" s="17">
        <v>1269</v>
      </c>
      <c r="L13" s="17">
        <v>3090</v>
      </c>
      <c r="M13" s="17">
        <v>1870</v>
      </c>
      <c r="N13" s="17">
        <v>375</v>
      </c>
      <c r="O13" s="18"/>
    </row>
    <row r="14" spans="2:15" x14ac:dyDescent="0.25">
      <c r="B14" s="16" t="s">
        <v>28</v>
      </c>
      <c r="C14" s="17">
        <v>26</v>
      </c>
      <c r="D14" s="17">
        <v>195</v>
      </c>
      <c r="E14" s="17">
        <v>107</v>
      </c>
      <c r="F14" s="17">
        <v>55</v>
      </c>
      <c r="G14" s="17">
        <v>69</v>
      </c>
      <c r="H14" s="17">
        <v>20</v>
      </c>
      <c r="I14" s="17">
        <v>73</v>
      </c>
      <c r="J14" s="17">
        <v>258</v>
      </c>
      <c r="K14" s="17">
        <v>429</v>
      </c>
      <c r="L14" s="17">
        <v>1726</v>
      </c>
      <c r="M14" s="17">
        <v>3165</v>
      </c>
      <c r="N14" s="17">
        <v>344</v>
      </c>
      <c r="O14" s="18"/>
    </row>
    <row r="15" spans="2:15" x14ac:dyDescent="0.25">
      <c r="B15" s="16" t="s">
        <v>17</v>
      </c>
      <c r="C15" s="17">
        <v>116</v>
      </c>
      <c r="D15" s="17">
        <v>274</v>
      </c>
      <c r="E15" s="17">
        <v>60</v>
      </c>
      <c r="F15" s="17">
        <v>22</v>
      </c>
      <c r="G15" s="17">
        <v>15</v>
      </c>
      <c r="H15" s="17">
        <v>66</v>
      </c>
      <c r="I15" s="17">
        <v>173</v>
      </c>
      <c r="J15" s="17">
        <v>674</v>
      </c>
      <c r="K15" s="17">
        <v>1131</v>
      </c>
      <c r="L15" s="17">
        <v>5893</v>
      </c>
      <c r="M15" s="17">
        <v>3374</v>
      </c>
      <c r="N15" s="17">
        <v>420</v>
      </c>
      <c r="O15" s="18"/>
    </row>
    <row r="16" spans="2:15" x14ac:dyDescent="0.25">
      <c r="B16" s="16" t="s">
        <v>4</v>
      </c>
      <c r="C16" s="17">
        <v>33</v>
      </c>
      <c r="D16" s="17">
        <v>257</v>
      </c>
      <c r="E16" s="17">
        <v>289</v>
      </c>
      <c r="F16" s="17">
        <v>131</v>
      </c>
      <c r="G16" s="17">
        <v>51</v>
      </c>
      <c r="H16" s="17">
        <v>51</v>
      </c>
      <c r="I16" s="17">
        <v>43</v>
      </c>
      <c r="J16" s="17">
        <v>200</v>
      </c>
      <c r="K16" s="17">
        <v>810</v>
      </c>
      <c r="L16" s="17">
        <v>3144</v>
      </c>
      <c r="M16" s="17">
        <v>2546</v>
      </c>
      <c r="N16" s="17">
        <v>388</v>
      </c>
      <c r="O16" s="18"/>
    </row>
    <row r="17" spans="2:15" x14ac:dyDescent="0.25">
      <c r="B17" s="16" t="s">
        <v>7</v>
      </c>
      <c r="C17" s="17">
        <v>49</v>
      </c>
      <c r="D17" s="17">
        <v>227</v>
      </c>
      <c r="E17" s="17">
        <v>170</v>
      </c>
      <c r="F17" s="17">
        <v>82</v>
      </c>
      <c r="G17" s="17">
        <v>62</v>
      </c>
      <c r="H17" s="17">
        <v>45</v>
      </c>
      <c r="I17" s="17">
        <v>70</v>
      </c>
      <c r="J17" s="17">
        <v>374</v>
      </c>
      <c r="K17" s="17">
        <v>1474</v>
      </c>
      <c r="L17" s="17">
        <v>3842</v>
      </c>
      <c r="M17" s="17">
        <v>3208</v>
      </c>
      <c r="N17" s="17">
        <v>451</v>
      </c>
      <c r="O17" s="18"/>
    </row>
    <row r="18" spans="2:15" x14ac:dyDescent="0.25">
      <c r="B18" s="16" t="s">
        <v>16</v>
      </c>
      <c r="C18" s="17">
        <v>66</v>
      </c>
      <c r="D18" s="17">
        <v>227</v>
      </c>
      <c r="E18" s="17">
        <v>76</v>
      </c>
      <c r="F18" s="17">
        <v>11</v>
      </c>
      <c r="G18" s="17">
        <v>8</v>
      </c>
      <c r="H18" s="17">
        <v>17</v>
      </c>
      <c r="I18" s="17">
        <v>75</v>
      </c>
      <c r="J18" s="17">
        <v>266</v>
      </c>
      <c r="K18" s="17">
        <v>643</v>
      </c>
      <c r="L18" s="17">
        <v>2977</v>
      </c>
      <c r="M18" s="17">
        <v>2899</v>
      </c>
      <c r="N18" s="17">
        <v>462</v>
      </c>
      <c r="O18" s="18"/>
    </row>
    <row r="19" spans="2:15" x14ac:dyDescent="0.25">
      <c r="B19" s="16" t="s">
        <v>27</v>
      </c>
      <c r="C19" s="17">
        <v>11</v>
      </c>
      <c r="D19" s="17">
        <v>55</v>
      </c>
      <c r="E19" s="17">
        <v>56</v>
      </c>
      <c r="F19" s="17">
        <v>7</v>
      </c>
      <c r="G19" s="17">
        <v>11</v>
      </c>
      <c r="H19" s="17">
        <v>27</v>
      </c>
      <c r="I19" s="17">
        <v>66</v>
      </c>
      <c r="J19" s="17">
        <v>167</v>
      </c>
      <c r="K19" s="17">
        <v>327</v>
      </c>
      <c r="L19" s="17">
        <v>3047</v>
      </c>
      <c r="M19" s="17">
        <v>1985</v>
      </c>
      <c r="N19" s="17">
        <v>359</v>
      </c>
      <c r="O19" s="18"/>
    </row>
    <row r="20" spans="2:15" x14ac:dyDescent="0.25">
      <c r="B20" s="16" t="s">
        <v>26</v>
      </c>
      <c r="C20" s="17">
        <v>38</v>
      </c>
      <c r="D20" s="17">
        <v>162</v>
      </c>
      <c r="E20" s="17">
        <v>121</v>
      </c>
      <c r="F20" s="17">
        <v>35</v>
      </c>
      <c r="G20" s="17">
        <v>22</v>
      </c>
      <c r="H20" s="17">
        <v>21</v>
      </c>
      <c r="I20" s="17">
        <v>42</v>
      </c>
      <c r="J20" s="17">
        <v>213</v>
      </c>
      <c r="K20" s="17">
        <v>337</v>
      </c>
      <c r="L20" s="17">
        <v>1421</v>
      </c>
      <c r="M20" s="17">
        <v>2048</v>
      </c>
      <c r="N20" s="17">
        <v>324</v>
      </c>
      <c r="O20" s="18"/>
    </row>
    <row r="21" spans="2:15" x14ac:dyDescent="0.25">
      <c r="B21" s="16" t="s">
        <v>6</v>
      </c>
      <c r="C21" s="17">
        <v>59</v>
      </c>
      <c r="D21" s="17">
        <v>317</v>
      </c>
      <c r="E21" s="17">
        <v>198</v>
      </c>
      <c r="F21" s="17">
        <v>51</v>
      </c>
      <c r="G21" s="17">
        <v>40</v>
      </c>
      <c r="H21" s="17">
        <v>22</v>
      </c>
      <c r="I21" s="17">
        <v>77</v>
      </c>
      <c r="J21" s="17">
        <v>452</v>
      </c>
      <c r="K21" s="17">
        <v>1938</v>
      </c>
      <c r="L21" s="17">
        <v>5234</v>
      </c>
      <c r="M21" s="17">
        <v>3450</v>
      </c>
      <c r="N21" s="17">
        <v>627</v>
      </c>
      <c r="O21" s="18"/>
    </row>
    <row r="22" spans="2:15" x14ac:dyDescent="0.25">
      <c r="B22" s="16" t="s">
        <v>15</v>
      </c>
      <c r="C22" s="17">
        <v>32</v>
      </c>
      <c r="D22" s="17">
        <v>73</v>
      </c>
      <c r="E22" s="17">
        <v>23</v>
      </c>
      <c r="F22" s="17">
        <v>3</v>
      </c>
      <c r="G22" s="17">
        <v>8</v>
      </c>
      <c r="H22" s="17">
        <v>12</v>
      </c>
      <c r="I22" s="17">
        <v>23</v>
      </c>
      <c r="J22" s="17">
        <v>140</v>
      </c>
      <c r="K22" s="17">
        <v>200</v>
      </c>
      <c r="L22" s="17">
        <v>1582</v>
      </c>
      <c r="M22" s="17">
        <v>1393</v>
      </c>
      <c r="N22" s="17">
        <v>207</v>
      </c>
      <c r="O22" s="18"/>
    </row>
    <row r="23" spans="2:15" x14ac:dyDescent="0.25">
      <c r="B23" s="16" t="s">
        <v>29</v>
      </c>
      <c r="C23" s="17">
        <v>135</v>
      </c>
      <c r="D23" s="17">
        <v>553</v>
      </c>
      <c r="E23" s="17">
        <v>254</v>
      </c>
      <c r="F23" s="17">
        <v>82</v>
      </c>
      <c r="G23" s="17">
        <v>69</v>
      </c>
      <c r="H23" s="17">
        <v>32</v>
      </c>
      <c r="I23" s="17">
        <v>152</v>
      </c>
      <c r="J23" s="17">
        <v>904</v>
      </c>
      <c r="K23" s="17">
        <v>4605</v>
      </c>
      <c r="L23" s="17">
        <v>11234</v>
      </c>
      <c r="M23" s="17">
        <v>6608</v>
      </c>
      <c r="N23" s="17">
        <v>1007</v>
      </c>
      <c r="O23" s="18"/>
    </row>
    <row r="24" spans="2:15" x14ac:dyDescent="0.25">
      <c r="B24" s="16" t="s">
        <v>14</v>
      </c>
      <c r="C24" s="17">
        <v>31</v>
      </c>
      <c r="D24" s="17">
        <v>125</v>
      </c>
      <c r="E24" s="17">
        <v>77</v>
      </c>
      <c r="F24" s="17">
        <v>54</v>
      </c>
      <c r="G24" s="17">
        <v>15</v>
      </c>
      <c r="H24" s="17">
        <v>12</v>
      </c>
      <c r="I24" s="17">
        <v>51</v>
      </c>
      <c r="J24" s="17">
        <v>233</v>
      </c>
      <c r="K24" s="17">
        <v>491</v>
      </c>
      <c r="L24" s="17">
        <v>3036</v>
      </c>
      <c r="M24" s="17">
        <v>1796</v>
      </c>
      <c r="N24" s="17">
        <v>328</v>
      </c>
      <c r="O24" s="18"/>
    </row>
    <row r="25" spans="2:15" x14ac:dyDescent="0.25">
      <c r="B25" s="16" t="s">
        <v>25</v>
      </c>
      <c r="C25" s="17">
        <v>20</v>
      </c>
      <c r="D25" s="17">
        <v>79</v>
      </c>
      <c r="E25" s="17">
        <v>59</v>
      </c>
      <c r="F25" s="17">
        <v>19</v>
      </c>
      <c r="G25" s="17">
        <v>9</v>
      </c>
      <c r="H25" s="17">
        <v>13</v>
      </c>
      <c r="I25" s="17">
        <v>43</v>
      </c>
      <c r="J25" s="17">
        <v>145</v>
      </c>
      <c r="K25" s="17">
        <v>480</v>
      </c>
      <c r="L25" s="17">
        <v>2205</v>
      </c>
      <c r="M25" s="17">
        <v>1591</v>
      </c>
      <c r="N25" s="17">
        <v>165</v>
      </c>
      <c r="O25" s="18"/>
    </row>
    <row r="26" spans="2:15" x14ac:dyDescent="0.25">
      <c r="B26" s="16" t="s">
        <v>5</v>
      </c>
      <c r="C26" s="17">
        <v>54</v>
      </c>
      <c r="D26" s="17">
        <v>173</v>
      </c>
      <c r="E26" s="17">
        <v>89</v>
      </c>
      <c r="F26" s="17">
        <v>40</v>
      </c>
      <c r="G26" s="17">
        <v>22</v>
      </c>
      <c r="H26" s="17">
        <v>36</v>
      </c>
      <c r="I26" s="17">
        <v>67</v>
      </c>
      <c r="J26" s="17">
        <v>357</v>
      </c>
      <c r="K26" s="17">
        <v>762</v>
      </c>
      <c r="L26" s="17">
        <v>2725</v>
      </c>
      <c r="M26" s="17">
        <v>2097</v>
      </c>
      <c r="N26" s="17">
        <v>297</v>
      </c>
      <c r="O26" s="18"/>
    </row>
    <row r="27" spans="2:15" x14ac:dyDescent="0.25">
      <c r="B27" s="16" t="s">
        <v>31</v>
      </c>
      <c r="C27" s="17">
        <v>87</v>
      </c>
      <c r="D27" s="17">
        <v>251</v>
      </c>
      <c r="E27" s="17">
        <v>185</v>
      </c>
      <c r="F27" s="17">
        <v>138</v>
      </c>
      <c r="G27" s="17">
        <v>55</v>
      </c>
      <c r="H27" s="17">
        <v>48</v>
      </c>
      <c r="I27" s="17">
        <v>157</v>
      </c>
      <c r="J27" s="17">
        <v>557</v>
      </c>
      <c r="K27" s="17">
        <v>1110</v>
      </c>
      <c r="L27" s="17">
        <v>6438</v>
      </c>
      <c r="M27" s="17">
        <v>4522</v>
      </c>
      <c r="N27" s="17">
        <v>791</v>
      </c>
      <c r="O27" s="18"/>
    </row>
    <row r="28" spans="2:15" x14ac:dyDescent="0.25">
      <c r="B28" s="16" t="s">
        <v>3</v>
      </c>
      <c r="C28" s="17">
        <v>56</v>
      </c>
      <c r="D28" s="17">
        <v>226</v>
      </c>
      <c r="E28" s="17">
        <v>136</v>
      </c>
      <c r="F28" s="17">
        <v>95</v>
      </c>
      <c r="G28" s="17">
        <v>39</v>
      </c>
      <c r="H28" s="17">
        <v>16</v>
      </c>
      <c r="I28" s="17">
        <v>100</v>
      </c>
      <c r="J28" s="17">
        <v>727</v>
      </c>
      <c r="K28" s="17">
        <v>3315</v>
      </c>
      <c r="L28" s="17">
        <v>5139</v>
      </c>
      <c r="M28" s="17">
        <v>2684</v>
      </c>
      <c r="N28" s="17">
        <v>517</v>
      </c>
      <c r="O28" s="18"/>
    </row>
    <row r="29" spans="2:15" x14ac:dyDescent="0.25">
      <c r="B29" s="16" t="s">
        <v>13</v>
      </c>
      <c r="C29" s="17">
        <v>49</v>
      </c>
      <c r="D29" s="17">
        <v>303</v>
      </c>
      <c r="E29" s="17">
        <v>233</v>
      </c>
      <c r="F29" s="17">
        <v>25</v>
      </c>
      <c r="G29" s="17">
        <v>43</v>
      </c>
      <c r="H29" s="17">
        <v>20</v>
      </c>
      <c r="I29" s="17">
        <v>52</v>
      </c>
      <c r="J29" s="17">
        <v>539</v>
      </c>
      <c r="K29" s="17">
        <v>402</v>
      </c>
      <c r="L29" s="17">
        <v>2231</v>
      </c>
      <c r="M29" s="17">
        <v>4837</v>
      </c>
      <c r="N29" s="17">
        <v>881</v>
      </c>
      <c r="O29" s="18"/>
    </row>
    <row r="30" spans="2:15" x14ac:dyDescent="0.25">
      <c r="B30" s="16" t="s">
        <v>2</v>
      </c>
      <c r="C30" s="17">
        <v>52</v>
      </c>
      <c r="D30" s="17">
        <v>471</v>
      </c>
      <c r="E30" s="17">
        <v>216</v>
      </c>
      <c r="F30" s="17">
        <v>90</v>
      </c>
      <c r="G30" s="17">
        <v>76</v>
      </c>
      <c r="H30" s="17">
        <v>28</v>
      </c>
      <c r="I30" s="17">
        <v>52</v>
      </c>
      <c r="J30" s="17">
        <v>504</v>
      </c>
      <c r="K30" s="17">
        <v>2717</v>
      </c>
      <c r="L30" s="17">
        <v>3504</v>
      </c>
      <c r="M30" s="17">
        <v>2875</v>
      </c>
      <c r="N30" s="17">
        <v>502</v>
      </c>
      <c r="O30" s="18"/>
    </row>
    <row r="31" spans="2:15" x14ac:dyDescent="0.25">
      <c r="B31" s="16" t="s">
        <v>30</v>
      </c>
      <c r="C31" s="17">
        <v>92</v>
      </c>
      <c r="D31" s="17">
        <v>256</v>
      </c>
      <c r="E31" s="17">
        <v>112</v>
      </c>
      <c r="F31" s="17">
        <v>88</v>
      </c>
      <c r="G31" s="17">
        <v>35</v>
      </c>
      <c r="H31" s="17">
        <v>39</v>
      </c>
      <c r="I31" s="17">
        <v>144</v>
      </c>
      <c r="J31" s="17">
        <v>891</v>
      </c>
      <c r="K31" s="17">
        <v>1492</v>
      </c>
      <c r="L31" s="17">
        <v>8031</v>
      </c>
      <c r="M31" s="17">
        <v>5462</v>
      </c>
      <c r="N31" s="17">
        <v>822</v>
      </c>
      <c r="O31" s="18"/>
    </row>
    <row r="32" spans="2:15" x14ac:dyDescent="0.25">
      <c r="B32" s="16" t="s">
        <v>1</v>
      </c>
      <c r="C32" s="17">
        <v>55</v>
      </c>
      <c r="D32" s="17">
        <v>155</v>
      </c>
      <c r="E32" s="17">
        <v>96</v>
      </c>
      <c r="F32" s="17">
        <v>40</v>
      </c>
      <c r="G32" s="17">
        <v>20</v>
      </c>
      <c r="H32" s="17">
        <v>23</v>
      </c>
      <c r="I32" s="17">
        <v>57</v>
      </c>
      <c r="J32" s="17">
        <v>320</v>
      </c>
      <c r="K32" s="17">
        <v>1099</v>
      </c>
      <c r="L32" s="17">
        <v>3491</v>
      </c>
      <c r="M32" s="17">
        <v>2237</v>
      </c>
      <c r="N32" s="17">
        <v>287</v>
      </c>
      <c r="O32" s="18"/>
    </row>
    <row r="33" spans="2:15" x14ac:dyDescent="0.25">
      <c r="B33" s="16" t="s">
        <v>0</v>
      </c>
      <c r="C33" s="17">
        <v>46</v>
      </c>
      <c r="D33" s="17">
        <v>137</v>
      </c>
      <c r="E33" s="17">
        <v>158</v>
      </c>
      <c r="F33" s="17">
        <v>103</v>
      </c>
      <c r="G33" s="17">
        <v>43</v>
      </c>
      <c r="H33" s="17">
        <v>27</v>
      </c>
      <c r="I33" s="17">
        <v>82</v>
      </c>
      <c r="J33" s="17">
        <v>219</v>
      </c>
      <c r="K33" s="17">
        <v>553</v>
      </c>
      <c r="L33" s="17">
        <v>2138</v>
      </c>
      <c r="M33" s="17">
        <v>1736</v>
      </c>
      <c r="N33" s="17">
        <v>286</v>
      </c>
      <c r="O33" s="18"/>
    </row>
    <row r="34" spans="2:15" x14ac:dyDescent="0.25">
      <c r="B34" s="16" t="s">
        <v>12</v>
      </c>
      <c r="C34" s="17">
        <v>40</v>
      </c>
      <c r="D34" s="17">
        <v>142</v>
      </c>
      <c r="E34" s="17">
        <v>84</v>
      </c>
      <c r="F34" s="17">
        <v>7</v>
      </c>
      <c r="G34" s="17">
        <v>12</v>
      </c>
      <c r="H34" s="17">
        <v>27</v>
      </c>
      <c r="I34" s="17">
        <v>109</v>
      </c>
      <c r="J34" s="17">
        <v>281</v>
      </c>
      <c r="K34" s="17">
        <v>441</v>
      </c>
      <c r="L34" s="17">
        <v>1696</v>
      </c>
      <c r="M34" s="17">
        <v>1630</v>
      </c>
      <c r="N34" s="17">
        <v>256</v>
      </c>
      <c r="O34" s="18"/>
    </row>
    <row r="35" spans="2:15" x14ac:dyDescent="0.25">
      <c r="B35" s="16" t="s">
        <v>24</v>
      </c>
      <c r="C35" s="17">
        <v>50</v>
      </c>
      <c r="D35" s="17">
        <v>203</v>
      </c>
      <c r="E35" s="17">
        <v>130</v>
      </c>
      <c r="F35" s="17">
        <v>55</v>
      </c>
      <c r="G35" s="17">
        <v>37</v>
      </c>
      <c r="H35" s="17">
        <v>29</v>
      </c>
      <c r="I35" s="17">
        <v>72</v>
      </c>
      <c r="J35" s="17">
        <v>362</v>
      </c>
      <c r="K35" s="17">
        <v>802</v>
      </c>
      <c r="L35" s="17">
        <v>2558</v>
      </c>
      <c r="M35" s="17">
        <v>3081</v>
      </c>
      <c r="N35" s="17">
        <v>386</v>
      </c>
      <c r="O35" s="18"/>
    </row>
    <row r="36" spans="2:15" x14ac:dyDescent="0.25"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</row>
    <row r="37" spans="2:15" x14ac:dyDescent="0.25">
      <c r="B37" s="19" t="s">
        <v>33</v>
      </c>
      <c r="C37" s="20">
        <f t="shared" ref="C37:N37" si="0">SUM(C4:C35)</f>
        <v>1803</v>
      </c>
      <c r="D37" s="20">
        <f t="shared" si="0"/>
        <v>7963</v>
      </c>
      <c r="E37" s="20">
        <f t="shared" si="0"/>
        <v>4923</v>
      </c>
      <c r="F37" s="20">
        <f t="shared" si="0"/>
        <v>1956</v>
      </c>
      <c r="G37" s="20">
        <f t="shared" si="0"/>
        <v>1274</v>
      </c>
      <c r="H37" s="20">
        <f t="shared" si="0"/>
        <v>953</v>
      </c>
      <c r="I37" s="20">
        <f t="shared" si="0"/>
        <v>2739</v>
      </c>
      <c r="J37" s="20">
        <f t="shared" si="0"/>
        <v>13613</v>
      </c>
      <c r="K37" s="20">
        <f t="shared" si="0"/>
        <v>36021</v>
      </c>
      <c r="L37" s="20">
        <f t="shared" si="0"/>
        <v>125968</v>
      </c>
      <c r="M37" s="20">
        <f t="shared" si="0"/>
        <v>97042</v>
      </c>
      <c r="N37" s="20">
        <f t="shared" si="0"/>
        <v>15257</v>
      </c>
      <c r="O37" s="21"/>
    </row>
    <row r="40" spans="2:15" x14ac:dyDescent="0.25"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2:15" x14ac:dyDescent="0.25">
      <c r="B41" s="15" t="s">
        <v>35</v>
      </c>
      <c r="C41" s="9">
        <v>43891</v>
      </c>
      <c r="D41" s="9">
        <v>43922</v>
      </c>
      <c r="E41" s="9">
        <v>43952</v>
      </c>
      <c r="F41" s="9">
        <v>43983</v>
      </c>
      <c r="G41" s="9">
        <v>44013</v>
      </c>
      <c r="H41" s="9">
        <v>44044</v>
      </c>
      <c r="I41" s="9">
        <v>44075</v>
      </c>
      <c r="J41" s="9">
        <v>44105</v>
      </c>
      <c r="K41" s="9">
        <v>44136</v>
      </c>
      <c r="L41" s="9">
        <v>44166</v>
      </c>
      <c r="M41" s="9">
        <v>44197</v>
      </c>
      <c r="N41" s="9">
        <v>44228</v>
      </c>
      <c r="O41" s="6"/>
    </row>
    <row r="42" spans="2:15" x14ac:dyDescent="0.25">
      <c r="B42" s="16" t="s">
        <v>22</v>
      </c>
      <c r="C42" s="17">
        <f t="shared" ref="C42:N50" si="1">VLOOKUP($B42,$B$4:$N$35,C$90,FALSE)</f>
        <v>219</v>
      </c>
      <c r="D42" s="17">
        <f t="shared" si="1"/>
        <v>219</v>
      </c>
      <c r="E42" s="17">
        <f t="shared" si="1"/>
        <v>141</v>
      </c>
      <c r="F42" s="17">
        <f t="shared" si="1"/>
        <v>17</v>
      </c>
      <c r="G42" s="17">
        <f t="shared" si="1"/>
        <v>89</v>
      </c>
      <c r="H42" s="17">
        <f t="shared" si="1"/>
        <v>23</v>
      </c>
      <c r="I42" s="17">
        <f t="shared" si="1"/>
        <v>77</v>
      </c>
      <c r="J42" s="17">
        <f t="shared" si="1"/>
        <v>296</v>
      </c>
      <c r="K42" s="17">
        <f t="shared" si="1"/>
        <v>689</v>
      </c>
      <c r="L42" s="17">
        <f t="shared" si="1"/>
        <v>4465</v>
      </c>
      <c r="M42" s="17">
        <f t="shared" si="1"/>
        <v>3822</v>
      </c>
      <c r="N42" s="17">
        <f t="shared" si="1"/>
        <v>664</v>
      </c>
      <c r="O42" s="22"/>
    </row>
    <row r="43" spans="2:15" x14ac:dyDescent="0.25">
      <c r="B43" s="16" t="s">
        <v>21</v>
      </c>
      <c r="C43" s="17">
        <f t="shared" si="1"/>
        <v>145</v>
      </c>
      <c r="D43" s="17">
        <f t="shared" si="1"/>
        <v>145</v>
      </c>
      <c r="E43" s="17">
        <f t="shared" si="1"/>
        <v>58</v>
      </c>
      <c r="F43" s="17">
        <f t="shared" si="1"/>
        <v>22</v>
      </c>
      <c r="G43" s="17">
        <f t="shared" si="1"/>
        <v>16</v>
      </c>
      <c r="H43" s="17">
        <f t="shared" si="1"/>
        <v>29</v>
      </c>
      <c r="I43" s="17">
        <f t="shared" si="1"/>
        <v>90</v>
      </c>
      <c r="J43" s="17">
        <f t="shared" si="1"/>
        <v>472</v>
      </c>
      <c r="K43" s="17">
        <f t="shared" si="1"/>
        <v>689</v>
      </c>
      <c r="L43" s="17">
        <f t="shared" si="1"/>
        <v>3371</v>
      </c>
      <c r="M43" s="17">
        <f t="shared" si="1"/>
        <v>1543</v>
      </c>
      <c r="N43" s="17">
        <f t="shared" si="1"/>
        <v>289</v>
      </c>
      <c r="O43" s="22"/>
    </row>
    <row r="44" spans="2:15" x14ac:dyDescent="0.25">
      <c r="B44" s="16" t="s">
        <v>19</v>
      </c>
      <c r="C44" s="17">
        <f t="shared" si="1"/>
        <v>339</v>
      </c>
      <c r="D44" s="17">
        <f t="shared" si="1"/>
        <v>339</v>
      </c>
      <c r="E44" s="17">
        <f t="shared" si="1"/>
        <v>243</v>
      </c>
      <c r="F44" s="17">
        <f t="shared" si="1"/>
        <v>42</v>
      </c>
      <c r="G44" s="17">
        <f t="shared" si="1"/>
        <v>34</v>
      </c>
      <c r="H44" s="17">
        <f t="shared" si="1"/>
        <v>56</v>
      </c>
      <c r="I44" s="17">
        <f t="shared" si="1"/>
        <v>125</v>
      </c>
      <c r="J44" s="17">
        <f t="shared" si="1"/>
        <v>607</v>
      </c>
      <c r="K44" s="17">
        <f t="shared" si="1"/>
        <v>898</v>
      </c>
      <c r="L44" s="17">
        <f t="shared" si="1"/>
        <v>5146</v>
      </c>
      <c r="M44" s="17">
        <f t="shared" si="1"/>
        <v>4181</v>
      </c>
      <c r="N44" s="17">
        <f t="shared" si="1"/>
        <v>642</v>
      </c>
      <c r="O44" s="22"/>
    </row>
    <row r="45" spans="2:15" x14ac:dyDescent="0.25">
      <c r="B45" s="16" t="s">
        <v>18</v>
      </c>
      <c r="C45" s="17">
        <f t="shared" si="1"/>
        <v>394</v>
      </c>
      <c r="D45" s="17">
        <f t="shared" si="1"/>
        <v>394</v>
      </c>
      <c r="E45" s="17">
        <f t="shared" si="1"/>
        <v>229</v>
      </c>
      <c r="F45" s="17">
        <f t="shared" si="1"/>
        <v>30</v>
      </c>
      <c r="G45" s="17">
        <f t="shared" si="1"/>
        <v>29</v>
      </c>
      <c r="H45" s="17">
        <f t="shared" si="1"/>
        <v>31</v>
      </c>
      <c r="I45" s="17">
        <f t="shared" si="1"/>
        <v>84</v>
      </c>
      <c r="J45" s="17">
        <f t="shared" si="1"/>
        <v>743</v>
      </c>
      <c r="K45" s="17">
        <f t="shared" si="1"/>
        <v>717</v>
      </c>
      <c r="L45" s="17">
        <f t="shared" si="1"/>
        <v>3058</v>
      </c>
      <c r="M45" s="17">
        <f t="shared" si="1"/>
        <v>4629</v>
      </c>
      <c r="N45" s="17">
        <f t="shared" si="1"/>
        <v>905</v>
      </c>
      <c r="O45" s="22"/>
    </row>
    <row r="46" spans="2:15" x14ac:dyDescent="0.25">
      <c r="B46" s="16" t="s">
        <v>17</v>
      </c>
      <c r="C46" s="17">
        <f t="shared" si="1"/>
        <v>274</v>
      </c>
      <c r="D46" s="17">
        <f t="shared" si="1"/>
        <v>274</v>
      </c>
      <c r="E46" s="17">
        <f t="shared" si="1"/>
        <v>60</v>
      </c>
      <c r="F46" s="17">
        <f t="shared" si="1"/>
        <v>22</v>
      </c>
      <c r="G46" s="17">
        <f t="shared" si="1"/>
        <v>15</v>
      </c>
      <c r="H46" s="17">
        <f t="shared" si="1"/>
        <v>66</v>
      </c>
      <c r="I46" s="17">
        <f t="shared" si="1"/>
        <v>173</v>
      </c>
      <c r="J46" s="17">
        <f t="shared" si="1"/>
        <v>674</v>
      </c>
      <c r="K46" s="17">
        <f t="shared" si="1"/>
        <v>1131</v>
      </c>
      <c r="L46" s="17">
        <f t="shared" si="1"/>
        <v>5893</v>
      </c>
      <c r="M46" s="17">
        <f t="shared" si="1"/>
        <v>3374</v>
      </c>
      <c r="N46" s="17">
        <f t="shared" si="1"/>
        <v>420</v>
      </c>
      <c r="O46" s="22"/>
    </row>
    <row r="47" spans="2:15" x14ac:dyDescent="0.25">
      <c r="B47" s="16" t="s">
        <v>16</v>
      </c>
      <c r="C47" s="17">
        <f t="shared" si="1"/>
        <v>227</v>
      </c>
      <c r="D47" s="17">
        <f t="shared" si="1"/>
        <v>227</v>
      </c>
      <c r="E47" s="17">
        <f t="shared" si="1"/>
        <v>76</v>
      </c>
      <c r="F47" s="17">
        <f t="shared" si="1"/>
        <v>11</v>
      </c>
      <c r="G47" s="17">
        <f t="shared" si="1"/>
        <v>8</v>
      </c>
      <c r="H47" s="17">
        <f t="shared" si="1"/>
        <v>17</v>
      </c>
      <c r="I47" s="17">
        <f t="shared" si="1"/>
        <v>75</v>
      </c>
      <c r="J47" s="17">
        <f t="shared" si="1"/>
        <v>266</v>
      </c>
      <c r="K47" s="17">
        <f t="shared" si="1"/>
        <v>643</v>
      </c>
      <c r="L47" s="17">
        <f t="shared" si="1"/>
        <v>2977</v>
      </c>
      <c r="M47" s="17">
        <f t="shared" si="1"/>
        <v>2899</v>
      </c>
      <c r="N47" s="17">
        <f t="shared" si="1"/>
        <v>462</v>
      </c>
      <c r="O47" s="22"/>
    </row>
    <row r="48" spans="2:15" x14ac:dyDescent="0.25">
      <c r="B48" s="16" t="s">
        <v>15</v>
      </c>
      <c r="C48" s="17">
        <f t="shared" si="1"/>
        <v>73</v>
      </c>
      <c r="D48" s="17">
        <f t="shared" si="1"/>
        <v>73</v>
      </c>
      <c r="E48" s="17">
        <f t="shared" si="1"/>
        <v>23</v>
      </c>
      <c r="F48" s="17">
        <f t="shared" si="1"/>
        <v>3</v>
      </c>
      <c r="G48" s="17">
        <f t="shared" si="1"/>
        <v>8</v>
      </c>
      <c r="H48" s="17">
        <f t="shared" si="1"/>
        <v>12</v>
      </c>
      <c r="I48" s="17">
        <f t="shared" si="1"/>
        <v>23</v>
      </c>
      <c r="J48" s="17">
        <f t="shared" si="1"/>
        <v>140</v>
      </c>
      <c r="K48" s="17">
        <f t="shared" si="1"/>
        <v>200</v>
      </c>
      <c r="L48" s="17">
        <f t="shared" si="1"/>
        <v>1582</v>
      </c>
      <c r="M48" s="17">
        <f t="shared" si="1"/>
        <v>1393</v>
      </c>
      <c r="N48" s="17">
        <f t="shared" si="1"/>
        <v>207</v>
      </c>
      <c r="O48" s="22"/>
    </row>
    <row r="49" spans="2:19" x14ac:dyDescent="0.25">
      <c r="B49" s="16" t="s">
        <v>13</v>
      </c>
      <c r="C49" s="17">
        <f t="shared" si="1"/>
        <v>303</v>
      </c>
      <c r="D49" s="17">
        <f t="shared" si="1"/>
        <v>303</v>
      </c>
      <c r="E49" s="17">
        <f t="shared" si="1"/>
        <v>233</v>
      </c>
      <c r="F49" s="17">
        <f t="shared" si="1"/>
        <v>25</v>
      </c>
      <c r="G49" s="17">
        <f t="shared" si="1"/>
        <v>43</v>
      </c>
      <c r="H49" s="17">
        <f t="shared" si="1"/>
        <v>20</v>
      </c>
      <c r="I49" s="17">
        <f t="shared" si="1"/>
        <v>52</v>
      </c>
      <c r="J49" s="17">
        <f t="shared" si="1"/>
        <v>539</v>
      </c>
      <c r="K49" s="17">
        <f t="shared" si="1"/>
        <v>402</v>
      </c>
      <c r="L49" s="17">
        <f t="shared" si="1"/>
        <v>2231</v>
      </c>
      <c r="M49" s="17">
        <f t="shared" si="1"/>
        <v>4837</v>
      </c>
      <c r="N49" s="17">
        <f t="shared" si="1"/>
        <v>881</v>
      </c>
      <c r="O49" s="22"/>
    </row>
    <row r="50" spans="2:19" x14ac:dyDescent="0.25">
      <c r="B50" s="16" t="s">
        <v>12</v>
      </c>
      <c r="C50" s="17">
        <f t="shared" si="1"/>
        <v>142</v>
      </c>
      <c r="D50" s="17">
        <f t="shared" si="1"/>
        <v>142</v>
      </c>
      <c r="E50" s="17">
        <f t="shared" si="1"/>
        <v>84</v>
      </c>
      <c r="F50" s="17">
        <f t="shared" si="1"/>
        <v>7</v>
      </c>
      <c r="G50" s="17">
        <f t="shared" si="1"/>
        <v>12</v>
      </c>
      <c r="H50" s="17">
        <f t="shared" si="1"/>
        <v>27</v>
      </c>
      <c r="I50" s="17">
        <f t="shared" si="1"/>
        <v>109</v>
      </c>
      <c r="J50" s="17">
        <f t="shared" si="1"/>
        <v>281</v>
      </c>
      <c r="K50" s="17">
        <f t="shared" si="1"/>
        <v>441</v>
      </c>
      <c r="L50" s="17">
        <f t="shared" si="1"/>
        <v>1696</v>
      </c>
      <c r="M50" s="17">
        <f t="shared" si="1"/>
        <v>1630</v>
      </c>
      <c r="N50" s="17">
        <f t="shared" si="1"/>
        <v>256</v>
      </c>
      <c r="O50" s="22"/>
    </row>
    <row r="51" spans="2:19" x14ac:dyDescent="0.25">
      <c r="B51" s="19" t="s">
        <v>36</v>
      </c>
      <c r="C51" s="20">
        <f t="shared" ref="C51:H51" si="2">SUM(C42:C50)</f>
        <v>2116</v>
      </c>
      <c r="D51" s="20">
        <f t="shared" si="2"/>
        <v>2116</v>
      </c>
      <c r="E51" s="20">
        <f t="shared" si="2"/>
        <v>1147</v>
      </c>
      <c r="F51" s="20">
        <f t="shared" si="2"/>
        <v>179</v>
      </c>
      <c r="G51" s="20">
        <f t="shared" si="2"/>
        <v>254</v>
      </c>
      <c r="H51" s="20">
        <f t="shared" si="2"/>
        <v>281</v>
      </c>
      <c r="I51" s="20">
        <f t="shared" ref="I51:J51" si="3">SUM(I42:I50)</f>
        <v>808</v>
      </c>
      <c r="J51" s="20">
        <f t="shared" si="3"/>
        <v>4018</v>
      </c>
      <c r="K51" s="20">
        <f t="shared" ref="K51:L51" si="4">SUM(K42:K50)</f>
        <v>5810</v>
      </c>
      <c r="L51" s="20">
        <f t="shared" si="4"/>
        <v>30419</v>
      </c>
      <c r="M51" s="20">
        <f t="shared" ref="M51" si="5">SUM(M42:M50)</f>
        <v>28308</v>
      </c>
      <c r="N51" s="20">
        <f t="shared" ref="N51" si="6">SUM(N42:N50)</f>
        <v>4726</v>
      </c>
      <c r="O51" s="23"/>
    </row>
    <row r="53" spans="2:19" x14ac:dyDescent="0.25"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2:19" x14ac:dyDescent="0.25">
      <c r="B54" s="15" t="s">
        <v>44</v>
      </c>
      <c r="C54" s="9">
        <v>43891</v>
      </c>
      <c r="D54" s="9">
        <v>43922</v>
      </c>
      <c r="E54" s="9">
        <v>43952</v>
      </c>
      <c r="F54" s="9">
        <v>43983</v>
      </c>
      <c r="G54" s="9">
        <v>44013</v>
      </c>
      <c r="H54" s="9">
        <v>44044</v>
      </c>
      <c r="I54" s="9">
        <v>44075</v>
      </c>
      <c r="J54" s="9">
        <v>44105</v>
      </c>
      <c r="K54" s="9">
        <v>44136</v>
      </c>
      <c r="L54" s="9">
        <v>44166</v>
      </c>
      <c r="M54" s="9">
        <v>44166</v>
      </c>
      <c r="N54" s="9">
        <v>44228</v>
      </c>
      <c r="O54" s="6"/>
      <c r="R54" s="24">
        <v>44197</v>
      </c>
      <c r="S54" s="24">
        <f>+N41</f>
        <v>44228</v>
      </c>
    </row>
    <row r="55" spans="2:19" x14ac:dyDescent="0.25">
      <c r="B55" s="16" t="s">
        <v>23</v>
      </c>
      <c r="C55" s="17">
        <f t="shared" ref="C55:N59" si="7">VLOOKUP($B55,$B$4:$N$35,C$90,FALSE)</f>
        <v>398</v>
      </c>
      <c r="D55" s="17">
        <f t="shared" si="7"/>
        <v>398</v>
      </c>
      <c r="E55" s="17">
        <f t="shared" si="7"/>
        <v>200</v>
      </c>
      <c r="F55" s="17">
        <f t="shared" si="7"/>
        <v>100</v>
      </c>
      <c r="G55" s="17">
        <f t="shared" si="7"/>
        <v>49</v>
      </c>
      <c r="H55" s="17">
        <f t="shared" si="7"/>
        <v>36</v>
      </c>
      <c r="I55" s="17">
        <f t="shared" si="7"/>
        <v>205</v>
      </c>
      <c r="J55" s="17">
        <f t="shared" si="7"/>
        <v>883</v>
      </c>
      <c r="K55" s="17">
        <f t="shared" si="7"/>
        <v>1940</v>
      </c>
      <c r="L55" s="17">
        <f t="shared" si="7"/>
        <v>7986</v>
      </c>
      <c r="M55" s="17">
        <f t="shared" si="7"/>
        <v>4715</v>
      </c>
      <c r="N55" s="17">
        <f t="shared" si="7"/>
        <v>707</v>
      </c>
      <c r="O55" s="22"/>
      <c r="Q55" s="13" t="str">
        <f>+B41</f>
        <v>ESSEX</v>
      </c>
      <c r="R55" s="25">
        <f>+M51</f>
        <v>28308</v>
      </c>
      <c r="S55" s="25">
        <f>+N51</f>
        <v>4726</v>
      </c>
    </row>
    <row r="56" spans="2:19" x14ac:dyDescent="0.25">
      <c r="B56" s="16" t="s">
        <v>20</v>
      </c>
      <c r="C56" s="17">
        <f t="shared" si="7"/>
        <v>122</v>
      </c>
      <c r="D56" s="17">
        <f t="shared" si="7"/>
        <v>122</v>
      </c>
      <c r="E56" s="17">
        <f t="shared" si="7"/>
        <v>84</v>
      </c>
      <c r="F56" s="17">
        <f t="shared" si="7"/>
        <v>68</v>
      </c>
      <c r="G56" s="17">
        <f t="shared" si="7"/>
        <v>22</v>
      </c>
      <c r="H56" s="17">
        <f t="shared" si="7"/>
        <v>34</v>
      </c>
      <c r="I56" s="17">
        <f t="shared" si="7"/>
        <v>106</v>
      </c>
      <c r="J56" s="17">
        <f t="shared" si="7"/>
        <v>387</v>
      </c>
      <c r="K56" s="17">
        <f t="shared" si="7"/>
        <v>672</v>
      </c>
      <c r="L56" s="17">
        <f t="shared" si="7"/>
        <v>3538</v>
      </c>
      <c r="M56" s="17">
        <f t="shared" si="7"/>
        <v>2721</v>
      </c>
      <c r="N56" s="17">
        <f t="shared" si="7"/>
        <v>356</v>
      </c>
      <c r="O56" s="22"/>
      <c r="Q56" s="13" t="str">
        <f>+B63</f>
        <v>KENT  &amp; MEDWAY</v>
      </c>
      <c r="R56" s="25">
        <f>+M77</f>
        <v>37648</v>
      </c>
      <c r="S56" s="25">
        <f>+N77</f>
        <v>5949</v>
      </c>
    </row>
    <row r="57" spans="2:19" x14ac:dyDescent="0.25">
      <c r="B57" s="16" t="s">
        <v>14</v>
      </c>
      <c r="C57" s="17">
        <f t="shared" si="7"/>
        <v>125</v>
      </c>
      <c r="D57" s="17">
        <f t="shared" si="7"/>
        <v>125</v>
      </c>
      <c r="E57" s="17">
        <f t="shared" si="7"/>
        <v>77</v>
      </c>
      <c r="F57" s="17">
        <f t="shared" si="7"/>
        <v>54</v>
      </c>
      <c r="G57" s="17">
        <f t="shared" si="7"/>
        <v>15</v>
      </c>
      <c r="H57" s="17">
        <f t="shared" si="7"/>
        <v>12</v>
      </c>
      <c r="I57" s="17">
        <f t="shared" si="7"/>
        <v>51</v>
      </c>
      <c r="J57" s="17">
        <f t="shared" si="7"/>
        <v>233</v>
      </c>
      <c r="K57" s="17">
        <f t="shared" si="7"/>
        <v>491</v>
      </c>
      <c r="L57" s="17">
        <f t="shared" si="7"/>
        <v>3036</v>
      </c>
      <c r="M57" s="17">
        <f t="shared" si="7"/>
        <v>1796</v>
      </c>
      <c r="N57" s="17">
        <f t="shared" si="7"/>
        <v>328</v>
      </c>
      <c r="O57" s="22"/>
      <c r="Q57" s="13" t="str">
        <f>+B80</f>
        <v>EAST SUSSEX</v>
      </c>
      <c r="R57" s="25">
        <f>+M86</f>
        <v>11870</v>
      </c>
      <c r="S57" s="25">
        <f>+N86</f>
        <v>1578</v>
      </c>
    </row>
    <row r="58" spans="2:19" x14ac:dyDescent="0.25">
      <c r="B58" s="16" t="s">
        <v>31</v>
      </c>
      <c r="C58" s="17">
        <f t="shared" si="7"/>
        <v>251</v>
      </c>
      <c r="D58" s="17">
        <f t="shared" si="7"/>
        <v>251</v>
      </c>
      <c r="E58" s="17">
        <f t="shared" si="7"/>
        <v>185</v>
      </c>
      <c r="F58" s="17">
        <f t="shared" si="7"/>
        <v>138</v>
      </c>
      <c r="G58" s="17">
        <f t="shared" si="7"/>
        <v>55</v>
      </c>
      <c r="H58" s="17">
        <f t="shared" si="7"/>
        <v>48</v>
      </c>
      <c r="I58" s="17">
        <f t="shared" si="7"/>
        <v>157</v>
      </c>
      <c r="J58" s="17">
        <f t="shared" si="7"/>
        <v>557</v>
      </c>
      <c r="K58" s="17">
        <f t="shared" si="7"/>
        <v>1110</v>
      </c>
      <c r="L58" s="17">
        <f t="shared" si="7"/>
        <v>6438</v>
      </c>
      <c r="M58" s="17">
        <f t="shared" si="7"/>
        <v>4522</v>
      </c>
      <c r="N58" s="17">
        <f t="shared" si="7"/>
        <v>791</v>
      </c>
      <c r="O58" s="22"/>
    </row>
    <row r="59" spans="2:19" x14ac:dyDescent="0.25">
      <c r="B59" s="16" t="s">
        <v>30</v>
      </c>
      <c r="C59" s="17">
        <f t="shared" si="7"/>
        <v>256</v>
      </c>
      <c r="D59" s="17">
        <f t="shared" si="7"/>
        <v>256</v>
      </c>
      <c r="E59" s="17">
        <f t="shared" si="7"/>
        <v>112</v>
      </c>
      <c r="F59" s="17">
        <f t="shared" si="7"/>
        <v>88</v>
      </c>
      <c r="G59" s="17">
        <f t="shared" si="7"/>
        <v>35</v>
      </c>
      <c r="H59" s="17">
        <f t="shared" si="7"/>
        <v>39</v>
      </c>
      <c r="I59" s="17">
        <f t="shared" si="7"/>
        <v>144</v>
      </c>
      <c r="J59" s="17">
        <f t="shared" si="7"/>
        <v>891</v>
      </c>
      <c r="K59" s="17">
        <f t="shared" si="7"/>
        <v>1492</v>
      </c>
      <c r="L59" s="17">
        <f t="shared" si="7"/>
        <v>8031</v>
      </c>
      <c r="M59" s="17">
        <f t="shared" si="7"/>
        <v>5462</v>
      </c>
      <c r="N59" s="17">
        <f t="shared" si="7"/>
        <v>822</v>
      </c>
      <c r="O59" s="22"/>
    </row>
    <row r="60" spans="2:19" x14ac:dyDescent="0.25">
      <c r="B60" s="19" t="s">
        <v>37</v>
      </c>
      <c r="C60" s="20">
        <f t="shared" ref="C60:N60" si="8">SUM(C55:C59)</f>
        <v>1152</v>
      </c>
      <c r="D60" s="20">
        <f t="shared" si="8"/>
        <v>1152</v>
      </c>
      <c r="E60" s="20">
        <f t="shared" si="8"/>
        <v>658</v>
      </c>
      <c r="F60" s="20">
        <f t="shared" si="8"/>
        <v>448</v>
      </c>
      <c r="G60" s="20">
        <f t="shared" si="8"/>
        <v>176</v>
      </c>
      <c r="H60" s="20">
        <f t="shared" si="8"/>
        <v>169</v>
      </c>
      <c r="I60" s="20">
        <f t="shared" si="8"/>
        <v>663</v>
      </c>
      <c r="J60" s="20">
        <f t="shared" si="8"/>
        <v>2951</v>
      </c>
      <c r="K60" s="20">
        <f t="shared" si="8"/>
        <v>5705</v>
      </c>
      <c r="L60" s="20">
        <f t="shared" si="8"/>
        <v>29029</v>
      </c>
      <c r="M60" s="20">
        <f t="shared" si="8"/>
        <v>19216</v>
      </c>
      <c r="N60" s="20">
        <f t="shared" si="8"/>
        <v>3004</v>
      </c>
      <c r="O60" s="23"/>
    </row>
    <row r="62" spans="2:19" x14ac:dyDescent="0.25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</row>
    <row r="63" spans="2:19" x14ac:dyDescent="0.25">
      <c r="B63" s="15" t="s">
        <v>38</v>
      </c>
      <c r="C63" s="9">
        <v>43891</v>
      </c>
      <c r="D63" s="9">
        <v>43922</v>
      </c>
      <c r="E63" s="9">
        <v>43952</v>
      </c>
      <c r="F63" s="9">
        <v>43983</v>
      </c>
      <c r="G63" s="9">
        <v>44013</v>
      </c>
      <c r="H63" s="9">
        <v>44044</v>
      </c>
      <c r="I63" s="9">
        <v>44075</v>
      </c>
      <c r="J63" s="9">
        <v>44105</v>
      </c>
      <c r="K63" s="9">
        <v>44136</v>
      </c>
      <c r="L63" s="9">
        <v>44166</v>
      </c>
      <c r="M63" s="9">
        <v>44166</v>
      </c>
      <c r="N63" s="9">
        <v>44228</v>
      </c>
      <c r="O63" s="6"/>
    </row>
    <row r="64" spans="2:19" x14ac:dyDescent="0.25">
      <c r="B64" s="16" t="s">
        <v>11</v>
      </c>
      <c r="C64" s="17">
        <f t="shared" ref="C64:N76" si="9">VLOOKUP($B64,$B$4:$N$35,C$90,FALSE)</f>
        <v>505</v>
      </c>
      <c r="D64" s="17">
        <f t="shared" si="9"/>
        <v>505</v>
      </c>
      <c r="E64" s="17">
        <f t="shared" si="9"/>
        <v>482</v>
      </c>
      <c r="F64" s="17">
        <f t="shared" si="9"/>
        <v>214</v>
      </c>
      <c r="G64" s="17">
        <f t="shared" si="9"/>
        <v>93</v>
      </c>
      <c r="H64" s="17">
        <f t="shared" si="9"/>
        <v>17</v>
      </c>
      <c r="I64" s="17">
        <f t="shared" si="9"/>
        <v>40</v>
      </c>
      <c r="J64" s="17">
        <f t="shared" si="9"/>
        <v>262</v>
      </c>
      <c r="K64" s="17">
        <f t="shared" si="9"/>
        <v>758</v>
      </c>
      <c r="L64" s="17">
        <f t="shared" si="9"/>
        <v>4115</v>
      </c>
      <c r="M64" s="17">
        <f t="shared" si="9"/>
        <v>2584</v>
      </c>
      <c r="N64" s="17">
        <f t="shared" si="9"/>
        <v>427</v>
      </c>
      <c r="O64" s="22"/>
    </row>
    <row r="65" spans="2:15" x14ac:dyDescent="0.25">
      <c r="B65" s="16" t="s">
        <v>10</v>
      </c>
      <c r="C65" s="17">
        <f t="shared" si="9"/>
        <v>343</v>
      </c>
      <c r="D65" s="17">
        <f t="shared" si="9"/>
        <v>343</v>
      </c>
      <c r="E65" s="17">
        <f t="shared" si="9"/>
        <v>199</v>
      </c>
      <c r="F65" s="17">
        <f t="shared" si="9"/>
        <v>68</v>
      </c>
      <c r="G65" s="17">
        <f t="shared" si="9"/>
        <v>52</v>
      </c>
      <c r="H65" s="17">
        <f t="shared" si="9"/>
        <v>22</v>
      </c>
      <c r="I65" s="17">
        <f t="shared" si="9"/>
        <v>98</v>
      </c>
      <c r="J65" s="17">
        <f t="shared" si="9"/>
        <v>464</v>
      </c>
      <c r="K65" s="17">
        <f t="shared" si="9"/>
        <v>1533</v>
      </c>
      <c r="L65" s="17">
        <f t="shared" si="9"/>
        <v>4031</v>
      </c>
      <c r="M65" s="17">
        <f t="shared" si="9"/>
        <v>2605</v>
      </c>
      <c r="N65" s="17">
        <f t="shared" si="9"/>
        <v>313</v>
      </c>
      <c r="O65" s="22"/>
    </row>
    <row r="66" spans="2:15" x14ac:dyDescent="0.25">
      <c r="B66" s="16" t="s">
        <v>9</v>
      </c>
      <c r="C66" s="17">
        <f t="shared" si="9"/>
        <v>377</v>
      </c>
      <c r="D66" s="17">
        <f t="shared" si="9"/>
        <v>377</v>
      </c>
      <c r="E66" s="17">
        <f t="shared" si="9"/>
        <v>115</v>
      </c>
      <c r="F66" s="17">
        <f t="shared" si="9"/>
        <v>60</v>
      </c>
      <c r="G66" s="17">
        <f t="shared" si="9"/>
        <v>75</v>
      </c>
      <c r="H66" s="17">
        <f t="shared" si="9"/>
        <v>34</v>
      </c>
      <c r="I66" s="17">
        <f t="shared" si="9"/>
        <v>103</v>
      </c>
      <c r="J66" s="17">
        <f t="shared" si="9"/>
        <v>406</v>
      </c>
      <c r="K66" s="17">
        <f t="shared" si="9"/>
        <v>1298</v>
      </c>
      <c r="L66" s="17">
        <f t="shared" si="9"/>
        <v>3876</v>
      </c>
      <c r="M66" s="17">
        <f t="shared" si="9"/>
        <v>3148</v>
      </c>
      <c r="N66" s="17">
        <f t="shared" si="9"/>
        <v>472</v>
      </c>
      <c r="O66" s="22"/>
    </row>
    <row r="67" spans="2:15" x14ac:dyDescent="0.25">
      <c r="B67" s="16" t="s">
        <v>8</v>
      </c>
      <c r="C67" s="17">
        <f t="shared" si="9"/>
        <v>260</v>
      </c>
      <c r="D67" s="17">
        <f t="shared" si="9"/>
        <v>260</v>
      </c>
      <c r="E67" s="17">
        <f t="shared" si="9"/>
        <v>243</v>
      </c>
      <c r="F67" s="17">
        <f t="shared" si="9"/>
        <v>102</v>
      </c>
      <c r="G67" s="17">
        <f t="shared" si="9"/>
        <v>54</v>
      </c>
      <c r="H67" s="17">
        <f t="shared" si="9"/>
        <v>40</v>
      </c>
      <c r="I67" s="17">
        <f t="shared" si="9"/>
        <v>31</v>
      </c>
      <c r="J67" s="17">
        <f t="shared" si="9"/>
        <v>310</v>
      </c>
      <c r="K67" s="17">
        <f t="shared" si="9"/>
        <v>1269</v>
      </c>
      <c r="L67" s="17">
        <f t="shared" si="9"/>
        <v>3090</v>
      </c>
      <c r="M67" s="17">
        <f t="shared" si="9"/>
        <v>1870</v>
      </c>
      <c r="N67" s="17">
        <f t="shared" si="9"/>
        <v>375</v>
      </c>
      <c r="O67" s="22"/>
    </row>
    <row r="68" spans="2:15" x14ac:dyDescent="0.25">
      <c r="B68" s="16" t="s">
        <v>4</v>
      </c>
      <c r="C68" s="17">
        <f t="shared" si="9"/>
        <v>257</v>
      </c>
      <c r="D68" s="17">
        <f t="shared" si="9"/>
        <v>257</v>
      </c>
      <c r="E68" s="17">
        <f t="shared" si="9"/>
        <v>289</v>
      </c>
      <c r="F68" s="17">
        <f t="shared" si="9"/>
        <v>131</v>
      </c>
      <c r="G68" s="17">
        <f t="shared" si="9"/>
        <v>51</v>
      </c>
      <c r="H68" s="17">
        <f t="shared" si="9"/>
        <v>51</v>
      </c>
      <c r="I68" s="17">
        <f t="shared" si="9"/>
        <v>43</v>
      </c>
      <c r="J68" s="17">
        <f t="shared" si="9"/>
        <v>200</v>
      </c>
      <c r="K68" s="17">
        <f t="shared" si="9"/>
        <v>810</v>
      </c>
      <c r="L68" s="17">
        <f t="shared" si="9"/>
        <v>3144</v>
      </c>
      <c r="M68" s="17">
        <f t="shared" si="9"/>
        <v>2546</v>
      </c>
      <c r="N68" s="17">
        <f t="shared" si="9"/>
        <v>388</v>
      </c>
      <c r="O68" s="22"/>
    </row>
    <row r="69" spans="2:15" x14ac:dyDescent="0.25">
      <c r="B69" s="16" t="s">
        <v>7</v>
      </c>
      <c r="C69" s="17">
        <f t="shared" si="9"/>
        <v>227</v>
      </c>
      <c r="D69" s="17">
        <f t="shared" si="9"/>
        <v>227</v>
      </c>
      <c r="E69" s="17">
        <f t="shared" si="9"/>
        <v>170</v>
      </c>
      <c r="F69" s="17">
        <f t="shared" si="9"/>
        <v>82</v>
      </c>
      <c r="G69" s="17">
        <f t="shared" si="9"/>
        <v>62</v>
      </c>
      <c r="H69" s="17">
        <f t="shared" si="9"/>
        <v>45</v>
      </c>
      <c r="I69" s="17">
        <f t="shared" si="9"/>
        <v>70</v>
      </c>
      <c r="J69" s="17">
        <f t="shared" si="9"/>
        <v>374</v>
      </c>
      <c r="K69" s="17">
        <f t="shared" si="9"/>
        <v>1474</v>
      </c>
      <c r="L69" s="17">
        <f t="shared" si="9"/>
        <v>3842</v>
      </c>
      <c r="M69" s="17">
        <f t="shared" si="9"/>
        <v>3208</v>
      </c>
      <c r="N69" s="17">
        <f t="shared" si="9"/>
        <v>451</v>
      </c>
      <c r="O69" s="22"/>
    </row>
    <row r="70" spans="2:15" x14ac:dyDescent="0.25">
      <c r="B70" s="16" t="s">
        <v>6</v>
      </c>
      <c r="C70" s="17">
        <f t="shared" si="9"/>
        <v>317</v>
      </c>
      <c r="D70" s="17">
        <f t="shared" si="9"/>
        <v>317</v>
      </c>
      <c r="E70" s="17">
        <f t="shared" si="9"/>
        <v>198</v>
      </c>
      <c r="F70" s="17">
        <f t="shared" si="9"/>
        <v>51</v>
      </c>
      <c r="G70" s="17">
        <f t="shared" si="9"/>
        <v>40</v>
      </c>
      <c r="H70" s="17">
        <f t="shared" si="9"/>
        <v>22</v>
      </c>
      <c r="I70" s="17">
        <f t="shared" si="9"/>
        <v>77</v>
      </c>
      <c r="J70" s="17">
        <f t="shared" si="9"/>
        <v>452</v>
      </c>
      <c r="K70" s="17">
        <f t="shared" si="9"/>
        <v>1938</v>
      </c>
      <c r="L70" s="17">
        <f t="shared" si="9"/>
        <v>5234</v>
      </c>
      <c r="M70" s="17">
        <f t="shared" si="9"/>
        <v>3450</v>
      </c>
      <c r="N70" s="17">
        <f t="shared" si="9"/>
        <v>627</v>
      </c>
      <c r="O70" s="22"/>
    </row>
    <row r="71" spans="2:15" x14ac:dyDescent="0.25">
      <c r="B71" s="16" t="s">
        <v>29</v>
      </c>
      <c r="C71" s="17">
        <f t="shared" si="9"/>
        <v>553</v>
      </c>
      <c r="D71" s="17">
        <f t="shared" si="9"/>
        <v>553</v>
      </c>
      <c r="E71" s="17">
        <f t="shared" si="9"/>
        <v>254</v>
      </c>
      <c r="F71" s="17">
        <f t="shared" si="9"/>
        <v>82</v>
      </c>
      <c r="G71" s="17">
        <f t="shared" si="9"/>
        <v>69</v>
      </c>
      <c r="H71" s="17">
        <f t="shared" si="9"/>
        <v>32</v>
      </c>
      <c r="I71" s="17">
        <f t="shared" si="9"/>
        <v>152</v>
      </c>
      <c r="J71" s="17">
        <f t="shared" si="9"/>
        <v>904</v>
      </c>
      <c r="K71" s="17">
        <f t="shared" si="9"/>
        <v>4605</v>
      </c>
      <c r="L71" s="17">
        <f t="shared" si="9"/>
        <v>11234</v>
      </c>
      <c r="M71" s="17">
        <f t="shared" si="9"/>
        <v>6608</v>
      </c>
      <c r="N71" s="17">
        <f t="shared" si="9"/>
        <v>1007</v>
      </c>
      <c r="O71" s="22"/>
    </row>
    <row r="72" spans="2:15" x14ac:dyDescent="0.25">
      <c r="B72" s="16" t="s">
        <v>5</v>
      </c>
      <c r="C72" s="17">
        <f t="shared" si="9"/>
        <v>173</v>
      </c>
      <c r="D72" s="17">
        <f t="shared" si="9"/>
        <v>173</v>
      </c>
      <c r="E72" s="17">
        <f t="shared" si="9"/>
        <v>89</v>
      </c>
      <c r="F72" s="17">
        <f t="shared" si="9"/>
        <v>40</v>
      </c>
      <c r="G72" s="17">
        <f t="shared" si="9"/>
        <v>22</v>
      </c>
      <c r="H72" s="17">
        <f t="shared" si="9"/>
        <v>36</v>
      </c>
      <c r="I72" s="17">
        <f t="shared" si="9"/>
        <v>67</v>
      </c>
      <c r="J72" s="17">
        <f t="shared" si="9"/>
        <v>357</v>
      </c>
      <c r="K72" s="17">
        <f t="shared" si="9"/>
        <v>762</v>
      </c>
      <c r="L72" s="17">
        <f t="shared" si="9"/>
        <v>2725</v>
      </c>
      <c r="M72" s="17">
        <f t="shared" si="9"/>
        <v>2097</v>
      </c>
      <c r="N72" s="17">
        <f t="shared" si="9"/>
        <v>297</v>
      </c>
      <c r="O72" s="22"/>
    </row>
    <row r="73" spans="2:15" x14ac:dyDescent="0.25">
      <c r="B73" s="16" t="s">
        <v>3</v>
      </c>
      <c r="C73" s="17">
        <f t="shared" si="9"/>
        <v>226</v>
      </c>
      <c r="D73" s="17">
        <f t="shared" si="9"/>
        <v>226</v>
      </c>
      <c r="E73" s="17">
        <f t="shared" si="9"/>
        <v>136</v>
      </c>
      <c r="F73" s="17">
        <f t="shared" si="9"/>
        <v>95</v>
      </c>
      <c r="G73" s="17">
        <f t="shared" si="9"/>
        <v>39</v>
      </c>
      <c r="H73" s="17">
        <f t="shared" si="9"/>
        <v>16</v>
      </c>
      <c r="I73" s="17">
        <f t="shared" si="9"/>
        <v>100</v>
      </c>
      <c r="J73" s="17">
        <f t="shared" si="9"/>
        <v>727</v>
      </c>
      <c r="K73" s="17">
        <f t="shared" si="9"/>
        <v>3315</v>
      </c>
      <c r="L73" s="17">
        <f t="shared" si="9"/>
        <v>5139</v>
      </c>
      <c r="M73" s="17">
        <f t="shared" si="9"/>
        <v>2684</v>
      </c>
      <c r="N73" s="17">
        <f t="shared" si="9"/>
        <v>517</v>
      </c>
      <c r="O73" s="22"/>
    </row>
    <row r="74" spans="2:15" x14ac:dyDescent="0.25">
      <c r="B74" s="16" t="s">
        <v>2</v>
      </c>
      <c r="C74" s="17">
        <f t="shared" si="9"/>
        <v>471</v>
      </c>
      <c r="D74" s="17">
        <f t="shared" si="9"/>
        <v>471</v>
      </c>
      <c r="E74" s="17">
        <f t="shared" si="9"/>
        <v>216</v>
      </c>
      <c r="F74" s="17">
        <f t="shared" si="9"/>
        <v>90</v>
      </c>
      <c r="G74" s="17">
        <f t="shared" si="9"/>
        <v>76</v>
      </c>
      <c r="H74" s="17">
        <f t="shared" si="9"/>
        <v>28</v>
      </c>
      <c r="I74" s="17">
        <f t="shared" si="9"/>
        <v>52</v>
      </c>
      <c r="J74" s="17">
        <f t="shared" si="9"/>
        <v>504</v>
      </c>
      <c r="K74" s="17">
        <f t="shared" si="9"/>
        <v>2717</v>
      </c>
      <c r="L74" s="17">
        <f t="shared" si="9"/>
        <v>3504</v>
      </c>
      <c r="M74" s="17">
        <f t="shared" si="9"/>
        <v>2875</v>
      </c>
      <c r="N74" s="17">
        <f t="shared" si="9"/>
        <v>502</v>
      </c>
      <c r="O74" s="22"/>
    </row>
    <row r="75" spans="2:15" x14ac:dyDescent="0.25">
      <c r="B75" s="16" t="s">
        <v>1</v>
      </c>
      <c r="C75" s="17">
        <f t="shared" si="9"/>
        <v>155</v>
      </c>
      <c r="D75" s="17">
        <f t="shared" si="9"/>
        <v>155</v>
      </c>
      <c r="E75" s="17">
        <f t="shared" si="9"/>
        <v>96</v>
      </c>
      <c r="F75" s="17">
        <f t="shared" si="9"/>
        <v>40</v>
      </c>
      <c r="G75" s="17">
        <f t="shared" si="9"/>
        <v>20</v>
      </c>
      <c r="H75" s="17">
        <f t="shared" si="9"/>
        <v>23</v>
      </c>
      <c r="I75" s="17">
        <f t="shared" si="9"/>
        <v>57</v>
      </c>
      <c r="J75" s="17">
        <f t="shared" si="9"/>
        <v>320</v>
      </c>
      <c r="K75" s="17">
        <f t="shared" si="9"/>
        <v>1099</v>
      </c>
      <c r="L75" s="17">
        <f t="shared" si="9"/>
        <v>3491</v>
      </c>
      <c r="M75" s="17">
        <f t="shared" si="9"/>
        <v>2237</v>
      </c>
      <c r="N75" s="17">
        <f t="shared" si="9"/>
        <v>287</v>
      </c>
      <c r="O75" s="22"/>
    </row>
    <row r="76" spans="2:15" x14ac:dyDescent="0.25">
      <c r="B76" s="16" t="s">
        <v>0</v>
      </c>
      <c r="C76" s="17">
        <f t="shared" si="9"/>
        <v>137</v>
      </c>
      <c r="D76" s="17">
        <f t="shared" si="9"/>
        <v>137</v>
      </c>
      <c r="E76" s="17">
        <f t="shared" si="9"/>
        <v>158</v>
      </c>
      <c r="F76" s="17">
        <f t="shared" si="9"/>
        <v>103</v>
      </c>
      <c r="G76" s="17">
        <f t="shared" si="9"/>
        <v>43</v>
      </c>
      <c r="H76" s="17">
        <f t="shared" si="9"/>
        <v>27</v>
      </c>
      <c r="I76" s="17">
        <f t="shared" si="9"/>
        <v>82</v>
      </c>
      <c r="J76" s="17">
        <f t="shared" si="9"/>
        <v>219</v>
      </c>
      <c r="K76" s="17">
        <f t="shared" si="9"/>
        <v>553</v>
      </c>
      <c r="L76" s="17">
        <f t="shared" si="9"/>
        <v>2138</v>
      </c>
      <c r="M76" s="17">
        <f t="shared" si="9"/>
        <v>1736</v>
      </c>
      <c r="N76" s="17">
        <f t="shared" si="9"/>
        <v>286</v>
      </c>
      <c r="O76" s="22"/>
    </row>
    <row r="77" spans="2:15" x14ac:dyDescent="0.25">
      <c r="B77" s="19" t="s">
        <v>39</v>
      </c>
      <c r="C77" s="20">
        <f t="shared" ref="C77:G77" si="10">SUM(C64:C76)</f>
        <v>4001</v>
      </c>
      <c r="D77" s="20">
        <f t="shared" si="10"/>
        <v>4001</v>
      </c>
      <c r="E77" s="20">
        <f t="shared" si="10"/>
        <v>2645</v>
      </c>
      <c r="F77" s="20">
        <f t="shared" si="10"/>
        <v>1158</v>
      </c>
      <c r="G77" s="20">
        <f t="shared" si="10"/>
        <v>696</v>
      </c>
      <c r="H77" s="20">
        <f t="shared" ref="H77:I77" si="11">SUM(H64:H76)</f>
        <v>393</v>
      </c>
      <c r="I77" s="20">
        <f t="shared" si="11"/>
        <v>972</v>
      </c>
      <c r="J77" s="20">
        <f t="shared" ref="J77:L77" si="12">SUM(J64:J76)</f>
        <v>5499</v>
      </c>
      <c r="K77" s="20">
        <f t="shared" si="12"/>
        <v>22131</v>
      </c>
      <c r="L77" s="20">
        <f t="shared" si="12"/>
        <v>55563</v>
      </c>
      <c r="M77" s="20">
        <f t="shared" ref="M77" si="13">SUM(M64:M76)</f>
        <v>37648</v>
      </c>
      <c r="N77" s="20">
        <f t="shared" ref="N77" si="14">SUM(N64:N76)</f>
        <v>5949</v>
      </c>
      <c r="O77" s="23"/>
    </row>
    <row r="78" spans="2:15" x14ac:dyDescent="0.25">
      <c r="B78" s="26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</row>
    <row r="80" spans="2:15" x14ac:dyDescent="0.25">
      <c r="B80" s="15" t="s">
        <v>40</v>
      </c>
      <c r="C80" s="9">
        <v>43891</v>
      </c>
      <c r="D80" s="9">
        <v>43922</v>
      </c>
      <c r="E80" s="9">
        <v>43952</v>
      </c>
      <c r="F80" s="9">
        <v>43983</v>
      </c>
      <c r="G80" s="9">
        <v>44013</v>
      </c>
      <c r="H80" s="9">
        <v>44044</v>
      </c>
      <c r="I80" s="9">
        <v>44075</v>
      </c>
      <c r="J80" s="9">
        <v>44105</v>
      </c>
      <c r="K80" s="9">
        <v>44136</v>
      </c>
      <c r="L80" s="9">
        <v>44166</v>
      </c>
      <c r="M80" s="9">
        <v>44166</v>
      </c>
      <c r="N80" s="9">
        <v>44228</v>
      </c>
      <c r="O80" s="6"/>
    </row>
    <row r="81" spans="2:15" x14ac:dyDescent="0.25">
      <c r="B81" s="16" t="s">
        <v>28</v>
      </c>
      <c r="C81" s="17">
        <f t="shared" ref="C81:N85" si="15">VLOOKUP($B81,$B$4:$N$35,C$90,FALSE)</f>
        <v>195</v>
      </c>
      <c r="D81" s="17">
        <f t="shared" si="15"/>
        <v>195</v>
      </c>
      <c r="E81" s="17">
        <f t="shared" si="15"/>
        <v>107</v>
      </c>
      <c r="F81" s="17">
        <f t="shared" si="15"/>
        <v>55</v>
      </c>
      <c r="G81" s="17">
        <f t="shared" si="15"/>
        <v>69</v>
      </c>
      <c r="H81" s="17">
        <f t="shared" si="15"/>
        <v>20</v>
      </c>
      <c r="I81" s="17">
        <f t="shared" si="15"/>
        <v>73</v>
      </c>
      <c r="J81" s="17">
        <f t="shared" si="15"/>
        <v>258</v>
      </c>
      <c r="K81" s="17">
        <f t="shared" si="15"/>
        <v>429</v>
      </c>
      <c r="L81" s="17">
        <f t="shared" si="15"/>
        <v>1726</v>
      </c>
      <c r="M81" s="17">
        <f t="shared" si="15"/>
        <v>3165</v>
      </c>
      <c r="N81" s="17">
        <f t="shared" si="15"/>
        <v>344</v>
      </c>
      <c r="O81" s="22"/>
    </row>
    <row r="82" spans="2:15" x14ac:dyDescent="0.25">
      <c r="B82" s="16" t="s">
        <v>27</v>
      </c>
      <c r="C82" s="17">
        <f t="shared" si="15"/>
        <v>55</v>
      </c>
      <c r="D82" s="17">
        <f t="shared" si="15"/>
        <v>55</v>
      </c>
      <c r="E82" s="17">
        <f t="shared" si="15"/>
        <v>56</v>
      </c>
      <c r="F82" s="17">
        <f t="shared" si="15"/>
        <v>7</v>
      </c>
      <c r="G82" s="17">
        <f t="shared" si="15"/>
        <v>11</v>
      </c>
      <c r="H82" s="17">
        <f t="shared" si="15"/>
        <v>27</v>
      </c>
      <c r="I82" s="17">
        <f t="shared" si="15"/>
        <v>66</v>
      </c>
      <c r="J82" s="17">
        <f t="shared" si="15"/>
        <v>167</v>
      </c>
      <c r="K82" s="17">
        <f t="shared" si="15"/>
        <v>327</v>
      </c>
      <c r="L82" s="17">
        <f t="shared" si="15"/>
        <v>3047</v>
      </c>
      <c r="M82" s="17">
        <f t="shared" si="15"/>
        <v>1985</v>
      </c>
      <c r="N82" s="17">
        <f t="shared" si="15"/>
        <v>359</v>
      </c>
      <c r="O82" s="22"/>
    </row>
    <row r="83" spans="2:15" x14ac:dyDescent="0.25">
      <c r="B83" s="16" t="s">
        <v>26</v>
      </c>
      <c r="C83" s="17">
        <f t="shared" si="15"/>
        <v>162</v>
      </c>
      <c r="D83" s="17">
        <f t="shared" si="15"/>
        <v>162</v>
      </c>
      <c r="E83" s="17">
        <f t="shared" si="15"/>
        <v>121</v>
      </c>
      <c r="F83" s="17">
        <f t="shared" si="15"/>
        <v>35</v>
      </c>
      <c r="G83" s="17">
        <f t="shared" si="15"/>
        <v>22</v>
      </c>
      <c r="H83" s="17">
        <f t="shared" si="15"/>
        <v>21</v>
      </c>
      <c r="I83" s="17">
        <f t="shared" si="15"/>
        <v>42</v>
      </c>
      <c r="J83" s="17">
        <f t="shared" si="15"/>
        <v>213</v>
      </c>
      <c r="K83" s="17">
        <f t="shared" si="15"/>
        <v>337</v>
      </c>
      <c r="L83" s="17">
        <f t="shared" si="15"/>
        <v>1421</v>
      </c>
      <c r="M83" s="17">
        <f t="shared" si="15"/>
        <v>2048</v>
      </c>
      <c r="N83" s="17">
        <f t="shared" si="15"/>
        <v>324</v>
      </c>
      <c r="O83" s="22"/>
    </row>
    <row r="84" spans="2:15" x14ac:dyDescent="0.25">
      <c r="B84" s="16" t="s">
        <v>25</v>
      </c>
      <c r="C84" s="17">
        <f t="shared" si="15"/>
        <v>79</v>
      </c>
      <c r="D84" s="17">
        <f t="shared" si="15"/>
        <v>79</v>
      </c>
      <c r="E84" s="17">
        <f t="shared" si="15"/>
        <v>59</v>
      </c>
      <c r="F84" s="17">
        <f t="shared" si="15"/>
        <v>19</v>
      </c>
      <c r="G84" s="17">
        <f t="shared" si="15"/>
        <v>9</v>
      </c>
      <c r="H84" s="17">
        <f t="shared" si="15"/>
        <v>13</v>
      </c>
      <c r="I84" s="17">
        <f t="shared" si="15"/>
        <v>43</v>
      </c>
      <c r="J84" s="17">
        <f t="shared" si="15"/>
        <v>145</v>
      </c>
      <c r="K84" s="17">
        <f t="shared" si="15"/>
        <v>480</v>
      </c>
      <c r="L84" s="17">
        <f t="shared" si="15"/>
        <v>2205</v>
      </c>
      <c r="M84" s="17">
        <f t="shared" si="15"/>
        <v>1591</v>
      </c>
      <c r="N84" s="17">
        <f t="shared" si="15"/>
        <v>165</v>
      </c>
      <c r="O84" s="22"/>
    </row>
    <row r="85" spans="2:15" x14ac:dyDescent="0.25">
      <c r="B85" s="16" t="s">
        <v>24</v>
      </c>
      <c r="C85" s="17">
        <f t="shared" si="15"/>
        <v>203</v>
      </c>
      <c r="D85" s="17">
        <f t="shared" si="15"/>
        <v>203</v>
      </c>
      <c r="E85" s="17">
        <f t="shared" si="15"/>
        <v>130</v>
      </c>
      <c r="F85" s="17">
        <f t="shared" si="15"/>
        <v>55</v>
      </c>
      <c r="G85" s="17">
        <f t="shared" si="15"/>
        <v>37</v>
      </c>
      <c r="H85" s="17">
        <f t="shared" si="15"/>
        <v>29</v>
      </c>
      <c r="I85" s="17">
        <f t="shared" si="15"/>
        <v>72</v>
      </c>
      <c r="J85" s="17">
        <f t="shared" si="15"/>
        <v>362</v>
      </c>
      <c r="K85" s="17">
        <f t="shared" si="15"/>
        <v>802</v>
      </c>
      <c r="L85" s="17">
        <f t="shared" si="15"/>
        <v>2558</v>
      </c>
      <c r="M85" s="17">
        <f t="shared" si="15"/>
        <v>3081</v>
      </c>
      <c r="N85" s="17">
        <f t="shared" si="15"/>
        <v>386</v>
      </c>
      <c r="O85" s="22"/>
    </row>
    <row r="86" spans="2:15" x14ac:dyDescent="0.25">
      <c r="B86" s="19" t="s">
        <v>41</v>
      </c>
      <c r="C86" s="20">
        <f t="shared" ref="C86" si="16">SUM(C81:C85)</f>
        <v>694</v>
      </c>
      <c r="D86" s="20">
        <f t="shared" ref="D86" si="17">SUM(D81:D85)</f>
        <v>694</v>
      </c>
      <c r="E86" s="20">
        <f t="shared" ref="E86" si="18">SUM(E81:E85)</f>
        <v>473</v>
      </c>
      <c r="F86" s="20">
        <f t="shared" ref="F86" si="19">SUM(F81:F85)</f>
        <v>171</v>
      </c>
      <c r="G86" s="20">
        <f t="shared" ref="G86:H86" si="20">SUM(G81:G85)</f>
        <v>148</v>
      </c>
      <c r="H86" s="20">
        <f t="shared" si="20"/>
        <v>110</v>
      </c>
      <c r="I86" s="20">
        <f t="shared" ref="I86:J86" si="21">SUM(I81:I85)</f>
        <v>296</v>
      </c>
      <c r="J86" s="20">
        <f t="shared" si="21"/>
        <v>1145</v>
      </c>
      <c r="K86" s="20">
        <f t="shared" ref="K86:N86" si="22">SUM(K81:K85)</f>
        <v>2375</v>
      </c>
      <c r="L86" s="20">
        <f t="shared" si="22"/>
        <v>10957</v>
      </c>
      <c r="M86" s="20">
        <f t="shared" ref="M86" si="23">SUM(M81:M85)</f>
        <v>11870</v>
      </c>
      <c r="N86" s="20">
        <f t="shared" si="22"/>
        <v>1578</v>
      </c>
      <c r="O86" s="23"/>
    </row>
    <row r="90" spans="2:15" x14ac:dyDescent="0.25">
      <c r="C90" s="13">
        <v>3</v>
      </c>
      <c r="D90" s="13">
        <v>3</v>
      </c>
      <c r="E90" s="13">
        <v>4</v>
      </c>
      <c r="F90" s="13">
        <v>5</v>
      </c>
      <c r="G90" s="13">
        <v>6</v>
      </c>
      <c r="H90" s="13">
        <v>7</v>
      </c>
      <c r="I90" s="13">
        <v>8</v>
      </c>
      <c r="J90" s="13">
        <v>9</v>
      </c>
      <c r="K90" s="13">
        <v>10</v>
      </c>
      <c r="L90" s="13">
        <v>11</v>
      </c>
      <c r="M90" s="13">
        <v>12</v>
      </c>
      <c r="N90" s="13">
        <v>13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CE2E8-CFD6-4C5A-9485-20B199732035}">
  <dimension ref="B1:X100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1" sqref="C1"/>
    </sheetView>
  </sheetViews>
  <sheetFormatPr defaultRowHeight="15" x14ac:dyDescent="0.25"/>
  <cols>
    <col min="1" max="1" width="4.7109375" style="13" customWidth="1"/>
    <col min="2" max="2" width="26.5703125" style="13" customWidth="1"/>
    <col min="3" max="14" width="9.5703125" style="13" customWidth="1"/>
    <col min="15" max="15" width="11.28515625" style="13" bestFit="1" customWidth="1"/>
    <col min="16" max="16384" width="9.140625" style="13"/>
  </cols>
  <sheetData>
    <row r="1" spans="2:24" ht="42" x14ac:dyDescent="0.25">
      <c r="B1" s="1" t="s">
        <v>51</v>
      </c>
      <c r="C1" s="10" t="s">
        <v>49</v>
      </c>
      <c r="K1" s="25"/>
      <c r="L1" s="25"/>
      <c r="M1" s="25"/>
      <c r="N1" s="25"/>
    </row>
    <row r="2" spans="2:24" x14ac:dyDescent="0.25">
      <c r="C2" s="14"/>
      <c r="D2" s="14"/>
      <c r="E2" s="14"/>
      <c r="F2" s="14"/>
      <c r="G2" s="14"/>
      <c r="H2" s="14"/>
      <c r="I2" s="14"/>
      <c r="J2" s="14"/>
      <c r="K2" s="27"/>
      <c r="L2" s="27"/>
      <c r="M2" s="27"/>
      <c r="N2" s="27"/>
    </row>
    <row r="3" spans="2:24" ht="18.75" x14ac:dyDescent="0.25">
      <c r="B3" s="2" t="s">
        <v>32</v>
      </c>
      <c r="C3" s="9">
        <v>43891</v>
      </c>
      <c r="D3" s="9">
        <v>43922</v>
      </c>
      <c r="E3" s="9">
        <v>43952</v>
      </c>
      <c r="F3" s="9">
        <v>43983</v>
      </c>
      <c r="G3" s="9">
        <v>44013</v>
      </c>
      <c r="H3" s="9">
        <v>44044</v>
      </c>
      <c r="I3" s="9">
        <v>44075</v>
      </c>
      <c r="J3" s="9">
        <v>44105</v>
      </c>
      <c r="K3" s="9">
        <v>44136</v>
      </c>
      <c r="L3" s="9">
        <v>44166</v>
      </c>
      <c r="M3" s="9">
        <v>44197</v>
      </c>
      <c r="N3" s="9">
        <v>44228</v>
      </c>
      <c r="P3" s="33"/>
      <c r="Q3" s="33"/>
      <c r="R3" s="33"/>
      <c r="S3" s="33"/>
      <c r="T3" s="33"/>
      <c r="U3" s="33"/>
      <c r="V3" s="33"/>
      <c r="W3" s="33"/>
      <c r="X3" s="33"/>
    </row>
    <row r="4" spans="2:24" x14ac:dyDescent="0.25">
      <c r="B4" s="16" t="s">
        <v>11</v>
      </c>
      <c r="C4" s="28">
        <v>10.071962435053207</v>
      </c>
      <c r="D4" s="28">
        <v>90.618719494688492</v>
      </c>
      <c r="E4" s="28">
        <v>83.701480925786996</v>
      </c>
      <c r="F4" s="28">
        <v>38.400803904679876</v>
      </c>
      <c r="G4" s="28">
        <v>16.149870801033593</v>
      </c>
      <c r="H4" s="28">
        <v>2.9521269206190435</v>
      </c>
      <c r="I4" s="28">
        <v>7.1777203560149294</v>
      </c>
      <c r="J4" s="28">
        <v>45.497485482481729</v>
      </c>
      <c r="K4" s="28">
        <v>136.01780074648292</v>
      </c>
      <c r="L4" s="28">
        <v>714.58836931455085</v>
      </c>
      <c r="M4" s="28">
        <v>448.72329193409462</v>
      </c>
      <c r="N4" s="28">
        <v>82.09517657192076</v>
      </c>
      <c r="O4" s="29"/>
    </row>
    <row r="5" spans="2:24" x14ac:dyDescent="0.25">
      <c r="B5" s="16" t="s">
        <v>23</v>
      </c>
      <c r="C5" s="28">
        <v>11.338632392060269</v>
      </c>
      <c r="D5" s="28">
        <v>49.608527111077869</v>
      </c>
      <c r="E5" s="28">
        <v>24.124749770340998</v>
      </c>
      <c r="F5" s="28">
        <v>12.464454048009516</v>
      </c>
      <c r="G5" s="28">
        <v>5.9105636937335442</v>
      </c>
      <c r="H5" s="28">
        <v>4.3424549586613796</v>
      </c>
      <c r="I5" s="28">
        <v>25.552130798419508</v>
      </c>
      <c r="J5" s="28">
        <v>106.51077023605551</v>
      </c>
      <c r="K5" s="28">
        <v>241.81040853138461</v>
      </c>
      <c r="L5" s="28">
        <v>963.30125832971601</v>
      </c>
      <c r="M5" s="28">
        <v>568.74097583578907</v>
      </c>
      <c r="N5" s="28">
        <v>94.418239413672083</v>
      </c>
      <c r="O5" s="29"/>
    </row>
    <row r="6" spans="2:24" x14ac:dyDescent="0.25">
      <c r="B6" s="16" t="s">
        <v>22</v>
      </c>
      <c r="C6" s="28">
        <v>6.9545380368839949</v>
      </c>
      <c r="D6" s="28">
        <v>33.485360803124429</v>
      </c>
      <c r="E6" s="28">
        <v>20.863614110651984</v>
      </c>
      <c r="F6" s="28">
        <v>2.5993202449913939</v>
      </c>
      <c r="G6" s="28">
        <v>13.169231601759055</v>
      </c>
      <c r="H6" s="28">
        <v>3.403284571241104</v>
      </c>
      <c r="I6" s="28">
        <v>11.773391697902195</v>
      </c>
      <c r="J6" s="28">
        <v>43.798792742928988</v>
      </c>
      <c r="K6" s="28">
        <v>105.34892051759238</v>
      </c>
      <c r="L6" s="28">
        <v>660.68111350397953</v>
      </c>
      <c r="M6" s="28">
        <v>565.53711440363043</v>
      </c>
      <c r="N6" s="28">
        <v>108.77827579879951</v>
      </c>
      <c r="O6" s="29"/>
    </row>
    <row r="7" spans="2:24" x14ac:dyDescent="0.25">
      <c r="B7" s="16" t="s">
        <v>21</v>
      </c>
      <c r="C7" s="28">
        <v>13.486058054548174</v>
      </c>
      <c r="D7" s="28">
        <v>43.927413735647853</v>
      </c>
      <c r="E7" s="28">
        <v>17.004160155734652</v>
      </c>
      <c r="F7" s="28">
        <v>6.6648489805810538</v>
      </c>
      <c r="G7" s="28">
        <v>4.6908028015819729</v>
      </c>
      <c r="H7" s="28">
        <v>8.5020800778673262</v>
      </c>
      <c r="I7" s="28">
        <v>27.265291284195218</v>
      </c>
      <c r="J7" s="28">
        <v>138.37868264666821</v>
      </c>
      <c r="K7" s="28">
        <v>208.73095216456119</v>
      </c>
      <c r="L7" s="28">
        <v>988.29351525830202</v>
      </c>
      <c r="M7" s="28">
        <v>452.36929517756153</v>
      </c>
      <c r="N7" s="28">
        <v>93.805585489671643</v>
      </c>
      <c r="O7" s="29"/>
    </row>
    <row r="8" spans="2:24" x14ac:dyDescent="0.25">
      <c r="B8" s="16" t="s">
        <v>10</v>
      </c>
      <c r="C8" s="28">
        <v>7.2358984820996355</v>
      </c>
      <c r="D8" s="28">
        <v>48.389502239097752</v>
      </c>
      <c r="E8" s="28">
        <v>27.168750904487311</v>
      </c>
      <c r="F8" s="28">
        <v>9.5932540882176305</v>
      </c>
      <c r="G8" s="28">
        <v>7.0993720956449256</v>
      </c>
      <c r="H8" s="28">
        <v>3.0035805020036221</v>
      </c>
      <c r="I8" s="28">
        <v>13.825572068313644</v>
      </c>
      <c r="J8" s="28">
        <v>63.348243314985488</v>
      </c>
      <c r="K8" s="28">
        <v>216.27144878290628</v>
      </c>
      <c r="L8" s="28">
        <v>550.33786379893638</v>
      </c>
      <c r="M8" s="28">
        <v>355.65123671451983</v>
      </c>
      <c r="N8" s="28">
        <v>47.311268848930432</v>
      </c>
      <c r="O8" s="29"/>
    </row>
    <row r="9" spans="2:24" x14ac:dyDescent="0.25">
      <c r="B9" s="16" t="s">
        <v>20</v>
      </c>
      <c r="C9" s="28">
        <v>8.4949758285813814</v>
      </c>
      <c r="D9" s="28">
        <v>31.498037827151752</v>
      </c>
      <c r="E9" s="28">
        <v>20.98758734120106</v>
      </c>
      <c r="F9" s="28">
        <v>17.556283379068191</v>
      </c>
      <c r="G9" s="28">
        <v>5.4967490655526587</v>
      </c>
      <c r="H9" s="28">
        <v>8.4949758285813814</v>
      </c>
      <c r="I9" s="28">
        <v>27.367147620312178</v>
      </c>
      <c r="J9" s="28">
        <v>96.692813107676315</v>
      </c>
      <c r="K9" s="28">
        <v>173.49738868726212</v>
      </c>
      <c r="L9" s="28">
        <v>883.97719063296847</v>
      </c>
      <c r="M9" s="28">
        <v>679.84791851676289</v>
      </c>
      <c r="N9" s="28">
        <v>98.477471895193418</v>
      </c>
      <c r="O9" s="29"/>
    </row>
    <row r="10" spans="2:24" x14ac:dyDescent="0.25">
      <c r="B10" s="16" t="s">
        <v>19</v>
      </c>
      <c r="C10" s="28">
        <v>12.151837205887565</v>
      </c>
      <c r="D10" s="28">
        <v>44.341547637733477</v>
      </c>
      <c r="E10" s="28">
        <v>30.7593379274029</v>
      </c>
      <c r="F10" s="28">
        <v>5.4936430701616699</v>
      </c>
      <c r="G10" s="28">
        <v>4.3037756770851789</v>
      </c>
      <c r="H10" s="28">
        <v>7.0885717034344129</v>
      </c>
      <c r="I10" s="28">
        <v>16.350128185004969</v>
      </c>
      <c r="J10" s="28">
        <v>76.835053999726583</v>
      </c>
      <c r="K10" s="28">
        <v>117.45932088107571</v>
      </c>
      <c r="L10" s="28">
        <v>651.38910689059799</v>
      </c>
      <c r="M10" s="28">
        <v>529.2378266439157</v>
      </c>
      <c r="N10" s="28">
        <v>89.972419669484495</v>
      </c>
      <c r="O10" s="29"/>
    </row>
    <row r="11" spans="2:24" x14ac:dyDescent="0.25">
      <c r="B11" s="16" t="s">
        <v>18</v>
      </c>
      <c r="C11" s="28">
        <v>6.0305976620499457</v>
      </c>
      <c r="D11" s="28">
        <v>47.216487079665413</v>
      </c>
      <c r="E11" s="28">
        <v>26.557824319412262</v>
      </c>
      <c r="F11" s="28">
        <v>3.595163990837468</v>
      </c>
      <c r="G11" s="28">
        <v>3.36321792691247</v>
      </c>
      <c r="H11" s="28">
        <v>3.595163990837468</v>
      </c>
      <c r="I11" s="28">
        <v>10.06645917434491</v>
      </c>
      <c r="J11" s="28">
        <v>86.167962748136731</v>
      </c>
      <c r="K11" s="28">
        <v>85.924419381015483</v>
      </c>
      <c r="L11" s="28">
        <v>354.6455317413218</v>
      </c>
      <c r="M11" s="28">
        <v>536.83916495440769</v>
      </c>
      <c r="N11" s="28">
        <v>116.20083613242529</v>
      </c>
      <c r="O11" s="29"/>
    </row>
    <row r="12" spans="2:24" x14ac:dyDescent="0.25">
      <c r="B12" s="16" t="s">
        <v>9</v>
      </c>
      <c r="C12" s="28">
        <v>18.849622978893578</v>
      </c>
      <c r="D12" s="28">
        <v>78.118987146925264</v>
      </c>
      <c r="E12" s="28">
        <v>23.060708963540016</v>
      </c>
      <c r="F12" s="28">
        <v>12.43273004990853</v>
      </c>
      <c r="G12" s="28">
        <v>15.039592802308706</v>
      </c>
      <c r="H12" s="28">
        <v>6.8179487370466134</v>
      </c>
      <c r="I12" s="28">
        <v>21.342853252342977</v>
      </c>
      <c r="J12" s="28">
        <v>81.414329036497804</v>
      </c>
      <c r="K12" s="28">
        <v>268.9613934130212</v>
      </c>
      <c r="L12" s="28">
        <v>777.24615602331392</v>
      </c>
      <c r="M12" s="28">
        <v>631.26184188890409</v>
      </c>
      <c r="N12" s="28">
        <v>104.79015327780047</v>
      </c>
      <c r="O12" s="29"/>
    </row>
    <row r="13" spans="2:24" x14ac:dyDescent="0.25">
      <c r="B13" s="16" t="s">
        <v>8</v>
      </c>
      <c r="C13" s="28">
        <v>6.1167741334729264</v>
      </c>
      <c r="D13" s="28">
        <v>51.355416162283113</v>
      </c>
      <c r="E13" s="28">
        <v>46.449253576060038</v>
      </c>
      <c r="F13" s="28">
        <v>20.147124802126452</v>
      </c>
      <c r="G13" s="28">
        <v>10.322056350235565</v>
      </c>
      <c r="H13" s="28">
        <v>7.6459676668411589</v>
      </c>
      <c r="I13" s="28">
        <v>6.1231457731952945</v>
      </c>
      <c r="J13" s="28">
        <v>59.256249418018982</v>
      </c>
      <c r="K13" s="28">
        <v>250.65393503822028</v>
      </c>
      <c r="L13" s="28">
        <v>590.65100226347954</v>
      </c>
      <c r="M13" s="28">
        <v>357.44898842482417</v>
      </c>
      <c r="N13" s="28">
        <v>79.361048327703983</v>
      </c>
      <c r="O13" s="29"/>
    </row>
    <row r="14" spans="2:24" x14ac:dyDescent="0.25">
      <c r="B14" s="16" t="s">
        <v>28</v>
      </c>
      <c r="C14" s="28">
        <v>5.659036813278215</v>
      </c>
      <c r="D14" s="28">
        <v>43.857535302906165</v>
      </c>
      <c r="E14" s="28">
        <v>23.289113039260346</v>
      </c>
      <c r="F14" s="28">
        <v>12.370074059794046</v>
      </c>
      <c r="G14" s="28">
        <v>15.018213081392185</v>
      </c>
      <c r="H14" s="28">
        <v>4.3531052409832425</v>
      </c>
      <c r="I14" s="28">
        <v>16.418461933908461</v>
      </c>
      <c r="J14" s="28">
        <v>56.155057608683826</v>
      </c>
      <c r="K14" s="28">
        <v>96.486577666393558</v>
      </c>
      <c r="L14" s="28">
        <v>375.67298229685377</v>
      </c>
      <c r="M14" s="28">
        <v>688.87890438559805</v>
      </c>
      <c r="N14" s="28">
        <v>82.895561231866594</v>
      </c>
      <c r="O14" s="29"/>
    </row>
    <row r="15" spans="2:24" x14ac:dyDescent="0.25">
      <c r="B15" s="16" t="s">
        <v>17</v>
      </c>
      <c r="C15" s="28">
        <v>19.89046039312074</v>
      </c>
      <c r="D15" s="28">
        <v>48.54872717792172</v>
      </c>
      <c r="E15" s="28">
        <v>10.288169168855557</v>
      </c>
      <c r="F15" s="28">
        <v>3.8980729850886053</v>
      </c>
      <c r="G15" s="28">
        <v>2.5720422922138892</v>
      </c>
      <c r="H15" s="28">
        <v>11.316986085741112</v>
      </c>
      <c r="I15" s="28">
        <v>30.653028473651304</v>
      </c>
      <c r="J15" s="28">
        <v>115.57043366347742</v>
      </c>
      <c r="K15" s="28">
        <v>200.39638846069147</v>
      </c>
      <c r="L15" s="28">
        <v>1010.4696818677633</v>
      </c>
      <c r="M15" s="28">
        <v>578.53804626197746</v>
      </c>
      <c r="N15" s="28">
        <v>79.733311058630562</v>
      </c>
      <c r="O15" s="29"/>
    </row>
    <row r="16" spans="2:24" x14ac:dyDescent="0.25">
      <c r="B16" s="16" t="s">
        <v>4</v>
      </c>
      <c r="C16" s="28">
        <v>6.5945811384702173</v>
      </c>
      <c r="D16" s="28">
        <v>53.069725182012341</v>
      </c>
      <c r="E16" s="28">
        <v>57.752543909633111</v>
      </c>
      <c r="F16" s="28">
        <v>27.051105053866213</v>
      </c>
      <c r="G16" s="28">
        <v>10.191625395817608</v>
      </c>
      <c r="H16" s="28">
        <v>10.191625395817608</v>
      </c>
      <c r="I16" s="28">
        <v>8.879370361192727</v>
      </c>
      <c r="J16" s="28">
        <v>39.96715841497101</v>
      </c>
      <c r="K16" s="28">
        <v>167.26255796665367</v>
      </c>
      <c r="L16" s="28">
        <v>628.28373028334431</v>
      </c>
      <c r="M16" s="28">
        <v>508.78192662258101</v>
      </c>
      <c r="N16" s="28">
        <v>85.843746681298455</v>
      </c>
      <c r="O16" s="29"/>
    </row>
    <row r="17" spans="2:15" x14ac:dyDescent="0.25">
      <c r="B17" s="16" t="s">
        <v>7</v>
      </c>
      <c r="C17" s="28">
        <v>10.346567790078698</v>
      </c>
      <c r="D17" s="28">
        <v>49.529794244070608</v>
      </c>
      <c r="E17" s="28">
        <v>35.896255598232216</v>
      </c>
      <c r="F17" s="28">
        <v>17.891819947197313</v>
      </c>
      <c r="G17" s="28">
        <v>13.091575571119984</v>
      </c>
      <c r="H17" s="28">
        <v>9.5019500112967634</v>
      </c>
      <c r="I17" s="28">
        <v>15.273504832973314</v>
      </c>
      <c r="J17" s="28">
        <v>78.971762316110869</v>
      </c>
      <c r="K17" s="28">
        <v>321.61637319718096</v>
      </c>
      <c r="L17" s="28">
        <v>811.255376520048</v>
      </c>
      <c r="M17" s="28">
        <v>677.38345858311141</v>
      </c>
      <c r="N17" s="28">
        <v>105.43393897455559</v>
      </c>
      <c r="O17" s="29"/>
    </row>
    <row r="18" spans="2:15" x14ac:dyDescent="0.25">
      <c r="B18" s="16" t="s">
        <v>16</v>
      </c>
      <c r="C18" s="28">
        <v>17.116962576465955</v>
      </c>
      <c r="D18" s="28">
        <v>60.834376591207537</v>
      </c>
      <c r="E18" s="28">
        <v>19.710441754718371</v>
      </c>
      <c r="F18" s="28">
        <v>2.9479213326135811</v>
      </c>
      <c r="G18" s="28">
        <v>2.074783342601934</v>
      </c>
      <c r="H18" s="28">
        <v>4.4089146030291095</v>
      </c>
      <c r="I18" s="28">
        <v>20.099463631456235</v>
      </c>
      <c r="J18" s="28">
        <v>68.986546141514296</v>
      </c>
      <c r="K18" s="28">
        <v>172.31940153368478</v>
      </c>
      <c r="L18" s="28">
        <v>772.07875136574467</v>
      </c>
      <c r="M18" s="28">
        <v>751.84961377537581</v>
      </c>
      <c r="N18" s="28">
        <v>132.65645996761114</v>
      </c>
      <c r="O18" s="29"/>
    </row>
    <row r="19" spans="2:15" x14ac:dyDescent="0.25">
      <c r="B19" s="16" t="s">
        <v>27</v>
      </c>
      <c r="C19" s="28">
        <v>2.6806002177204387</v>
      </c>
      <c r="D19" s="28">
        <v>13.849767791555598</v>
      </c>
      <c r="E19" s="28">
        <v>13.646692017485869</v>
      </c>
      <c r="F19" s="28">
        <v>1.762697718925258</v>
      </c>
      <c r="G19" s="28">
        <v>2.6806002177204387</v>
      </c>
      <c r="H19" s="28">
        <v>6.5796550798592577</v>
      </c>
      <c r="I19" s="28">
        <v>16.619721349866719</v>
      </c>
      <c r="J19" s="28">
        <v>40.696385123573933</v>
      </c>
      <c r="K19" s="28">
        <v>82.343164869794194</v>
      </c>
      <c r="L19" s="28">
        <v>742.5262603085614</v>
      </c>
      <c r="M19" s="28">
        <v>483.72649383409731</v>
      </c>
      <c r="N19" s="28">
        <v>96.858440983801174</v>
      </c>
      <c r="O19" s="29"/>
    </row>
    <row r="20" spans="2:15" x14ac:dyDescent="0.25">
      <c r="B20" s="16" t="s">
        <v>26</v>
      </c>
      <c r="C20" s="28">
        <v>8.3091036538814755</v>
      </c>
      <c r="D20" s="28">
        <v>36.603788201572605</v>
      </c>
      <c r="E20" s="28">
        <v>26.457935318938382</v>
      </c>
      <c r="F20" s="28">
        <v>7.9082258460187731</v>
      </c>
      <c r="G20" s="28">
        <v>4.8105336943524337</v>
      </c>
      <c r="H20" s="28">
        <v>4.5918730718818681</v>
      </c>
      <c r="I20" s="28">
        <v>9.4898710152225281</v>
      </c>
      <c r="J20" s="28">
        <v>46.574712586230376</v>
      </c>
      <c r="K20" s="28">
        <v>76.144917431666471</v>
      </c>
      <c r="L20" s="28">
        <v>310.71674453067311</v>
      </c>
      <c r="M20" s="28">
        <v>447.81695481971747</v>
      </c>
      <c r="N20" s="28">
        <v>78.436689003369878</v>
      </c>
      <c r="O20" s="29"/>
    </row>
    <row r="21" spans="2:15" x14ac:dyDescent="0.25">
      <c r="B21" s="16" t="s">
        <v>6</v>
      </c>
      <c r="C21" s="28">
        <v>7.753530109041292</v>
      </c>
      <c r="D21" s="28">
        <v>43.04742394437784</v>
      </c>
      <c r="E21" s="28">
        <v>26.020321382884337</v>
      </c>
      <c r="F21" s="28">
        <v>6.9256107923131536</v>
      </c>
      <c r="G21" s="28">
        <v>5.2566305824008763</v>
      </c>
      <c r="H21" s="28">
        <v>2.8911468203204818</v>
      </c>
      <c r="I21" s="28">
        <v>10.45631433349241</v>
      </c>
      <c r="J21" s="28">
        <v>59.399925581129899</v>
      </c>
      <c r="K21" s="28">
        <v>263.17321010789988</v>
      </c>
      <c r="L21" s="28">
        <v>687.83011170715463</v>
      </c>
      <c r="M21" s="28">
        <v>453.38438773207554</v>
      </c>
      <c r="N21" s="28">
        <v>91.226007705469485</v>
      </c>
      <c r="O21" s="29"/>
    </row>
    <row r="22" spans="2:15" x14ac:dyDescent="0.25">
      <c r="B22" s="16" t="s">
        <v>15</v>
      </c>
      <c r="C22" s="28">
        <v>11.129295585147558</v>
      </c>
      <c r="D22" s="28">
        <v>26.234995738738462</v>
      </c>
      <c r="E22" s="28">
        <v>7.9991812018248067</v>
      </c>
      <c r="F22" s="28">
        <v>1.0781505098111697</v>
      </c>
      <c r="G22" s="28">
        <v>2.7823238962868895</v>
      </c>
      <c r="H22" s="28">
        <v>4.173485844430334</v>
      </c>
      <c r="I22" s="28">
        <v>8.2658205752189673</v>
      </c>
      <c r="J22" s="28">
        <v>48.690668185020563</v>
      </c>
      <c r="K22" s="28">
        <v>71.876700654077979</v>
      </c>
      <c r="L22" s="28">
        <v>550.20455049073234</v>
      </c>
      <c r="M22" s="28">
        <v>484.47214844095464</v>
      </c>
      <c r="N22" s="28">
        <v>79.706126975325759</v>
      </c>
      <c r="O22" s="29"/>
    </row>
    <row r="23" spans="2:15" x14ac:dyDescent="0.25">
      <c r="B23" s="16" t="s">
        <v>29</v>
      </c>
      <c r="C23" s="28">
        <v>10.943534143131698</v>
      </c>
      <c r="D23" s="28">
        <v>46.322223658199192</v>
      </c>
      <c r="E23" s="28">
        <v>20.590056832262604</v>
      </c>
      <c r="F23" s="28">
        <v>6.8687564918125377</v>
      </c>
      <c r="G23" s="28">
        <v>5.5933618953784237</v>
      </c>
      <c r="H23" s="28">
        <v>2.594022908001588</v>
      </c>
      <c r="I23" s="28">
        <v>12.732329106774461</v>
      </c>
      <c r="J23" s="28">
        <v>73.281147151044863</v>
      </c>
      <c r="K23" s="28">
        <v>385.73931274142365</v>
      </c>
      <c r="L23" s="28">
        <v>910.66416714030743</v>
      </c>
      <c r="M23" s="28">
        <v>535.66573050232796</v>
      </c>
      <c r="N23" s="28">
        <v>90.376800356122288</v>
      </c>
      <c r="O23" s="29"/>
    </row>
    <row r="24" spans="2:15" x14ac:dyDescent="0.25">
      <c r="B24" s="16" t="s">
        <v>14</v>
      </c>
      <c r="C24" s="28">
        <v>8.0120868052376153</v>
      </c>
      <c r="D24" s="28">
        <v>33.383695021823399</v>
      </c>
      <c r="E24" s="28">
        <v>19.900989806557948</v>
      </c>
      <c r="F24" s="28">
        <v>14.421756249427709</v>
      </c>
      <c r="G24" s="28">
        <v>3.8768161960827174</v>
      </c>
      <c r="H24" s="28">
        <v>3.1014529568661739</v>
      </c>
      <c r="I24" s="28">
        <v>13.620547568903946</v>
      </c>
      <c r="J24" s="28">
        <v>60.219878245818208</v>
      </c>
      <c r="K24" s="28">
        <v>131.1311540457223</v>
      </c>
      <c r="L24" s="28">
        <v>784.66759808714198</v>
      </c>
      <c r="M24" s="28">
        <v>464.18412587763737</v>
      </c>
      <c r="N24" s="28">
        <v>93.855874004212069</v>
      </c>
      <c r="O24" s="29"/>
    </row>
    <row r="25" spans="2:15" x14ac:dyDescent="0.25">
      <c r="B25" s="16" t="s">
        <v>25</v>
      </c>
      <c r="C25" s="28">
        <v>4.7003840885283772</v>
      </c>
      <c r="D25" s="28">
        <v>19.185401054676657</v>
      </c>
      <c r="E25" s="28">
        <v>13.866133061158711</v>
      </c>
      <c r="F25" s="28">
        <v>4.6142103802386902</v>
      </c>
      <c r="G25" s="28">
        <v>2.1151728398377694</v>
      </c>
      <c r="H25" s="28">
        <v>3.0552496575434449</v>
      </c>
      <c r="I25" s="28">
        <v>10.442686650013878</v>
      </c>
      <c r="J25" s="28">
        <v>34.077784641830732</v>
      </c>
      <c r="K25" s="28">
        <v>116.56952539550375</v>
      </c>
      <c r="L25" s="28">
        <v>518.21734576025358</v>
      </c>
      <c r="M25" s="28">
        <v>373.91555424243239</v>
      </c>
      <c r="N25" s="28">
        <v>42.932972522897586</v>
      </c>
      <c r="O25" s="29"/>
    </row>
    <row r="26" spans="2:15" x14ac:dyDescent="0.25">
      <c r="B26" s="16" t="s">
        <v>5</v>
      </c>
      <c r="C26" s="28">
        <v>10.098176718092567</v>
      </c>
      <c r="D26" s="28">
        <v>33.429951690821255</v>
      </c>
      <c r="E26" s="28">
        <v>16.643291257597006</v>
      </c>
      <c r="F26" s="28">
        <v>7.7294685990338161</v>
      </c>
      <c r="G26" s="28">
        <v>4.1140719962599341</v>
      </c>
      <c r="H26" s="28">
        <v>6.7321178120617109</v>
      </c>
      <c r="I26" s="28">
        <v>12.946859903381643</v>
      </c>
      <c r="J26" s="28">
        <v>66.760168302945303</v>
      </c>
      <c r="K26" s="28">
        <v>147.24637681159419</v>
      </c>
      <c r="L26" s="28">
        <v>509.58391771856009</v>
      </c>
      <c r="M26" s="28">
        <v>392.14586255259468</v>
      </c>
      <c r="N26" s="28">
        <v>61.490683229813662</v>
      </c>
      <c r="O26" s="29"/>
    </row>
    <row r="27" spans="2:15" x14ac:dyDescent="0.25">
      <c r="B27" s="16" t="s">
        <v>31</v>
      </c>
      <c r="C27" s="28">
        <v>10.727733127821205</v>
      </c>
      <c r="D27" s="28">
        <v>31.98179749715586</v>
      </c>
      <c r="E27" s="28">
        <v>22.811846306286469</v>
      </c>
      <c r="F27" s="28">
        <v>17.583617747440272</v>
      </c>
      <c r="G27" s="28">
        <v>6.7819002532203019</v>
      </c>
      <c r="H27" s="28">
        <v>5.9187493119013546</v>
      </c>
      <c r="I27" s="28">
        <v>20.004550625711037</v>
      </c>
      <c r="J27" s="28">
        <v>68.682153473521964</v>
      </c>
      <c r="K27" s="28">
        <v>141.4334470989761</v>
      </c>
      <c r="L27" s="28">
        <v>793.85225145876916</v>
      </c>
      <c r="M27" s="28">
        <v>557.59550809204006</v>
      </c>
      <c r="N27" s="28">
        <v>107.9863481228669</v>
      </c>
      <c r="O27" s="29"/>
    </row>
    <row r="28" spans="2:15" x14ac:dyDescent="0.25">
      <c r="B28" s="16" t="s">
        <v>3</v>
      </c>
      <c r="C28" s="28">
        <v>8.4255015860146987</v>
      </c>
      <c r="D28" s="28">
        <v>35.136347685487486</v>
      </c>
      <c r="E28" s="28">
        <v>20.461932423178556</v>
      </c>
      <c r="F28" s="28">
        <v>14.769703673103148</v>
      </c>
      <c r="G28" s="28">
        <v>5.8677600331173796</v>
      </c>
      <c r="H28" s="28">
        <v>2.4072861674327712</v>
      </c>
      <c r="I28" s="28">
        <v>15.547056498003315</v>
      </c>
      <c r="J28" s="28">
        <v>109.38106523272654</v>
      </c>
      <c r="K28" s="28">
        <v>515.38492290880981</v>
      </c>
      <c r="L28" s="28">
        <v>773.19022590231316</v>
      </c>
      <c r="M28" s="28">
        <v>403.82225458684735</v>
      </c>
      <c r="N28" s="28">
        <v>86.119587958582642</v>
      </c>
      <c r="O28" s="29"/>
    </row>
    <row r="29" spans="2:15" x14ac:dyDescent="0.25">
      <c r="B29" s="16" t="s">
        <v>13</v>
      </c>
      <c r="C29" s="28">
        <v>7.5494272890006604</v>
      </c>
      <c r="D29" s="28">
        <v>48.239299677267489</v>
      </c>
      <c r="E29" s="28">
        <v>35.898297108921511</v>
      </c>
      <c r="F29" s="28">
        <v>3.9801402373983072</v>
      </c>
      <c r="G29" s="28">
        <v>6.6250076209597637</v>
      </c>
      <c r="H29" s="28">
        <v>3.0813988934696575</v>
      </c>
      <c r="I29" s="28">
        <v>8.2786916937884794</v>
      </c>
      <c r="J29" s="28">
        <v>83.04370017900726</v>
      </c>
      <c r="K29" s="28">
        <v>64.000655017364778</v>
      </c>
      <c r="L29" s="28">
        <v>343.7300465665403</v>
      </c>
      <c r="M29" s="28">
        <v>745.23632238563664</v>
      </c>
      <c r="N29" s="28">
        <v>150.27872353491037</v>
      </c>
      <c r="O29" s="29"/>
    </row>
    <row r="30" spans="2:15" x14ac:dyDescent="0.25">
      <c r="B30" s="16" t="s">
        <v>2</v>
      </c>
      <c r="C30" s="28">
        <v>8.2735132564866394</v>
      </c>
      <c r="D30" s="28">
        <v>77.43690196023168</v>
      </c>
      <c r="E30" s="28">
        <v>34.366901219252192</v>
      </c>
      <c r="F30" s="28">
        <v>14.796860247178028</v>
      </c>
      <c r="G30" s="28">
        <v>12.09205783640355</v>
      </c>
      <c r="H30" s="28">
        <v>4.4549686765697283</v>
      </c>
      <c r="I30" s="28">
        <v>8.54929703170286</v>
      </c>
      <c r="J30" s="28">
        <v>80.189436178255121</v>
      </c>
      <c r="K30" s="28">
        <v>446.70076990647442</v>
      </c>
      <c r="L30" s="28">
        <v>557.50750866786893</v>
      </c>
      <c r="M30" s="28">
        <v>457.42981946921321</v>
      </c>
      <c r="N30" s="28">
        <v>88.428855286706778</v>
      </c>
      <c r="O30" s="29"/>
    </row>
    <row r="31" spans="2:15" x14ac:dyDescent="0.25">
      <c r="B31" s="16" t="s">
        <v>30</v>
      </c>
      <c r="C31" s="28">
        <v>11.915839388547212</v>
      </c>
      <c r="D31" s="28">
        <v>34.262355575185033</v>
      </c>
      <c r="E31" s="28">
        <v>14.506239255622694</v>
      </c>
      <c r="F31" s="28">
        <v>11.777684728969854</v>
      </c>
      <c r="G31" s="28">
        <v>4.5331997673820918</v>
      </c>
      <c r="H31" s="28">
        <v>5.0512797407971881</v>
      </c>
      <c r="I31" s="28">
        <v>19.272575011041578</v>
      </c>
      <c r="J31" s="28">
        <v>115.40231407821268</v>
      </c>
      <c r="K31" s="28">
        <v>199.68529108662526</v>
      </c>
      <c r="L31" s="28">
        <v>1040.1750666241594</v>
      </c>
      <c r="M31" s="28">
        <v>707.43820369831394</v>
      </c>
      <c r="N31" s="28">
        <v>117.8724453800311</v>
      </c>
      <c r="O31" s="29"/>
    </row>
    <row r="32" spans="2:15" x14ac:dyDescent="0.25">
      <c r="B32" s="16" t="s">
        <v>1</v>
      </c>
      <c r="C32" s="28">
        <v>9.3977093510625398</v>
      </c>
      <c r="D32" s="28">
        <v>27.367268746579093</v>
      </c>
      <c r="E32" s="28">
        <v>16.403274503672797</v>
      </c>
      <c r="F32" s="28">
        <v>7.06252096685912</v>
      </c>
      <c r="G32" s="28">
        <v>3.4173488549318325</v>
      </c>
      <c r="H32" s="28">
        <v>3.9299511831716072</v>
      </c>
      <c r="I32" s="28">
        <v>10.064092377774246</v>
      </c>
      <c r="J32" s="28">
        <v>54.67758167890932</v>
      </c>
      <c r="K32" s="28">
        <v>194.04276356445433</v>
      </c>
      <c r="L32" s="28">
        <v>596.49824262835136</v>
      </c>
      <c r="M32" s="28">
        <v>382.23046942412543</v>
      </c>
      <c r="N32" s="28">
        <v>54.293129932729485</v>
      </c>
      <c r="O32" s="29"/>
    </row>
    <row r="33" spans="2:19" x14ac:dyDescent="0.25">
      <c r="B33" s="16" t="s">
        <v>0</v>
      </c>
      <c r="C33" s="28">
        <v>8.7489444208361817</v>
      </c>
      <c r="D33" s="28">
        <v>26.925193445863236</v>
      </c>
      <c r="E33" s="28">
        <v>30.050722141132972</v>
      </c>
      <c r="F33" s="28">
        <v>20.243028649079658</v>
      </c>
      <c r="G33" s="28">
        <v>8.178361089042518</v>
      </c>
      <c r="H33" s="28">
        <v>5.1352499861429761</v>
      </c>
      <c r="I33" s="28">
        <v>16.115809215772156</v>
      </c>
      <c r="J33" s="28">
        <v>41.652583220937473</v>
      </c>
      <c r="K33" s="28">
        <v>108.68344507709759</v>
      </c>
      <c r="L33" s="28">
        <v>406.6357211249512</v>
      </c>
      <c r="M33" s="28">
        <v>330.17755466460022</v>
      </c>
      <c r="N33" s="28">
        <v>60.22371213907887</v>
      </c>
      <c r="O33" s="29"/>
    </row>
    <row r="34" spans="2:19" x14ac:dyDescent="0.25">
      <c r="B34" s="16" t="s">
        <v>12</v>
      </c>
      <c r="C34" s="28">
        <v>9.8946782179967236</v>
      </c>
      <c r="D34" s="28">
        <v>36.296977929684644</v>
      </c>
      <c r="E34" s="28">
        <v>20.778824257793119</v>
      </c>
      <c r="F34" s="28">
        <v>1.7892876444210741</v>
      </c>
      <c r="G34" s="28">
        <v>2.968403465399017</v>
      </c>
      <c r="H34" s="28">
        <v>6.6789077971477884</v>
      </c>
      <c r="I34" s="28">
        <v>27.86176474884244</v>
      </c>
      <c r="J34" s="28">
        <v>69.510114481426982</v>
      </c>
      <c r="K34" s="28">
        <v>112.72512159852768</v>
      </c>
      <c r="L34" s="28">
        <v>419.53435644306109</v>
      </c>
      <c r="M34" s="28">
        <v>403.20813738336648</v>
      </c>
      <c r="N34" s="28">
        <v>70.110862801805354</v>
      </c>
      <c r="O34" s="29"/>
    </row>
    <row r="35" spans="2:19" x14ac:dyDescent="0.25">
      <c r="B35" s="16" t="s">
        <v>24</v>
      </c>
      <c r="C35" s="28">
        <v>6.9919941666791523</v>
      </c>
      <c r="D35" s="28">
        <v>29.33374619394127</v>
      </c>
      <c r="E35" s="28">
        <v>18.179184833365795</v>
      </c>
      <c r="F35" s="28">
        <v>7.9475667027919696</v>
      </c>
      <c r="G35" s="28">
        <v>5.174075683342573</v>
      </c>
      <c r="H35" s="28">
        <v>4.0553566166739081</v>
      </c>
      <c r="I35" s="28">
        <v>10.404087320018579</v>
      </c>
      <c r="J35" s="28">
        <v>50.62203776675706</v>
      </c>
      <c r="K35" s="28">
        <v>115.88997264798472</v>
      </c>
      <c r="L35" s="28">
        <v>357.71042156730545</v>
      </c>
      <c r="M35" s="28">
        <v>430.84668055076935</v>
      </c>
      <c r="N35" s="28">
        <v>59.761572998916243</v>
      </c>
      <c r="O35" s="29"/>
    </row>
    <row r="36" spans="2:19" x14ac:dyDescent="0.25">
      <c r="B36" s="16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</row>
    <row r="37" spans="2:19" x14ac:dyDescent="0.25">
      <c r="B37" s="19" t="s">
        <v>33</v>
      </c>
      <c r="C37" s="31">
        <v>9.5480654235772917</v>
      </c>
      <c r="D37" s="31">
        <v>43.596830359009957</v>
      </c>
      <c r="E37" s="31">
        <v>26.059916777273351</v>
      </c>
      <c r="F37" s="31">
        <v>10.703577279054032</v>
      </c>
      <c r="G37" s="31">
        <v>6.741368432730944</v>
      </c>
      <c r="H37" s="31">
        <v>5.0467589288237154</v>
      </c>
      <c r="I37" s="31">
        <v>14.977347143543398</v>
      </c>
      <c r="J37" s="31">
        <v>72.100338736552871</v>
      </c>
      <c r="K37" s="31">
        <v>197.09685400662994</v>
      </c>
      <c r="L37" s="31">
        <v>667.11480514127879</v>
      </c>
      <c r="M37" s="31">
        <v>514</v>
      </c>
      <c r="N37" s="31">
        <v>89</v>
      </c>
    </row>
    <row r="39" spans="2:19" x14ac:dyDescent="0.25">
      <c r="I39" s="32"/>
      <c r="J39" s="32"/>
      <c r="K39" s="32"/>
      <c r="L39" s="32"/>
      <c r="M39" s="32"/>
      <c r="N39" s="32"/>
    </row>
    <row r="40" spans="2:19" x14ac:dyDescent="0.25"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2:19" x14ac:dyDescent="0.25">
      <c r="B41" s="15" t="s">
        <v>35</v>
      </c>
      <c r="C41" s="9">
        <v>43891</v>
      </c>
      <c r="D41" s="9">
        <v>43922</v>
      </c>
      <c r="E41" s="9">
        <v>43952</v>
      </c>
      <c r="F41" s="9">
        <v>43983</v>
      </c>
      <c r="G41" s="9">
        <v>44013</v>
      </c>
      <c r="H41" s="9">
        <v>44044</v>
      </c>
      <c r="I41" s="9">
        <v>44075</v>
      </c>
      <c r="J41" s="9">
        <v>44105</v>
      </c>
      <c r="K41" s="9">
        <v>44136</v>
      </c>
      <c r="L41" s="9">
        <v>44166</v>
      </c>
      <c r="M41" s="9">
        <v>44197</v>
      </c>
      <c r="N41" s="9">
        <v>44228</v>
      </c>
    </row>
    <row r="42" spans="2:19" x14ac:dyDescent="0.25">
      <c r="B42" s="16" t="s">
        <v>22</v>
      </c>
      <c r="C42" s="28">
        <f t="shared" ref="C42:N50" si="0">VLOOKUP($B42,$B$4:$N$35,C$100,FALSE)</f>
        <v>6.9545380368839949</v>
      </c>
      <c r="D42" s="28">
        <f t="shared" si="0"/>
        <v>33.485360803124429</v>
      </c>
      <c r="E42" s="28">
        <f t="shared" si="0"/>
        <v>20.863614110651984</v>
      </c>
      <c r="F42" s="28">
        <f t="shared" si="0"/>
        <v>2.5993202449913939</v>
      </c>
      <c r="G42" s="28">
        <f t="shared" si="0"/>
        <v>13.169231601759055</v>
      </c>
      <c r="H42" s="28">
        <f t="shared" si="0"/>
        <v>3.403284571241104</v>
      </c>
      <c r="I42" s="28">
        <f t="shared" si="0"/>
        <v>11.773391697902195</v>
      </c>
      <c r="J42" s="28">
        <f t="shared" si="0"/>
        <v>43.798792742928988</v>
      </c>
      <c r="K42" s="28">
        <f t="shared" si="0"/>
        <v>105.34892051759238</v>
      </c>
      <c r="L42" s="28">
        <f t="shared" si="0"/>
        <v>660.68111350397953</v>
      </c>
      <c r="M42" s="28">
        <f t="shared" si="0"/>
        <v>565.53711440363043</v>
      </c>
      <c r="N42" s="28">
        <f t="shared" si="0"/>
        <v>108.77827579879951</v>
      </c>
    </row>
    <row r="43" spans="2:19" x14ac:dyDescent="0.25">
      <c r="B43" s="16" t="s">
        <v>21</v>
      </c>
      <c r="C43" s="28">
        <f t="shared" si="0"/>
        <v>13.486058054548174</v>
      </c>
      <c r="D43" s="28">
        <f t="shared" si="0"/>
        <v>43.927413735647853</v>
      </c>
      <c r="E43" s="28">
        <f t="shared" si="0"/>
        <v>17.004160155734652</v>
      </c>
      <c r="F43" s="28">
        <f t="shared" si="0"/>
        <v>6.6648489805810538</v>
      </c>
      <c r="G43" s="28">
        <f t="shared" si="0"/>
        <v>4.6908028015819729</v>
      </c>
      <c r="H43" s="28">
        <f t="shared" si="0"/>
        <v>8.5020800778673262</v>
      </c>
      <c r="I43" s="28">
        <f t="shared" si="0"/>
        <v>27.265291284195218</v>
      </c>
      <c r="J43" s="28">
        <f t="shared" si="0"/>
        <v>138.37868264666821</v>
      </c>
      <c r="K43" s="28">
        <f t="shared" si="0"/>
        <v>208.73095216456119</v>
      </c>
      <c r="L43" s="28">
        <f t="shared" si="0"/>
        <v>988.29351525830202</v>
      </c>
      <c r="M43" s="28">
        <f t="shared" si="0"/>
        <v>452.36929517756153</v>
      </c>
      <c r="N43" s="28">
        <f t="shared" si="0"/>
        <v>93.805585489671643</v>
      </c>
      <c r="P43" s="24"/>
      <c r="Q43" s="24"/>
      <c r="R43" s="24"/>
    </row>
    <row r="44" spans="2:19" x14ac:dyDescent="0.25">
      <c r="B44" s="16" t="s">
        <v>19</v>
      </c>
      <c r="C44" s="28">
        <f t="shared" si="0"/>
        <v>12.151837205887565</v>
      </c>
      <c r="D44" s="28">
        <f t="shared" si="0"/>
        <v>44.341547637733477</v>
      </c>
      <c r="E44" s="28">
        <f t="shared" si="0"/>
        <v>30.7593379274029</v>
      </c>
      <c r="F44" s="28">
        <f t="shared" si="0"/>
        <v>5.4936430701616699</v>
      </c>
      <c r="G44" s="28">
        <f t="shared" si="0"/>
        <v>4.3037756770851789</v>
      </c>
      <c r="H44" s="28">
        <f t="shared" si="0"/>
        <v>7.0885717034344129</v>
      </c>
      <c r="I44" s="28">
        <f t="shared" si="0"/>
        <v>16.350128185004969</v>
      </c>
      <c r="J44" s="28">
        <f t="shared" si="0"/>
        <v>76.835053999726583</v>
      </c>
      <c r="K44" s="28">
        <f t="shared" si="0"/>
        <v>117.45932088107571</v>
      </c>
      <c r="L44" s="28">
        <f t="shared" si="0"/>
        <v>651.38910689059799</v>
      </c>
      <c r="M44" s="28">
        <f t="shared" si="0"/>
        <v>529.2378266439157</v>
      </c>
      <c r="N44" s="28">
        <f t="shared" si="0"/>
        <v>89.972419669484495</v>
      </c>
      <c r="Q44" s="24"/>
      <c r="R44" s="24">
        <f>+M3</f>
        <v>44197</v>
      </c>
      <c r="S44" s="24">
        <f>+N3</f>
        <v>44228</v>
      </c>
    </row>
    <row r="45" spans="2:19" x14ac:dyDescent="0.25">
      <c r="B45" s="16" t="s">
        <v>18</v>
      </c>
      <c r="C45" s="28">
        <f t="shared" si="0"/>
        <v>6.0305976620499457</v>
      </c>
      <c r="D45" s="28">
        <f t="shared" si="0"/>
        <v>47.216487079665413</v>
      </c>
      <c r="E45" s="28">
        <f t="shared" si="0"/>
        <v>26.557824319412262</v>
      </c>
      <c r="F45" s="28">
        <f t="shared" si="0"/>
        <v>3.595163990837468</v>
      </c>
      <c r="G45" s="28">
        <f t="shared" si="0"/>
        <v>3.36321792691247</v>
      </c>
      <c r="H45" s="28">
        <f t="shared" si="0"/>
        <v>3.595163990837468</v>
      </c>
      <c r="I45" s="28">
        <f t="shared" si="0"/>
        <v>10.06645917434491</v>
      </c>
      <c r="J45" s="28">
        <f t="shared" si="0"/>
        <v>86.167962748136731</v>
      </c>
      <c r="K45" s="28">
        <f t="shared" si="0"/>
        <v>85.924419381015483</v>
      </c>
      <c r="L45" s="28">
        <f t="shared" si="0"/>
        <v>354.6455317413218</v>
      </c>
      <c r="M45" s="28">
        <f t="shared" si="0"/>
        <v>536.83916495440769</v>
      </c>
      <c r="N45" s="28">
        <f t="shared" si="0"/>
        <v>116.20083613242529</v>
      </c>
      <c r="Q45" s="13" t="str">
        <f>+B41</f>
        <v>ESSEX</v>
      </c>
      <c r="R45" s="25">
        <f>+M51</f>
        <v>568.57031577235455</v>
      </c>
      <c r="S45" s="25">
        <f>+N51</f>
        <v>105.09265765677618</v>
      </c>
    </row>
    <row r="46" spans="2:19" x14ac:dyDescent="0.25">
      <c r="B46" s="16" t="s">
        <v>17</v>
      </c>
      <c r="C46" s="28">
        <f t="shared" si="0"/>
        <v>19.89046039312074</v>
      </c>
      <c r="D46" s="28">
        <f t="shared" si="0"/>
        <v>48.54872717792172</v>
      </c>
      <c r="E46" s="28">
        <f t="shared" si="0"/>
        <v>10.288169168855557</v>
      </c>
      <c r="F46" s="28">
        <f t="shared" si="0"/>
        <v>3.8980729850886053</v>
      </c>
      <c r="G46" s="28">
        <f t="shared" si="0"/>
        <v>2.5720422922138892</v>
      </c>
      <c r="H46" s="28">
        <f t="shared" si="0"/>
        <v>11.316986085741112</v>
      </c>
      <c r="I46" s="28">
        <f t="shared" si="0"/>
        <v>30.653028473651304</v>
      </c>
      <c r="J46" s="28">
        <f t="shared" si="0"/>
        <v>115.57043366347742</v>
      </c>
      <c r="K46" s="28">
        <f t="shared" si="0"/>
        <v>200.39638846069147</v>
      </c>
      <c r="L46" s="28">
        <f t="shared" si="0"/>
        <v>1010.4696818677633</v>
      </c>
      <c r="M46" s="28">
        <f t="shared" si="0"/>
        <v>578.53804626197746</v>
      </c>
      <c r="N46" s="28">
        <f t="shared" si="0"/>
        <v>79.733311058630562</v>
      </c>
      <c r="Q46" s="13" t="str">
        <f>+B54</f>
        <v>SOUTH ESSEX</v>
      </c>
      <c r="R46" s="25">
        <f>+M60</f>
        <v>600.64267945077484</v>
      </c>
      <c r="S46" s="25">
        <f>+N60</f>
        <v>103.95773031620591</v>
      </c>
    </row>
    <row r="47" spans="2:19" x14ac:dyDescent="0.25">
      <c r="B47" s="16" t="s">
        <v>16</v>
      </c>
      <c r="C47" s="28">
        <f t="shared" si="0"/>
        <v>17.116962576465955</v>
      </c>
      <c r="D47" s="28">
        <f t="shared" si="0"/>
        <v>60.834376591207537</v>
      </c>
      <c r="E47" s="28">
        <f t="shared" si="0"/>
        <v>19.710441754718371</v>
      </c>
      <c r="F47" s="28">
        <f t="shared" si="0"/>
        <v>2.9479213326135811</v>
      </c>
      <c r="G47" s="28">
        <f t="shared" si="0"/>
        <v>2.074783342601934</v>
      </c>
      <c r="H47" s="28">
        <f t="shared" si="0"/>
        <v>4.4089146030291095</v>
      </c>
      <c r="I47" s="28">
        <f t="shared" si="0"/>
        <v>20.099463631456235</v>
      </c>
      <c r="J47" s="28">
        <f t="shared" si="0"/>
        <v>68.986546141514296</v>
      </c>
      <c r="K47" s="28">
        <f t="shared" si="0"/>
        <v>172.31940153368478</v>
      </c>
      <c r="L47" s="28">
        <f t="shared" si="0"/>
        <v>772.07875136574467</v>
      </c>
      <c r="M47" s="28">
        <f t="shared" si="0"/>
        <v>751.84961377537581</v>
      </c>
      <c r="N47" s="28">
        <f t="shared" si="0"/>
        <v>132.65645996761114</v>
      </c>
      <c r="Q47" s="13" t="str">
        <f>+B63</f>
        <v>KENT  &amp; MEDWAY</v>
      </c>
      <c r="R47" s="25">
        <f>+M77</f>
        <v>457</v>
      </c>
      <c r="S47" s="25">
        <f>+N77</f>
        <v>80</v>
      </c>
    </row>
    <row r="48" spans="2:19" x14ac:dyDescent="0.25">
      <c r="B48" s="16" t="s">
        <v>15</v>
      </c>
      <c r="C48" s="28">
        <f t="shared" si="0"/>
        <v>11.129295585147558</v>
      </c>
      <c r="D48" s="28">
        <f t="shared" si="0"/>
        <v>26.234995738738462</v>
      </c>
      <c r="E48" s="28">
        <f t="shared" si="0"/>
        <v>7.9991812018248067</v>
      </c>
      <c r="F48" s="28">
        <f t="shared" si="0"/>
        <v>1.0781505098111697</v>
      </c>
      <c r="G48" s="28">
        <f t="shared" si="0"/>
        <v>2.7823238962868895</v>
      </c>
      <c r="H48" s="28">
        <f t="shared" si="0"/>
        <v>4.173485844430334</v>
      </c>
      <c r="I48" s="28">
        <f t="shared" si="0"/>
        <v>8.2658205752189673</v>
      </c>
      <c r="J48" s="28">
        <f t="shared" si="0"/>
        <v>48.690668185020563</v>
      </c>
      <c r="K48" s="28">
        <f t="shared" si="0"/>
        <v>71.876700654077979</v>
      </c>
      <c r="L48" s="28">
        <f t="shared" si="0"/>
        <v>550.20455049073234</v>
      </c>
      <c r="M48" s="28">
        <f t="shared" si="0"/>
        <v>484.47214844095464</v>
      </c>
      <c r="N48" s="28">
        <f t="shared" si="0"/>
        <v>79.706126975325759</v>
      </c>
      <c r="Q48" s="13" t="str">
        <f>+B80</f>
        <v>EAST SUSSEX</v>
      </c>
      <c r="R48" s="25">
        <f>+M86</f>
        <v>481</v>
      </c>
      <c r="S48" s="25">
        <f>+N86</f>
        <v>71</v>
      </c>
    </row>
    <row r="49" spans="2:19" x14ac:dyDescent="0.25">
      <c r="B49" s="16" t="s">
        <v>13</v>
      </c>
      <c r="C49" s="28">
        <f t="shared" si="0"/>
        <v>7.5494272890006604</v>
      </c>
      <c r="D49" s="28">
        <f t="shared" si="0"/>
        <v>48.239299677267489</v>
      </c>
      <c r="E49" s="28">
        <f t="shared" si="0"/>
        <v>35.898297108921511</v>
      </c>
      <c r="F49" s="28">
        <f t="shared" si="0"/>
        <v>3.9801402373983072</v>
      </c>
      <c r="G49" s="28">
        <f t="shared" si="0"/>
        <v>6.6250076209597637</v>
      </c>
      <c r="H49" s="28">
        <f t="shared" si="0"/>
        <v>3.0813988934696575</v>
      </c>
      <c r="I49" s="28">
        <f t="shared" si="0"/>
        <v>8.2786916937884794</v>
      </c>
      <c r="J49" s="28">
        <f t="shared" si="0"/>
        <v>83.04370017900726</v>
      </c>
      <c r="K49" s="28">
        <f t="shared" si="0"/>
        <v>64.000655017364778</v>
      </c>
      <c r="L49" s="28">
        <f t="shared" si="0"/>
        <v>343.7300465665403</v>
      </c>
      <c r="M49" s="28">
        <f t="shared" si="0"/>
        <v>745.23632238563664</v>
      </c>
      <c r="N49" s="28">
        <f t="shared" si="0"/>
        <v>150.27872353491037</v>
      </c>
    </row>
    <row r="50" spans="2:19" x14ac:dyDescent="0.25">
      <c r="B50" s="16" t="s">
        <v>12</v>
      </c>
      <c r="C50" s="28">
        <f t="shared" si="0"/>
        <v>9.8946782179967236</v>
      </c>
      <c r="D50" s="28">
        <f t="shared" si="0"/>
        <v>36.296977929684644</v>
      </c>
      <c r="E50" s="28">
        <f t="shared" si="0"/>
        <v>20.778824257793119</v>
      </c>
      <c r="F50" s="28">
        <f t="shared" si="0"/>
        <v>1.7892876444210741</v>
      </c>
      <c r="G50" s="28">
        <f t="shared" si="0"/>
        <v>2.968403465399017</v>
      </c>
      <c r="H50" s="28">
        <f t="shared" si="0"/>
        <v>6.6789077971477884</v>
      </c>
      <c r="I50" s="28">
        <f t="shared" si="0"/>
        <v>27.86176474884244</v>
      </c>
      <c r="J50" s="28">
        <f t="shared" si="0"/>
        <v>69.510114481426982</v>
      </c>
      <c r="K50" s="28">
        <f t="shared" si="0"/>
        <v>112.72512159852768</v>
      </c>
      <c r="L50" s="28">
        <f t="shared" si="0"/>
        <v>419.53435644306109</v>
      </c>
      <c r="M50" s="28">
        <f t="shared" si="0"/>
        <v>403.20813738336648</v>
      </c>
      <c r="N50" s="28">
        <f t="shared" si="0"/>
        <v>70.110862801805354</v>
      </c>
    </row>
    <row r="51" spans="2:19" x14ac:dyDescent="0.25">
      <c r="B51" s="19" t="s">
        <v>36</v>
      </c>
      <c r="C51" s="31">
        <v>10.926319477891791</v>
      </c>
      <c r="D51" s="31">
        <v>43.916841450477328</v>
      </c>
      <c r="E51" s="31">
        <v>23.037662575628467</v>
      </c>
      <c r="F51" s="31">
        <v>3.7150825234572031</v>
      </c>
      <c r="G51" s="31">
        <v>5.1016271091627114</v>
      </c>
      <c r="H51" s="31">
        <v>5.6439260538374878</v>
      </c>
      <c r="I51" s="31">
        <v>16.76975798298</v>
      </c>
      <c r="J51" s="31">
        <v>80.702117026046366</v>
      </c>
      <c r="K51" s="31">
        <v>120.58452213009134</v>
      </c>
      <c r="L51" s="31">
        <v>610.97005918748243</v>
      </c>
      <c r="M51" s="31">
        <v>568.57031577235455</v>
      </c>
      <c r="N51" s="31">
        <v>105.09265765677618</v>
      </c>
    </row>
    <row r="53" spans="2:19" x14ac:dyDescent="0.25"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2:19" x14ac:dyDescent="0.25">
      <c r="B54" s="15" t="s">
        <v>44</v>
      </c>
      <c r="C54" s="9">
        <v>43891</v>
      </c>
      <c r="D54" s="9">
        <v>43922</v>
      </c>
      <c r="E54" s="9">
        <v>43952</v>
      </c>
      <c r="F54" s="9">
        <v>43983</v>
      </c>
      <c r="G54" s="9">
        <v>44013</v>
      </c>
      <c r="H54" s="9">
        <v>44044</v>
      </c>
      <c r="I54" s="9">
        <v>44075</v>
      </c>
      <c r="J54" s="9">
        <v>44105</v>
      </c>
      <c r="K54" s="9">
        <v>44136</v>
      </c>
      <c r="L54" s="9">
        <v>44166</v>
      </c>
      <c r="M54" s="9">
        <v>44197</v>
      </c>
      <c r="N54" s="9">
        <v>44228</v>
      </c>
      <c r="Q54" s="24"/>
      <c r="R54" s="24"/>
      <c r="S54" s="24"/>
    </row>
    <row r="55" spans="2:19" x14ac:dyDescent="0.25">
      <c r="B55" s="16" t="s">
        <v>23</v>
      </c>
      <c r="C55" s="28">
        <f t="shared" ref="C55:N59" si="1">VLOOKUP($B55,$B$4:$N$35,C$100,FALSE)</f>
        <v>11.338632392060269</v>
      </c>
      <c r="D55" s="28">
        <f t="shared" si="1"/>
        <v>49.608527111077869</v>
      </c>
      <c r="E55" s="28">
        <f t="shared" si="1"/>
        <v>24.124749770340998</v>
      </c>
      <c r="F55" s="28">
        <f t="shared" si="1"/>
        <v>12.464454048009516</v>
      </c>
      <c r="G55" s="28">
        <f t="shared" si="1"/>
        <v>5.9105636937335442</v>
      </c>
      <c r="H55" s="28">
        <f t="shared" si="1"/>
        <v>4.3424549586613796</v>
      </c>
      <c r="I55" s="28">
        <f t="shared" si="1"/>
        <v>25.552130798419508</v>
      </c>
      <c r="J55" s="28">
        <f t="shared" si="1"/>
        <v>106.51077023605551</v>
      </c>
      <c r="K55" s="28">
        <f t="shared" si="1"/>
        <v>241.81040853138461</v>
      </c>
      <c r="L55" s="28">
        <f t="shared" si="1"/>
        <v>963.30125832971601</v>
      </c>
      <c r="M55" s="28">
        <f t="shared" si="1"/>
        <v>568.74097583578907</v>
      </c>
      <c r="N55" s="28">
        <f t="shared" si="1"/>
        <v>94.418239413672083</v>
      </c>
      <c r="R55" s="25"/>
      <c r="S55" s="25"/>
    </row>
    <row r="56" spans="2:19" x14ac:dyDescent="0.25">
      <c r="B56" s="16" t="s">
        <v>20</v>
      </c>
      <c r="C56" s="28">
        <f t="shared" si="1"/>
        <v>8.4949758285813814</v>
      </c>
      <c r="D56" s="28">
        <f t="shared" si="1"/>
        <v>31.498037827151752</v>
      </c>
      <c r="E56" s="28">
        <f t="shared" si="1"/>
        <v>20.98758734120106</v>
      </c>
      <c r="F56" s="28">
        <f t="shared" si="1"/>
        <v>17.556283379068191</v>
      </c>
      <c r="G56" s="28">
        <f t="shared" si="1"/>
        <v>5.4967490655526587</v>
      </c>
      <c r="H56" s="28">
        <f t="shared" si="1"/>
        <v>8.4949758285813814</v>
      </c>
      <c r="I56" s="28">
        <f t="shared" si="1"/>
        <v>27.367147620312178</v>
      </c>
      <c r="J56" s="28">
        <f t="shared" si="1"/>
        <v>96.692813107676315</v>
      </c>
      <c r="K56" s="28">
        <f t="shared" si="1"/>
        <v>173.49738868726212</v>
      </c>
      <c r="L56" s="28">
        <f t="shared" si="1"/>
        <v>883.97719063296847</v>
      </c>
      <c r="M56" s="28">
        <f t="shared" si="1"/>
        <v>679.84791851676289</v>
      </c>
      <c r="N56" s="28">
        <f t="shared" si="1"/>
        <v>98.477471895193418</v>
      </c>
      <c r="R56" s="25"/>
      <c r="S56" s="25"/>
    </row>
    <row r="57" spans="2:19" x14ac:dyDescent="0.25">
      <c r="B57" s="16" t="s">
        <v>14</v>
      </c>
      <c r="C57" s="28">
        <f t="shared" si="1"/>
        <v>8.0120868052376153</v>
      </c>
      <c r="D57" s="28">
        <f t="shared" si="1"/>
        <v>33.383695021823399</v>
      </c>
      <c r="E57" s="28">
        <f t="shared" si="1"/>
        <v>19.900989806557948</v>
      </c>
      <c r="F57" s="28">
        <f t="shared" si="1"/>
        <v>14.421756249427709</v>
      </c>
      <c r="G57" s="28">
        <f t="shared" si="1"/>
        <v>3.8768161960827174</v>
      </c>
      <c r="H57" s="28">
        <f t="shared" si="1"/>
        <v>3.1014529568661739</v>
      </c>
      <c r="I57" s="28">
        <f t="shared" si="1"/>
        <v>13.620547568903946</v>
      </c>
      <c r="J57" s="28">
        <f t="shared" si="1"/>
        <v>60.219878245818208</v>
      </c>
      <c r="K57" s="28">
        <f t="shared" si="1"/>
        <v>131.1311540457223</v>
      </c>
      <c r="L57" s="28">
        <f t="shared" si="1"/>
        <v>784.66759808714198</v>
      </c>
      <c r="M57" s="28">
        <f t="shared" si="1"/>
        <v>464.18412587763737</v>
      </c>
      <c r="N57" s="28">
        <f t="shared" si="1"/>
        <v>93.855874004212069</v>
      </c>
      <c r="R57" s="25"/>
      <c r="S57" s="25"/>
    </row>
    <row r="58" spans="2:19" x14ac:dyDescent="0.25">
      <c r="B58" s="16" t="s">
        <v>31</v>
      </c>
      <c r="C58" s="28">
        <f t="shared" si="1"/>
        <v>10.727733127821205</v>
      </c>
      <c r="D58" s="28">
        <f t="shared" si="1"/>
        <v>31.98179749715586</v>
      </c>
      <c r="E58" s="28">
        <f t="shared" si="1"/>
        <v>22.811846306286469</v>
      </c>
      <c r="F58" s="28">
        <f t="shared" si="1"/>
        <v>17.583617747440272</v>
      </c>
      <c r="G58" s="28">
        <f t="shared" si="1"/>
        <v>6.7819002532203019</v>
      </c>
      <c r="H58" s="28">
        <f t="shared" si="1"/>
        <v>5.9187493119013546</v>
      </c>
      <c r="I58" s="28">
        <f t="shared" si="1"/>
        <v>20.004550625711037</v>
      </c>
      <c r="J58" s="28">
        <f t="shared" si="1"/>
        <v>68.682153473521964</v>
      </c>
      <c r="K58" s="28">
        <f t="shared" si="1"/>
        <v>141.4334470989761</v>
      </c>
      <c r="L58" s="28">
        <f t="shared" si="1"/>
        <v>793.85225145876916</v>
      </c>
      <c r="M58" s="28">
        <f t="shared" si="1"/>
        <v>557.59550809204006</v>
      </c>
      <c r="N58" s="28">
        <f t="shared" si="1"/>
        <v>107.9863481228669</v>
      </c>
    </row>
    <row r="59" spans="2:19" x14ac:dyDescent="0.25">
      <c r="B59" s="16" t="s">
        <v>30</v>
      </c>
      <c r="C59" s="28">
        <f t="shared" si="1"/>
        <v>11.915839388547212</v>
      </c>
      <c r="D59" s="28">
        <f t="shared" si="1"/>
        <v>34.262355575185033</v>
      </c>
      <c r="E59" s="28">
        <f t="shared" si="1"/>
        <v>14.506239255622694</v>
      </c>
      <c r="F59" s="28">
        <f t="shared" si="1"/>
        <v>11.777684728969854</v>
      </c>
      <c r="G59" s="28">
        <f t="shared" si="1"/>
        <v>4.5331997673820918</v>
      </c>
      <c r="H59" s="28">
        <f t="shared" si="1"/>
        <v>5.0512797407971881</v>
      </c>
      <c r="I59" s="28">
        <f t="shared" si="1"/>
        <v>19.272575011041578</v>
      </c>
      <c r="J59" s="28">
        <f t="shared" si="1"/>
        <v>115.40231407821268</v>
      </c>
      <c r="K59" s="28">
        <f t="shared" si="1"/>
        <v>199.68529108662526</v>
      </c>
      <c r="L59" s="28">
        <f t="shared" si="1"/>
        <v>1040.1750666241594</v>
      </c>
      <c r="M59" s="28">
        <f t="shared" si="1"/>
        <v>707.43820369831394</v>
      </c>
      <c r="N59" s="28">
        <f t="shared" si="1"/>
        <v>117.8724453800311</v>
      </c>
    </row>
    <row r="60" spans="2:19" x14ac:dyDescent="0.25">
      <c r="B60" s="19" t="s">
        <v>37</v>
      </c>
      <c r="C60" s="31">
        <v>10.56500966144681</v>
      </c>
      <c r="D60" s="31">
        <v>37.20883876031445</v>
      </c>
      <c r="E60" s="31">
        <v>20.567385672284029</v>
      </c>
      <c r="F60" s="31">
        <v>14.470103962344508</v>
      </c>
      <c r="G60" s="31">
        <v>5.5013068059604695</v>
      </c>
      <c r="H60" s="31">
        <v>5.282504830723405</v>
      </c>
      <c r="I60" s="31">
        <v>21.414461890701805</v>
      </c>
      <c r="J60" s="31">
        <v>92.240661274939455</v>
      </c>
      <c r="K60" s="31">
        <v>184.26773014548084</v>
      </c>
      <c r="L60" s="31">
        <v>907.37179130810489</v>
      </c>
      <c r="M60" s="31">
        <v>600.64267945077484</v>
      </c>
      <c r="N60" s="31">
        <v>103.95773031620591</v>
      </c>
    </row>
    <row r="62" spans="2:19" x14ac:dyDescent="0.25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</row>
    <row r="63" spans="2:19" x14ac:dyDescent="0.25">
      <c r="B63" s="15" t="s">
        <v>38</v>
      </c>
      <c r="C63" s="9">
        <v>43891</v>
      </c>
      <c r="D63" s="9">
        <v>43922</v>
      </c>
      <c r="E63" s="9">
        <v>43952</v>
      </c>
      <c r="F63" s="9">
        <v>43983</v>
      </c>
      <c r="G63" s="9">
        <v>44013</v>
      </c>
      <c r="H63" s="9">
        <v>44044</v>
      </c>
      <c r="I63" s="9">
        <v>44075</v>
      </c>
      <c r="J63" s="9">
        <v>44105</v>
      </c>
      <c r="K63" s="9">
        <v>44136</v>
      </c>
      <c r="L63" s="9">
        <v>44166</v>
      </c>
      <c r="M63" s="9">
        <v>44197</v>
      </c>
      <c r="N63" s="9">
        <v>44228</v>
      </c>
    </row>
    <row r="64" spans="2:19" x14ac:dyDescent="0.25">
      <c r="B64" s="16" t="s">
        <v>11</v>
      </c>
      <c r="C64" s="28">
        <f t="shared" ref="C64:N76" si="2">VLOOKUP($B64,$B$4:$N$35,C$100,FALSE)</f>
        <v>10.071962435053207</v>
      </c>
      <c r="D64" s="28">
        <f t="shared" si="2"/>
        <v>90.618719494688492</v>
      </c>
      <c r="E64" s="28">
        <f t="shared" si="2"/>
        <v>83.701480925786996</v>
      </c>
      <c r="F64" s="28">
        <f t="shared" si="2"/>
        <v>38.400803904679876</v>
      </c>
      <c r="G64" s="28">
        <f t="shared" si="2"/>
        <v>16.149870801033593</v>
      </c>
      <c r="H64" s="28">
        <f t="shared" si="2"/>
        <v>2.9521269206190435</v>
      </c>
      <c r="I64" s="28">
        <f t="shared" si="2"/>
        <v>7.1777203560149294</v>
      </c>
      <c r="J64" s="28">
        <f t="shared" si="2"/>
        <v>45.497485482481729</v>
      </c>
      <c r="K64" s="28">
        <f t="shared" si="2"/>
        <v>136.01780074648292</v>
      </c>
      <c r="L64" s="28">
        <f t="shared" si="2"/>
        <v>714.58836931455085</v>
      </c>
      <c r="M64" s="28">
        <f t="shared" si="2"/>
        <v>448.72329193409462</v>
      </c>
      <c r="N64" s="28">
        <f t="shared" si="2"/>
        <v>82.09517657192076</v>
      </c>
    </row>
    <row r="65" spans="2:14" x14ac:dyDescent="0.25">
      <c r="B65" s="16" t="s">
        <v>10</v>
      </c>
      <c r="C65" s="28">
        <f t="shared" si="2"/>
        <v>7.2358984820996355</v>
      </c>
      <c r="D65" s="28">
        <f t="shared" si="2"/>
        <v>48.389502239097752</v>
      </c>
      <c r="E65" s="28">
        <f t="shared" si="2"/>
        <v>27.168750904487311</v>
      </c>
      <c r="F65" s="28">
        <f t="shared" si="2"/>
        <v>9.5932540882176305</v>
      </c>
      <c r="G65" s="28">
        <f t="shared" si="2"/>
        <v>7.0993720956449256</v>
      </c>
      <c r="H65" s="28">
        <f t="shared" si="2"/>
        <v>3.0035805020036221</v>
      </c>
      <c r="I65" s="28">
        <f t="shared" si="2"/>
        <v>13.825572068313644</v>
      </c>
      <c r="J65" s="28">
        <f t="shared" si="2"/>
        <v>63.348243314985488</v>
      </c>
      <c r="K65" s="28">
        <f t="shared" si="2"/>
        <v>216.27144878290628</v>
      </c>
      <c r="L65" s="28">
        <f t="shared" si="2"/>
        <v>550.33786379893638</v>
      </c>
      <c r="M65" s="28">
        <f t="shared" si="2"/>
        <v>355.65123671451983</v>
      </c>
      <c r="N65" s="28">
        <f t="shared" si="2"/>
        <v>47.311268848930432</v>
      </c>
    </row>
    <row r="66" spans="2:14" x14ac:dyDescent="0.25">
      <c r="B66" s="16" t="s">
        <v>9</v>
      </c>
      <c r="C66" s="28">
        <f t="shared" si="2"/>
        <v>18.849622978893578</v>
      </c>
      <c r="D66" s="28">
        <f t="shared" si="2"/>
        <v>78.118987146925264</v>
      </c>
      <c r="E66" s="28">
        <f t="shared" si="2"/>
        <v>23.060708963540016</v>
      </c>
      <c r="F66" s="28">
        <f t="shared" si="2"/>
        <v>12.43273004990853</v>
      </c>
      <c r="G66" s="28">
        <f t="shared" si="2"/>
        <v>15.039592802308706</v>
      </c>
      <c r="H66" s="28">
        <f t="shared" si="2"/>
        <v>6.8179487370466134</v>
      </c>
      <c r="I66" s="28">
        <f t="shared" si="2"/>
        <v>21.342853252342977</v>
      </c>
      <c r="J66" s="28">
        <f t="shared" si="2"/>
        <v>81.414329036497804</v>
      </c>
      <c r="K66" s="28">
        <f t="shared" si="2"/>
        <v>268.9613934130212</v>
      </c>
      <c r="L66" s="28">
        <f t="shared" si="2"/>
        <v>777.24615602331392</v>
      </c>
      <c r="M66" s="28">
        <f t="shared" si="2"/>
        <v>631.26184188890409</v>
      </c>
      <c r="N66" s="28">
        <f t="shared" si="2"/>
        <v>104.79015327780047</v>
      </c>
    </row>
    <row r="67" spans="2:14" x14ac:dyDescent="0.25">
      <c r="B67" s="16" t="s">
        <v>8</v>
      </c>
      <c r="C67" s="28">
        <f t="shared" si="2"/>
        <v>6.1167741334729264</v>
      </c>
      <c r="D67" s="28">
        <f t="shared" si="2"/>
        <v>51.355416162283113</v>
      </c>
      <c r="E67" s="28">
        <f t="shared" si="2"/>
        <v>46.449253576060038</v>
      </c>
      <c r="F67" s="28">
        <f t="shared" si="2"/>
        <v>20.147124802126452</v>
      </c>
      <c r="G67" s="28">
        <f t="shared" si="2"/>
        <v>10.322056350235565</v>
      </c>
      <c r="H67" s="28">
        <f t="shared" si="2"/>
        <v>7.6459676668411589</v>
      </c>
      <c r="I67" s="28">
        <f t="shared" si="2"/>
        <v>6.1231457731952945</v>
      </c>
      <c r="J67" s="28">
        <f t="shared" si="2"/>
        <v>59.256249418018982</v>
      </c>
      <c r="K67" s="28">
        <f t="shared" si="2"/>
        <v>250.65393503822028</v>
      </c>
      <c r="L67" s="28">
        <f t="shared" si="2"/>
        <v>590.65100226347954</v>
      </c>
      <c r="M67" s="28">
        <f t="shared" si="2"/>
        <v>357.44898842482417</v>
      </c>
      <c r="N67" s="28">
        <f t="shared" si="2"/>
        <v>79.361048327703983</v>
      </c>
    </row>
    <row r="68" spans="2:14" x14ac:dyDescent="0.25">
      <c r="B68" s="16" t="s">
        <v>4</v>
      </c>
      <c r="C68" s="28">
        <f t="shared" si="2"/>
        <v>6.5945811384702173</v>
      </c>
      <c r="D68" s="28">
        <f t="shared" si="2"/>
        <v>53.069725182012341</v>
      </c>
      <c r="E68" s="28">
        <f t="shared" si="2"/>
        <v>57.752543909633111</v>
      </c>
      <c r="F68" s="28">
        <f t="shared" si="2"/>
        <v>27.051105053866213</v>
      </c>
      <c r="G68" s="28">
        <f t="shared" si="2"/>
        <v>10.191625395817608</v>
      </c>
      <c r="H68" s="28">
        <f t="shared" si="2"/>
        <v>10.191625395817608</v>
      </c>
      <c r="I68" s="28">
        <f t="shared" si="2"/>
        <v>8.879370361192727</v>
      </c>
      <c r="J68" s="28">
        <f t="shared" si="2"/>
        <v>39.96715841497101</v>
      </c>
      <c r="K68" s="28">
        <f t="shared" si="2"/>
        <v>167.26255796665367</v>
      </c>
      <c r="L68" s="28">
        <f t="shared" si="2"/>
        <v>628.28373028334431</v>
      </c>
      <c r="M68" s="28">
        <f t="shared" si="2"/>
        <v>508.78192662258101</v>
      </c>
      <c r="N68" s="28">
        <f t="shared" si="2"/>
        <v>85.843746681298455</v>
      </c>
    </row>
    <row r="69" spans="2:14" x14ac:dyDescent="0.25">
      <c r="B69" s="16" t="s">
        <v>7</v>
      </c>
      <c r="C69" s="28">
        <f t="shared" si="2"/>
        <v>10.346567790078698</v>
      </c>
      <c r="D69" s="28">
        <f t="shared" si="2"/>
        <v>49.529794244070608</v>
      </c>
      <c r="E69" s="28">
        <f t="shared" si="2"/>
        <v>35.896255598232216</v>
      </c>
      <c r="F69" s="28">
        <f t="shared" si="2"/>
        <v>17.891819947197313</v>
      </c>
      <c r="G69" s="28">
        <f t="shared" si="2"/>
        <v>13.091575571119984</v>
      </c>
      <c r="H69" s="28">
        <f t="shared" si="2"/>
        <v>9.5019500112967634</v>
      </c>
      <c r="I69" s="28">
        <f t="shared" si="2"/>
        <v>15.273504832973314</v>
      </c>
      <c r="J69" s="28">
        <f t="shared" si="2"/>
        <v>78.971762316110869</v>
      </c>
      <c r="K69" s="28">
        <f t="shared" si="2"/>
        <v>321.61637319718096</v>
      </c>
      <c r="L69" s="28">
        <f t="shared" si="2"/>
        <v>811.255376520048</v>
      </c>
      <c r="M69" s="28">
        <f t="shared" si="2"/>
        <v>677.38345858311141</v>
      </c>
      <c r="N69" s="28">
        <f t="shared" si="2"/>
        <v>105.43393897455559</v>
      </c>
    </row>
    <row r="70" spans="2:14" x14ac:dyDescent="0.25">
      <c r="B70" s="16" t="s">
        <v>6</v>
      </c>
      <c r="C70" s="28">
        <f t="shared" si="2"/>
        <v>7.753530109041292</v>
      </c>
      <c r="D70" s="28">
        <f t="shared" si="2"/>
        <v>43.04742394437784</v>
      </c>
      <c r="E70" s="28">
        <f t="shared" si="2"/>
        <v>26.020321382884337</v>
      </c>
      <c r="F70" s="28">
        <f t="shared" si="2"/>
        <v>6.9256107923131536</v>
      </c>
      <c r="G70" s="28">
        <f t="shared" si="2"/>
        <v>5.2566305824008763</v>
      </c>
      <c r="H70" s="28">
        <f t="shared" si="2"/>
        <v>2.8911468203204818</v>
      </c>
      <c r="I70" s="28">
        <f t="shared" si="2"/>
        <v>10.45631433349241</v>
      </c>
      <c r="J70" s="28">
        <f t="shared" si="2"/>
        <v>59.399925581129899</v>
      </c>
      <c r="K70" s="28">
        <f t="shared" si="2"/>
        <v>263.17321010789988</v>
      </c>
      <c r="L70" s="28">
        <f t="shared" si="2"/>
        <v>687.83011170715463</v>
      </c>
      <c r="M70" s="28">
        <f t="shared" si="2"/>
        <v>453.38438773207554</v>
      </c>
      <c r="N70" s="28">
        <f t="shared" si="2"/>
        <v>91.226007705469485</v>
      </c>
    </row>
    <row r="71" spans="2:14" x14ac:dyDescent="0.25">
      <c r="B71" s="16" t="s">
        <v>29</v>
      </c>
      <c r="C71" s="28">
        <f t="shared" si="2"/>
        <v>10.943534143131698</v>
      </c>
      <c r="D71" s="28">
        <f t="shared" si="2"/>
        <v>46.322223658199192</v>
      </c>
      <c r="E71" s="28">
        <f t="shared" si="2"/>
        <v>20.590056832262604</v>
      </c>
      <c r="F71" s="28">
        <f t="shared" si="2"/>
        <v>6.8687564918125377</v>
      </c>
      <c r="G71" s="28">
        <f t="shared" si="2"/>
        <v>5.5933618953784237</v>
      </c>
      <c r="H71" s="28">
        <f t="shared" si="2"/>
        <v>2.594022908001588</v>
      </c>
      <c r="I71" s="28">
        <f t="shared" si="2"/>
        <v>12.732329106774461</v>
      </c>
      <c r="J71" s="28">
        <f t="shared" si="2"/>
        <v>73.281147151044863</v>
      </c>
      <c r="K71" s="28">
        <f t="shared" si="2"/>
        <v>385.73931274142365</v>
      </c>
      <c r="L71" s="28">
        <f t="shared" si="2"/>
        <v>910.66416714030743</v>
      </c>
      <c r="M71" s="28">
        <f t="shared" si="2"/>
        <v>535.66573050232796</v>
      </c>
      <c r="N71" s="28">
        <f t="shared" si="2"/>
        <v>90.376800356122288</v>
      </c>
    </row>
    <row r="72" spans="2:14" x14ac:dyDescent="0.25">
      <c r="B72" s="16" t="s">
        <v>5</v>
      </c>
      <c r="C72" s="28">
        <f t="shared" si="2"/>
        <v>10.098176718092567</v>
      </c>
      <c r="D72" s="28">
        <f t="shared" si="2"/>
        <v>33.429951690821255</v>
      </c>
      <c r="E72" s="28">
        <f t="shared" si="2"/>
        <v>16.643291257597006</v>
      </c>
      <c r="F72" s="28">
        <f t="shared" si="2"/>
        <v>7.7294685990338161</v>
      </c>
      <c r="G72" s="28">
        <f t="shared" si="2"/>
        <v>4.1140719962599341</v>
      </c>
      <c r="H72" s="28">
        <f t="shared" si="2"/>
        <v>6.7321178120617109</v>
      </c>
      <c r="I72" s="28">
        <f t="shared" si="2"/>
        <v>12.946859903381643</v>
      </c>
      <c r="J72" s="28">
        <f t="shared" si="2"/>
        <v>66.760168302945303</v>
      </c>
      <c r="K72" s="28">
        <f t="shared" si="2"/>
        <v>147.24637681159419</v>
      </c>
      <c r="L72" s="28">
        <f t="shared" si="2"/>
        <v>509.58391771856009</v>
      </c>
      <c r="M72" s="28">
        <f t="shared" si="2"/>
        <v>392.14586255259468</v>
      </c>
      <c r="N72" s="28">
        <f t="shared" si="2"/>
        <v>61.490683229813662</v>
      </c>
    </row>
    <row r="73" spans="2:14" x14ac:dyDescent="0.25">
      <c r="B73" s="16" t="s">
        <v>3</v>
      </c>
      <c r="C73" s="28">
        <f t="shared" si="2"/>
        <v>8.4255015860146987</v>
      </c>
      <c r="D73" s="28">
        <f t="shared" si="2"/>
        <v>35.136347685487486</v>
      </c>
      <c r="E73" s="28">
        <f t="shared" si="2"/>
        <v>20.461932423178556</v>
      </c>
      <c r="F73" s="28">
        <f t="shared" si="2"/>
        <v>14.769703673103148</v>
      </c>
      <c r="G73" s="28">
        <f t="shared" si="2"/>
        <v>5.8677600331173796</v>
      </c>
      <c r="H73" s="28">
        <f t="shared" si="2"/>
        <v>2.4072861674327712</v>
      </c>
      <c r="I73" s="28">
        <f t="shared" si="2"/>
        <v>15.547056498003315</v>
      </c>
      <c r="J73" s="28">
        <f t="shared" si="2"/>
        <v>109.38106523272654</v>
      </c>
      <c r="K73" s="28">
        <f t="shared" si="2"/>
        <v>515.38492290880981</v>
      </c>
      <c r="L73" s="28">
        <f t="shared" si="2"/>
        <v>773.19022590231316</v>
      </c>
      <c r="M73" s="28">
        <f t="shared" si="2"/>
        <v>403.82225458684735</v>
      </c>
      <c r="N73" s="28">
        <f t="shared" si="2"/>
        <v>86.119587958582642</v>
      </c>
    </row>
    <row r="74" spans="2:14" x14ac:dyDescent="0.25">
      <c r="B74" s="16" t="s">
        <v>2</v>
      </c>
      <c r="C74" s="28">
        <f t="shared" si="2"/>
        <v>8.2735132564866394</v>
      </c>
      <c r="D74" s="28">
        <f t="shared" si="2"/>
        <v>77.43690196023168</v>
      </c>
      <c r="E74" s="28">
        <f t="shared" si="2"/>
        <v>34.366901219252192</v>
      </c>
      <c r="F74" s="28">
        <f t="shared" si="2"/>
        <v>14.796860247178028</v>
      </c>
      <c r="G74" s="28">
        <f t="shared" si="2"/>
        <v>12.09205783640355</v>
      </c>
      <c r="H74" s="28">
        <f t="shared" si="2"/>
        <v>4.4549686765697283</v>
      </c>
      <c r="I74" s="28">
        <f t="shared" si="2"/>
        <v>8.54929703170286</v>
      </c>
      <c r="J74" s="28">
        <f t="shared" si="2"/>
        <v>80.189436178255121</v>
      </c>
      <c r="K74" s="28">
        <f t="shared" si="2"/>
        <v>446.70076990647442</v>
      </c>
      <c r="L74" s="28">
        <f t="shared" si="2"/>
        <v>557.50750866786893</v>
      </c>
      <c r="M74" s="28">
        <f t="shared" si="2"/>
        <v>457.42981946921321</v>
      </c>
      <c r="N74" s="28">
        <f t="shared" si="2"/>
        <v>88.428855286706778</v>
      </c>
    </row>
    <row r="75" spans="2:14" x14ac:dyDescent="0.25">
      <c r="B75" s="16" t="s">
        <v>1</v>
      </c>
      <c r="C75" s="28">
        <f t="shared" si="2"/>
        <v>9.3977093510625398</v>
      </c>
      <c r="D75" s="28">
        <f t="shared" si="2"/>
        <v>27.367268746579093</v>
      </c>
      <c r="E75" s="28">
        <f t="shared" si="2"/>
        <v>16.403274503672797</v>
      </c>
      <c r="F75" s="28">
        <f t="shared" si="2"/>
        <v>7.06252096685912</v>
      </c>
      <c r="G75" s="28">
        <f t="shared" si="2"/>
        <v>3.4173488549318325</v>
      </c>
      <c r="H75" s="28">
        <f t="shared" si="2"/>
        <v>3.9299511831716072</v>
      </c>
      <c r="I75" s="28">
        <f t="shared" si="2"/>
        <v>10.064092377774246</v>
      </c>
      <c r="J75" s="28">
        <f t="shared" si="2"/>
        <v>54.67758167890932</v>
      </c>
      <c r="K75" s="28">
        <f t="shared" si="2"/>
        <v>194.04276356445433</v>
      </c>
      <c r="L75" s="28">
        <f t="shared" si="2"/>
        <v>596.49824262835136</v>
      </c>
      <c r="M75" s="28">
        <f t="shared" si="2"/>
        <v>382.23046942412543</v>
      </c>
      <c r="N75" s="28">
        <f t="shared" si="2"/>
        <v>54.293129932729485</v>
      </c>
    </row>
    <row r="76" spans="2:14" x14ac:dyDescent="0.25">
      <c r="B76" s="16" t="s">
        <v>0</v>
      </c>
      <c r="C76" s="28">
        <f t="shared" si="2"/>
        <v>8.7489444208361817</v>
      </c>
      <c r="D76" s="28">
        <f t="shared" si="2"/>
        <v>26.925193445863236</v>
      </c>
      <c r="E76" s="28">
        <f t="shared" si="2"/>
        <v>30.050722141132972</v>
      </c>
      <c r="F76" s="28">
        <f t="shared" si="2"/>
        <v>20.243028649079658</v>
      </c>
      <c r="G76" s="28">
        <f t="shared" si="2"/>
        <v>8.178361089042518</v>
      </c>
      <c r="H76" s="28">
        <f t="shared" si="2"/>
        <v>5.1352499861429761</v>
      </c>
      <c r="I76" s="28">
        <f t="shared" si="2"/>
        <v>16.115809215772156</v>
      </c>
      <c r="J76" s="28">
        <f t="shared" si="2"/>
        <v>41.652583220937473</v>
      </c>
      <c r="K76" s="28">
        <f t="shared" si="2"/>
        <v>108.68344507709759</v>
      </c>
      <c r="L76" s="28">
        <f t="shared" si="2"/>
        <v>406.6357211249512</v>
      </c>
      <c r="M76" s="28">
        <f t="shared" si="2"/>
        <v>330.17755466460022</v>
      </c>
      <c r="N76" s="28">
        <f t="shared" si="2"/>
        <v>60.22371213907887</v>
      </c>
    </row>
    <row r="77" spans="2:14" x14ac:dyDescent="0.25">
      <c r="B77" s="19" t="s">
        <v>39</v>
      </c>
      <c r="C77" s="31">
        <v>9.4201801103059388</v>
      </c>
      <c r="D77" s="31">
        <v>50.201305190926782</v>
      </c>
      <c r="E77" s="31">
        <v>32.108732463607225</v>
      </c>
      <c r="F77" s="31">
        <v>14.526014845350627</v>
      </c>
      <c r="G77" s="31">
        <v>8.4368881142559626</v>
      </c>
      <c r="H77" s="31">
        <v>4.7707870919461781</v>
      </c>
      <c r="I77" s="31">
        <v>12.192820751019697</v>
      </c>
      <c r="J77" s="31">
        <v>66.766740472529207</v>
      </c>
      <c r="K77" s="31">
        <v>277.61246506256884</v>
      </c>
      <c r="L77" s="31">
        <v>674.51403047556596</v>
      </c>
      <c r="M77" s="31">
        <v>457</v>
      </c>
      <c r="N77" s="31">
        <v>80</v>
      </c>
    </row>
    <row r="78" spans="2:14" x14ac:dyDescent="0.25">
      <c r="B78" s="26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80" spans="2:14" x14ac:dyDescent="0.25">
      <c r="B80" s="15" t="s">
        <v>40</v>
      </c>
      <c r="C80" s="9">
        <v>43891</v>
      </c>
      <c r="D80" s="9">
        <v>43922</v>
      </c>
      <c r="E80" s="9">
        <v>43952</v>
      </c>
      <c r="F80" s="9">
        <v>43983</v>
      </c>
      <c r="G80" s="9">
        <v>44013</v>
      </c>
      <c r="H80" s="9">
        <v>44044</v>
      </c>
      <c r="I80" s="9">
        <v>44075</v>
      </c>
      <c r="J80" s="9">
        <v>44105</v>
      </c>
      <c r="K80" s="9">
        <v>44136</v>
      </c>
      <c r="L80" s="9">
        <v>44166</v>
      </c>
      <c r="M80" s="9">
        <v>44197</v>
      </c>
      <c r="N80" s="9">
        <v>44228</v>
      </c>
    </row>
    <row r="81" spans="2:14" x14ac:dyDescent="0.25">
      <c r="B81" s="16" t="s">
        <v>28</v>
      </c>
      <c r="C81" s="28">
        <f t="shared" ref="C81:N85" si="3">VLOOKUP($B81,$B$4:$N$35,C$100,FALSE)</f>
        <v>5.659036813278215</v>
      </c>
      <c r="D81" s="28">
        <f t="shared" si="3"/>
        <v>43.857535302906165</v>
      </c>
      <c r="E81" s="28">
        <f t="shared" si="3"/>
        <v>23.289113039260346</v>
      </c>
      <c r="F81" s="28">
        <f t="shared" si="3"/>
        <v>12.370074059794046</v>
      </c>
      <c r="G81" s="28">
        <f t="shared" si="3"/>
        <v>15.018213081392185</v>
      </c>
      <c r="H81" s="28">
        <f t="shared" si="3"/>
        <v>4.3531052409832425</v>
      </c>
      <c r="I81" s="28">
        <f t="shared" si="3"/>
        <v>16.418461933908461</v>
      </c>
      <c r="J81" s="28">
        <f t="shared" si="3"/>
        <v>56.155057608683826</v>
      </c>
      <c r="K81" s="28">
        <f t="shared" si="3"/>
        <v>96.486577666393558</v>
      </c>
      <c r="L81" s="28">
        <f t="shared" si="3"/>
        <v>375.67298229685377</v>
      </c>
      <c r="M81" s="28">
        <f t="shared" si="3"/>
        <v>688.87890438559805</v>
      </c>
      <c r="N81" s="28">
        <f t="shared" si="3"/>
        <v>82.895561231866594</v>
      </c>
    </row>
    <row r="82" spans="2:14" x14ac:dyDescent="0.25">
      <c r="B82" s="16" t="s">
        <v>27</v>
      </c>
      <c r="C82" s="28">
        <f t="shared" si="3"/>
        <v>2.6806002177204387</v>
      </c>
      <c r="D82" s="28">
        <f t="shared" si="3"/>
        <v>13.849767791555598</v>
      </c>
      <c r="E82" s="28">
        <f t="shared" si="3"/>
        <v>13.646692017485869</v>
      </c>
      <c r="F82" s="28">
        <f t="shared" si="3"/>
        <v>1.762697718925258</v>
      </c>
      <c r="G82" s="28">
        <f t="shared" si="3"/>
        <v>2.6806002177204387</v>
      </c>
      <c r="H82" s="28">
        <f t="shared" si="3"/>
        <v>6.5796550798592577</v>
      </c>
      <c r="I82" s="28">
        <f t="shared" si="3"/>
        <v>16.619721349866719</v>
      </c>
      <c r="J82" s="28">
        <f t="shared" si="3"/>
        <v>40.696385123573933</v>
      </c>
      <c r="K82" s="28">
        <f t="shared" si="3"/>
        <v>82.343164869794194</v>
      </c>
      <c r="L82" s="28">
        <f t="shared" si="3"/>
        <v>742.5262603085614</v>
      </c>
      <c r="M82" s="28">
        <f t="shared" si="3"/>
        <v>483.72649383409731</v>
      </c>
      <c r="N82" s="28">
        <f t="shared" si="3"/>
        <v>96.858440983801174</v>
      </c>
    </row>
    <row r="83" spans="2:14" x14ac:dyDescent="0.25">
      <c r="B83" s="16" t="s">
        <v>26</v>
      </c>
      <c r="C83" s="28">
        <f t="shared" si="3"/>
        <v>8.3091036538814755</v>
      </c>
      <c r="D83" s="28">
        <f t="shared" si="3"/>
        <v>36.603788201572605</v>
      </c>
      <c r="E83" s="28">
        <f t="shared" si="3"/>
        <v>26.457935318938382</v>
      </c>
      <c r="F83" s="28">
        <f t="shared" si="3"/>
        <v>7.9082258460187731</v>
      </c>
      <c r="G83" s="28">
        <f t="shared" si="3"/>
        <v>4.8105336943524337</v>
      </c>
      <c r="H83" s="28">
        <f t="shared" si="3"/>
        <v>4.5918730718818681</v>
      </c>
      <c r="I83" s="28">
        <f t="shared" si="3"/>
        <v>9.4898710152225281</v>
      </c>
      <c r="J83" s="28">
        <f t="shared" si="3"/>
        <v>46.574712586230376</v>
      </c>
      <c r="K83" s="28">
        <f t="shared" si="3"/>
        <v>76.144917431666471</v>
      </c>
      <c r="L83" s="28">
        <f t="shared" si="3"/>
        <v>310.71674453067311</v>
      </c>
      <c r="M83" s="28">
        <f t="shared" si="3"/>
        <v>447.81695481971747</v>
      </c>
      <c r="N83" s="28">
        <f t="shared" si="3"/>
        <v>78.436689003369878</v>
      </c>
    </row>
    <row r="84" spans="2:14" x14ac:dyDescent="0.25">
      <c r="B84" s="16" t="s">
        <v>25</v>
      </c>
      <c r="C84" s="28">
        <f t="shared" si="3"/>
        <v>4.7003840885283772</v>
      </c>
      <c r="D84" s="28">
        <f t="shared" si="3"/>
        <v>19.185401054676657</v>
      </c>
      <c r="E84" s="28">
        <f t="shared" si="3"/>
        <v>13.866133061158711</v>
      </c>
      <c r="F84" s="28">
        <f t="shared" si="3"/>
        <v>4.6142103802386902</v>
      </c>
      <c r="G84" s="28">
        <f t="shared" si="3"/>
        <v>2.1151728398377694</v>
      </c>
      <c r="H84" s="28">
        <f t="shared" si="3"/>
        <v>3.0552496575434449</v>
      </c>
      <c r="I84" s="28">
        <f t="shared" si="3"/>
        <v>10.442686650013878</v>
      </c>
      <c r="J84" s="28">
        <f t="shared" si="3"/>
        <v>34.077784641830732</v>
      </c>
      <c r="K84" s="28">
        <f t="shared" si="3"/>
        <v>116.56952539550375</v>
      </c>
      <c r="L84" s="28">
        <f t="shared" si="3"/>
        <v>518.21734576025358</v>
      </c>
      <c r="M84" s="28">
        <f t="shared" si="3"/>
        <v>373.91555424243239</v>
      </c>
      <c r="N84" s="28">
        <f t="shared" si="3"/>
        <v>42.932972522897586</v>
      </c>
    </row>
    <row r="85" spans="2:14" x14ac:dyDescent="0.25">
      <c r="B85" s="16" t="s">
        <v>24</v>
      </c>
      <c r="C85" s="28">
        <f t="shared" si="3"/>
        <v>6.9919941666791523</v>
      </c>
      <c r="D85" s="28">
        <f t="shared" si="3"/>
        <v>29.33374619394127</v>
      </c>
      <c r="E85" s="28">
        <f t="shared" si="3"/>
        <v>18.179184833365795</v>
      </c>
      <c r="F85" s="28">
        <f t="shared" si="3"/>
        <v>7.9475667027919696</v>
      </c>
      <c r="G85" s="28">
        <f t="shared" si="3"/>
        <v>5.174075683342573</v>
      </c>
      <c r="H85" s="28">
        <f t="shared" si="3"/>
        <v>4.0553566166739081</v>
      </c>
      <c r="I85" s="28">
        <f t="shared" si="3"/>
        <v>10.404087320018579</v>
      </c>
      <c r="J85" s="28">
        <f t="shared" si="3"/>
        <v>50.62203776675706</v>
      </c>
      <c r="K85" s="28">
        <f t="shared" si="3"/>
        <v>115.88997264798472</v>
      </c>
      <c r="L85" s="28">
        <f t="shared" si="3"/>
        <v>357.71042156730545</v>
      </c>
      <c r="M85" s="28">
        <f t="shared" si="3"/>
        <v>430.84668055076935</v>
      </c>
      <c r="N85" s="28">
        <f t="shared" si="3"/>
        <v>59.761572998916243</v>
      </c>
    </row>
    <row r="86" spans="2:14" x14ac:dyDescent="0.25">
      <c r="B86" s="19" t="s">
        <v>41</v>
      </c>
      <c r="C86" s="31">
        <v>5.8758491542742695</v>
      </c>
      <c r="D86" s="31">
        <v>29.06046407012796</v>
      </c>
      <c r="E86" s="31">
        <v>19.086378976987454</v>
      </c>
      <c r="F86" s="31">
        <v>7.1604313486914712</v>
      </c>
      <c r="G86" s="31">
        <v>5.9974184471213228</v>
      </c>
      <c r="H86" s="31">
        <v>4.4575407377253073</v>
      </c>
      <c r="I86" s="31">
        <v>12.352790923181194</v>
      </c>
      <c r="J86" s="31">
        <v>46.398946769958883</v>
      </c>
      <c r="K86" s="31">
        <v>99.366687663420251</v>
      </c>
      <c r="L86" s="31">
        <v>444.1331498679034</v>
      </c>
      <c r="M86" s="31">
        <v>481</v>
      </c>
      <c r="N86" s="31">
        <v>71</v>
      </c>
    </row>
    <row r="100" spans="3:14" x14ac:dyDescent="0.25">
      <c r="C100" s="13">
        <v>2</v>
      </c>
      <c r="D100" s="13">
        <v>3</v>
      </c>
      <c r="E100" s="13">
        <v>4</v>
      </c>
      <c r="F100" s="13">
        <v>5</v>
      </c>
      <c r="G100" s="13">
        <v>6</v>
      </c>
      <c r="H100" s="13">
        <v>7</v>
      </c>
      <c r="I100" s="13">
        <v>8</v>
      </c>
      <c r="J100" s="13">
        <v>9</v>
      </c>
      <c r="K100" s="13">
        <v>10</v>
      </c>
      <c r="L100" s="13">
        <v>11</v>
      </c>
      <c r="M100" s="13">
        <v>12</v>
      </c>
      <c r="N100" s="13">
        <v>13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Props1.xml><?xml version="1.0" encoding="utf-8"?>
<ds:datastoreItem xmlns:ds="http://schemas.openxmlformats.org/officeDocument/2006/customXml" ds:itemID="{CA37BD84-E6C2-4313-B1B5-32E2D1CAC0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12287-5f74-4593-92c9-e973669b9a71"/>
    <ds:schemaRef ds:uri="6140e513-9c0e-4e73-9b29-9e780522eb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FAC660-475F-4B26-864C-BCEC9FAAD0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05AF12-5D7A-41F3-A7B6-FEF158AD5AB7}">
  <ds:schemaRefs>
    <ds:schemaRef ds:uri="http://schemas.microsoft.com/office/2006/documentManagement/types"/>
    <ds:schemaRef ds:uri="http://schemas.microsoft.com/office/infopath/2007/PartnerControls"/>
    <ds:schemaRef ds:uri="6140e513-9c0e-4e73-9b29-9e780522eb94"/>
    <ds:schemaRef ds:uri="http://purl.org/dc/elements/1.1/"/>
    <ds:schemaRef ds:uri="http://schemas.microsoft.com/office/2006/metadata/properties"/>
    <ds:schemaRef ds:uri="a9f12287-5f74-4593-92c9-e973669b9a71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NOTES</vt:lpstr>
      <vt:lpstr>CASES</vt:lpstr>
      <vt:lpstr>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Jones - Data Intelligence Insight Officer</dc:creator>
  <cp:lastModifiedBy>Richard Fitzgerald -  Economic Data Analyst</cp:lastModifiedBy>
  <dcterms:created xsi:type="dcterms:W3CDTF">2020-07-07T16:19:56Z</dcterms:created>
  <dcterms:modified xsi:type="dcterms:W3CDTF">2021-03-16T15:28:59Z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2020-07-07T16:31:55Z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b2d75c61-e84f-4857-b5ef-00005c05c49e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