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harts/colors1.xml" ContentType="application/vnd.ms-office.chartcolorsty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style1.xml" ContentType="application/vnd.ms-office.chartstyle+xml"/>
  <Override PartName="/xl/charts/chart2.xml" ContentType="application/vnd.openxmlformats-officedocument.drawingml.char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wth Hub\GH EU Exit Monitor\MJ WORKING\LIS Economic Intelligence\SOURCES\MAIN\EXTERNAL FACING WEBSITE CONTENT\"/>
    </mc:Choice>
  </mc:AlternateContent>
  <xr:revisionPtr revIDLastSave="0" documentId="13_ncr:1_{B2694526-199C-4FEE-A380-8B11BDEBF9E5}" xr6:coauthVersionLast="45" xr6:coauthVersionMax="45" xr10:uidLastSave="{00000000-0000-0000-0000-000000000000}"/>
  <workbookProtection workbookAlgorithmName="SHA-512" workbookHashValue="rueyZ8V/JH2GZSqefdGY6MOLPLneoONXJscAehkcy/1cE5HlUR9R2uehPCIKis1FDwFW7eaRoVmuOYB7FSPGrQ==" workbookSaltValue="mvSkSmfiAyRKDEOnK1KmrA==" workbookSpinCount="100000" lockStructure="1"/>
  <bookViews>
    <workbookView xWindow="20370" yWindow="-1935" windowWidth="25440" windowHeight="15390" xr2:uid="{00000000-000D-0000-FFFF-FFFF00000000}"/>
  </bookViews>
  <sheets>
    <sheet name="NOTES" sheetId="2" r:id="rId1"/>
    <sheet name="NARRATIVE" sheetId="5" r:id="rId2"/>
    <sheet name="RAW DATA" sheetId="1" r:id="rId3"/>
    <sheet name="PIVOTS" sheetId="3" state="hidden" r:id="rId4"/>
    <sheet name="CHARTS" sheetId="4" r:id="rId5"/>
  </sheets>
  <definedNames>
    <definedName name="_xlnm._FilterDatabase" localSheetId="2" hidden="1">'RAW DATA'!$A$1:$H$315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6" i="4" l="1"/>
  <c r="D77" i="4"/>
  <c r="D55" i="4"/>
  <c r="D43" i="4"/>
  <c r="E35" i="4"/>
  <c r="E80" i="4" s="1"/>
  <c r="E34" i="4"/>
  <c r="E47" i="4" s="1"/>
  <c r="E33" i="4"/>
  <c r="E72" i="4" s="1"/>
  <c r="E32" i="4"/>
  <c r="E71" i="4" s="1"/>
  <c r="E31" i="4"/>
  <c r="E30" i="4"/>
  <c r="E70" i="4" s="1"/>
  <c r="E29" i="4"/>
  <c r="E46" i="4" s="1"/>
  <c r="E28" i="4"/>
  <c r="E69" i="4" s="1"/>
  <c r="E27" i="4"/>
  <c r="E55" i="4" s="1"/>
  <c r="E26" i="4"/>
  <c r="E68" i="4" s="1"/>
  <c r="E25" i="4"/>
  <c r="E79" i="4" s="1"/>
  <c r="E24" i="4"/>
  <c r="E54" i="4" s="1"/>
  <c r="E23" i="4"/>
  <c r="E67" i="4" s="1"/>
  <c r="E22" i="4"/>
  <c r="E45" i="4" s="1"/>
  <c r="E21" i="4"/>
  <c r="E66" i="4" s="1"/>
  <c r="E20" i="4"/>
  <c r="E78" i="4" s="1"/>
  <c r="E19" i="4"/>
  <c r="E77" i="4" s="1"/>
  <c r="E18" i="4"/>
  <c r="E44" i="4" s="1"/>
  <c r="E17" i="4"/>
  <c r="E65" i="4" s="1"/>
  <c r="E16" i="4"/>
  <c r="E64" i="4" s="1"/>
  <c r="E15" i="4"/>
  <c r="E43" i="4" s="1"/>
  <c r="E14" i="4"/>
  <c r="E76" i="4" s="1"/>
  <c r="E13" i="4"/>
  <c r="E63" i="4" s="1"/>
  <c r="E12" i="4"/>
  <c r="E62" i="4" s="1"/>
  <c r="E11" i="4"/>
  <c r="E42" i="4" s="1"/>
  <c r="E10" i="4"/>
  <c r="E41" i="4" s="1"/>
  <c r="E9" i="4"/>
  <c r="E53" i="4" s="1"/>
  <c r="E8" i="4"/>
  <c r="E61" i="4" s="1"/>
  <c r="E7" i="4"/>
  <c r="E52" i="4" s="1"/>
  <c r="E6" i="4"/>
  <c r="E40" i="4" s="1"/>
  <c r="E5" i="4"/>
  <c r="E51" i="4" s="1"/>
  <c r="E4" i="4"/>
  <c r="E60" i="4" s="1"/>
  <c r="D35" i="4"/>
  <c r="D80" i="4" s="1"/>
  <c r="D34" i="4"/>
  <c r="D47" i="4" s="1"/>
  <c r="D33" i="4"/>
  <c r="D72" i="4" s="1"/>
  <c r="D32" i="4"/>
  <c r="D71" i="4" s="1"/>
  <c r="D31" i="4"/>
  <c r="D56" i="4" s="1"/>
  <c r="D30" i="4"/>
  <c r="D70" i="4" s="1"/>
  <c r="D29" i="4"/>
  <c r="D46" i="4" s="1"/>
  <c r="D28" i="4"/>
  <c r="D69" i="4" s="1"/>
  <c r="D27" i="4"/>
  <c r="D26" i="4"/>
  <c r="D68" i="4" s="1"/>
  <c r="D25" i="4"/>
  <c r="D79" i="4" s="1"/>
  <c r="D24" i="4"/>
  <c r="D54" i="4" s="1"/>
  <c r="D23" i="4"/>
  <c r="D67" i="4" s="1"/>
  <c r="D22" i="4"/>
  <c r="D45" i="4" s="1"/>
  <c r="D21" i="4"/>
  <c r="D66" i="4" s="1"/>
  <c r="D20" i="4"/>
  <c r="D78" i="4" s="1"/>
  <c r="D19" i="4"/>
  <c r="D18" i="4"/>
  <c r="D44" i="4" s="1"/>
  <c r="D17" i="4"/>
  <c r="D65" i="4" s="1"/>
  <c r="D16" i="4"/>
  <c r="D64" i="4" s="1"/>
  <c r="D15" i="4"/>
  <c r="D14" i="4"/>
  <c r="D76" i="4" s="1"/>
  <c r="D13" i="4"/>
  <c r="D63" i="4" s="1"/>
  <c r="D12" i="4"/>
  <c r="D62" i="4" s="1"/>
  <c r="D11" i="4"/>
  <c r="D42" i="4" s="1"/>
  <c r="D10" i="4"/>
  <c r="D41" i="4" s="1"/>
  <c r="D9" i="4"/>
  <c r="D53" i="4" s="1"/>
  <c r="D8" i="4"/>
  <c r="D61" i="4" s="1"/>
  <c r="D7" i="4"/>
  <c r="D52" i="4" s="1"/>
  <c r="D6" i="4"/>
  <c r="D40" i="4" s="1"/>
  <c r="D5" i="4"/>
  <c r="D51" i="4" s="1"/>
  <c r="D4" i="4"/>
  <c r="D81" i="4" l="1"/>
  <c r="I7" i="4" s="1"/>
  <c r="D57" i="4"/>
  <c r="I5" i="4" s="1"/>
  <c r="D36" i="4"/>
  <c r="D48" i="4"/>
  <c r="I4" i="4" s="1"/>
  <c r="D60" i="4"/>
  <c r="D73" i="4" s="1"/>
  <c r="I6" i="4" s="1"/>
  <c r="G317" i="1"/>
  <c r="F317" i="1"/>
  <c r="D317" i="1"/>
  <c r="C317" i="1"/>
  <c r="H250" i="1" l="1"/>
  <c r="H53" i="1"/>
  <c r="H80" i="1"/>
  <c r="H131" i="1"/>
  <c r="H11" i="1"/>
  <c r="H159" i="1"/>
  <c r="H86" i="1"/>
  <c r="H87" i="1"/>
  <c r="H26" i="1"/>
  <c r="H222" i="1"/>
  <c r="H29" i="1"/>
  <c r="H280" i="1"/>
  <c r="H248" i="1"/>
  <c r="H308" i="1"/>
  <c r="H124" i="1"/>
  <c r="H271" i="1"/>
  <c r="H143" i="1"/>
  <c r="H70" i="1"/>
  <c r="H100" i="1"/>
  <c r="H294" i="1"/>
  <c r="H206" i="1"/>
  <c r="H75" i="1"/>
  <c r="H220" i="1"/>
  <c r="H38" i="1"/>
  <c r="H144" i="1"/>
  <c r="H268" i="1"/>
  <c r="H89" i="1"/>
  <c r="H42" i="1"/>
  <c r="H163" i="1"/>
  <c r="H179" i="1"/>
  <c r="H297" i="1"/>
  <c r="H226" i="1"/>
  <c r="H79" i="1"/>
  <c r="H91" i="1"/>
  <c r="H293" i="1"/>
  <c r="H212" i="1"/>
  <c r="H32" i="1"/>
  <c r="H302" i="1"/>
  <c r="H211" i="1"/>
  <c r="H59" i="1"/>
  <c r="H249" i="1"/>
  <c r="H165" i="1"/>
  <c r="H162" i="1"/>
  <c r="H98" i="1"/>
  <c r="H36" i="1"/>
  <c r="H37" i="1"/>
  <c r="H116" i="1"/>
  <c r="H267" i="1"/>
  <c r="H189" i="1"/>
  <c r="H155" i="1"/>
  <c r="H30" i="1"/>
  <c r="H270" i="1"/>
  <c r="H65" i="1"/>
  <c r="H5" i="1"/>
  <c r="H28" i="1"/>
  <c r="H50" i="1"/>
  <c r="H255" i="1"/>
  <c r="H227" i="1"/>
  <c r="H147" i="1"/>
  <c r="H182" i="1"/>
  <c r="H169" i="1"/>
  <c r="H281" i="1"/>
  <c r="H232" i="1"/>
  <c r="H168" i="1"/>
  <c r="H7" i="1"/>
  <c r="H95" i="1"/>
  <c r="H259" i="1"/>
  <c r="H62" i="1"/>
  <c r="H309" i="1"/>
  <c r="H303" i="1"/>
  <c r="H260" i="1"/>
  <c r="H115" i="1"/>
  <c r="H291" i="1"/>
  <c r="H31" i="1"/>
  <c r="H234" i="1"/>
  <c r="H6" i="1"/>
  <c r="H190" i="1"/>
  <c r="H139" i="1"/>
  <c r="H73" i="1"/>
  <c r="H282" i="1"/>
  <c r="H241" i="1"/>
  <c r="H106" i="1"/>
  <c r="H208" i="1"/>
  <c r="H130" i="1"/>
  <c r="H224" i="1"/>
  <c r="H102" i="1"/>
  <c r="H210" i="1"/>
  <c r="H111" i="1"/>
  <c r="H34" i="1"/>
  <c r="H117" i="1"/>
  <c r="H112" i="1"/>
  <c r="H93" i="1"/>
  <c r="H19" i="1"/>
  <c r="H175" i="1"/>
  <c r="H27" i="1"/>
  <c r="H273" i="1"/>
  <c r="H134" i="1"/>
  <c r="H145" i="1"/>
  <c r="H229" i="1"/>
  <c r="H203" i="1"/>
  <c r="H243" i="1"/>
  <c r="H244" i="1"/>
  <c r="H193" i="1"/>
  <c r="H228" i="1"/>
  <c r="H242" i="1"/>
  <c r="H204" i="1"/>
  <c r="H311" i="1"/>
  <c r="H84" i="1"/>
  <c r="H166" i="1"/>
  <c r="H2" i="1"/>
  <c r="H254" i="1"/>
  <c r="H233" i="1"/>
  <c r="H215" i="1"/>
  <c r="H43" i="1"/>
  <c r="H49" i="1"/>
  <c r="H235" i="1"/>
  <c r="H183" i="1"/>
  <c r="H177" i="1"/>
  <c r="H44" i="1"/>
  <c r="H154" i="1"/>
  <c r="H263" i="1"/>
  <c r="H209" i="1"/>
  <c r="H104" i="1"/>
  <c r="H96" i="1"/>
  <c r="H276" i="1"/>
  <c r="H288" i="1"/>
  <c r="H158" i="1"/>
  <c r="H63" i="1"/>
  <c r="H51" i="1"/>
  <c r="H141" i="1"/>
  <c r="H92" i="1"/>
  <c r="H287" i="1"/>
  <c r="H202" i="1"/>
  <c r="H225" i="1"/>
  <c r="H240" i="1"/>
  <c r="H135" i="1"/>
  <c r="H156" i="1"/>
  <c r="H18" i="1"/>
  <c r="H265" i="1"/>
  <c r="H16" i="1"/>
  <c r="H52" i="1"/>
  <c r="H45" i="1"/>
  <c r="H76" i="1"/>
  <c r="H246" i="1"/>
  <c r="H170" i="1"/>
  <c r="H207" i="1"/>
  <c r="H33" i="1"/>
  <c r="H90" i="1"/>
  <c r="H21" i="1"/>
  <c r="H67" i="1"/>
  <c r="H24" i="1"/>
  <c r="H69" i="1"/>
  <c r="H188" i="1"/>
  <c r="H180" i="1"/>
  <c r="H107" i="1"/>
  <c r="H22" i="1"/>
  <c r="H306" i="1"/>
  <c r="H245" i="1"/>
  <c r="H300" i="1"/>
  <c r="H157" i="1"/>
  <c r="H72" i="1"/>
  <c r="H9" i="1"/>
  <c r="H160" i="1"/>
  <c r="H46" i="1"/>
  <c r="H285" i="1"/>
  <c r="H192" i="1"/>
  <c r="H41" i="1"/>
  <c r="H307" i="1"/>
  <c r="H313" i="1"/>
  <c r="H238" i="1"/>
  <c r="H196" i="1"/>
  <c r="H81" i="1"/>
  <c r="H247" i="1"/>
  <c r="H78" i="1"/>
  <c r="H153" i="1"/>
  <c r="H258" i="1"/>
  <c r="H113" i="1"/>
  <c r="H261" i="1"/>
  <c r="H137" i="1"/>
  <c r="H205" i="1"/>
  <c r="H8" i="1"/>
  <c r="H230" i="1"/>
  <c r="H195" i="1"/>
  <c r="H55" i="1"/>
  <c r="H68" i="1"/>
  <c r="H47" i="1"/>
  <c r="H128" i="1"/>
  <c r="H60" i="1"/>
  <c r="H290" i="1"/>
  <c r="H216" i="1"/>
  <c r="H214" i="1"/>
  <c r="H13" i="1"/>
  <c r="H122" i="1"/>
  <c r="H184" i="1"/>
  <c r="H133" i="1"/>
  <c r="H40" i="1"/>
  <c r="H71" i="1"/>
  <c r="H151" i="1"/>
  <c r="H217" i="1"/>
  <c r="H127" i="1"/>
  <c r="H138" i="1"/>
  <c r="H12" i="1"/>
  <c r="H17" i="1"/>
  <c r="H125" i="1"/>
  <c r="H54" i="1"/>
  <c r="H150" i="1"/>
  <c r="H236" i="1"/>
  <c r="H48" i="1"/>
  <c r="H181" i="1"/>
  <c r="H219" i="1"/>
  <c r="H305" i="1"/>
  <c r="H256" i="1"/>
  <c r="H221" i="1"/>
  <c r="H314" i="1"/>
  <c r="H251" i="1"/>
  <c r="H58" i="1"/>
  <c r="H301" i="1"/>
  <c r="H172" i="1"/>
  <c r="H178" i="1"/>
  <c r="H237" i="1"/>
  <c r="H173" i="1"/>
  <c r="H304" i="1"/>
  <c r="H66" i="1"/>
  <c r="H88" i="1"/>
  <c r="H146" i="1"/>
  <c r="H185" i="1"/>
  <c r="H39" i="1"/>
  <c r="H197" i="1"/>
  <c r="H64" i="1"/>
  <c r="H272" i="1"/>
  <c r="H99" i="1"/>
  <c r="H174" i="1"/>
  <c r="H286" i="1"/>
  <c r="H161" i="1"/>
  <c r="H4" i="1"/>
  <c r="H132" i="1"/>
  <c r="H149" i="1"/>
  <c r="H199" i="1"/>
  <c r="H257" i="1"/>
  <c r="H223" i="1"/>
  <c r="H142" i="1"/>
  <c r="H315" i="1"/>
  <c r="H61" i="1"/>
  <c r="H101" i="1"/>
  <c r="H277" i="1"/>
  <c r="H110" i="1"/>
  <c r="H14" i="1"/>
  <c r="H152" i="1"/>
  <c r="H148" i="1"/>
  <c r="H218" i="1"/>
  <c r="H253" i="1"/>
  <c r="H129" i="1"/>
  <c r="H200" i="1"/>
  <c r="H164" i="1"/>
  <c r="H77" i="1"/>
  <c r="H108" i="1"/>
  <c r="H121" i="1"/>
  <c r="H213" i="1"/>
  <c r="H176" i="1"/>
  <c r="H105" i="1"/>
  <c r="H252" i="1"/>
  <c r="H231" i="1"/>
  <c r="H279" i="1"/>
  <c r="H171" i="1"/>
  <c r="H264" i="1"/>
  <c r="H191" i="1"/>
  <c r="H83" i="1"/>
  <c r="H20" i="1"/>
  <c r="H201" i="1"/>
  <c r="H10" i="1"/>
  <c r="H289" i="1"/>
  <c r="H94" i="1"/>
  <c r="H85" i="1"/>
  <c r="H103" i="1"/>
  <c r="H278" i="1"/>
  <c r="H266" i="1"/>
  <c r="H82" i="1"/>
  <c r="H194" i="1"/>
  <c r="H312" i="1"/>
  <c r="H3" i="1"/>
  <c r="H140" i="1"/>
  <c r="H119" i="1"/>
  <c r="H57" i="1"/>
  <c r="H239" i="1"/>
  <c r="H15" i="1"/>
  <c r="H74" i="1"/>
  <c r="H292" i="1"/>
  <c r="H295" i="1"/>
  <c r="H310" i="1"/>
  <c r="H299" i="1"/>
  <c r="H275" i="1"/>
  <c r="H283" i="1"/>
  <c r="H298" i="1"/>
  <c r="H269" i="1"/>
  <c r="H296" i="1"/>
  <c r="H136" i="1"/>
  <c r="H23" i="1"/>
  <c r="H120" i="1"/>
  <c r="H262" i="1"/>
  <c r="H97" i="1"/>
  <c r="H56" i="1"/>
  <c r="H274" i="1"/>
  <c r="H167" i="1"/>
  <c r="H114" i="1"/>
  <c r="H25" i="1"/>
  <c r="H118" i="1"/>
  <c r="H109" i="1"/>
  <c r="H123" i="1"/>
  <c r="H284" i="1"/>
  <c r="H187" i="1"/>
  <c r="H198" i="1"/>
  <c r="H126" i="1"/>
  <c r="H186" i="1"/>
  <c r="H35" i="1"/>
  <c r="H7" i="4" l="1"/>
  <c r="H6" i="4"/>
  <c r="H5" i="4"/>
  <c r="H4" i="4"/>
  <c r="C80" i="4"/>
  <c r="C79" i="4"/>
  <c r="C78" i="4"/>
  <c r="C77" i="4"/>
  <c r="C76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6" i="4"/>
  <c r="C55" i="4"/>
  <c r="C54" i="4"/>
  <c r="C53" i="4"/>
  <c r="C51" i="4"/>
  <c r="C47" i="4"/>
  <c r="C46" i="4"/>
  <c r="C45" i="4"/>
  <c r="C44" i="4"/>
  <c r="C43" i="4"/>
  <c r="C42" i="4"/>
  <c r="C41" i="4"/>
  <c r="C52" i="4"/>
  <c r="C40" i="4"/>
  <c r="E81" i="4" l="1"/>
  <c r="J7" i="4" s="1"/>
  <c r="E57" i="4"/>
  <c r="J5" i="4" s="1"/>
  <c r="E48" i="4"/>
  <c r="J4" i="4" s="1"/>
  <c r="E36" i="4" l="1"/>
  <c r="E73" i="4"/>
  <c r="J6" i="4" s="1"/>
</calcChain>
</file>

<file path=xl/sharedStrings.xml><?xml version="1.0" encoding="utf-8"?>
<sst xmlns="http://schemas.openxmlformats.org/spreadsheetml/2006/main" count="1091" uniqueCount="398">
  <si>
    <t xml:space="preserve">Local Authority </t>
  </si>
  <si>
    <t>Region</t>
  </si>
  <si>
    <t>Initial Allocation</t>
  </si>
  <si>
    <t xml:space="preserve">Value of payments (£) </t>
  </si>
  <si>
    <t>Adur District Council</t>
  </si>
  <si>
    <t>South East</t>
  </si>
  <si>
    <t>Allerdale Borough Council</t>
  </si>
  <si>
    <t>North West</t>
  </si>
  <si>
    <t>Amber Valley Borough Council</t>
  </si>
  <si>
    <t>East Midlands</t>
  </si>
  <si>
    <t>Arun District Council</t>
  </si>
  <si>
    <t>Ashfield District Council</t>
  </si>
  <si>
    <t>Ashford Borough Council</t>
  </si>
  <si>
    <t>Babergh District Council</t>
  </si>
  <si>
    <t>East of England</t>
  </si>
  <si>
    <t>Barnsley Metropolitan Borough Council</t>
  </si>
  <si>
    <t>Yorkshire and the Humber</t>
  </si>
  <si>
    <t>Barrow Borough Council</t>
  </si>
  <si>
    <t>Basildon Council</t>
  </si>
  <si>
    <t>Basingstoke &amp; Deane Borough Council</t>
  </si>
  <si>
    <t>Bassetlaw District Council</t>
  </si>
  <si>
    <t>Bath and North East Somerset Council</t>
  </si>
  <si>
    <t>South West</t>
  </si>
  <si>
    <t>Bedford Borough Council</t>
  </si>
  <si>
    <t>Birmingham City Council</t>
  </si>
  <si>
    <t>West Midlands</t>
  </si>
  <si>
    <t>Blaby District Council</t>
  </si>
  <si>
    <t>Blackburn with Darwen Borough Council</t>
  </si>
  <si>
    <t>Blackpool Council</t>
  </si>
  <si>
    <t>Bolsover District Council</t>
  </si>
  <si>
    <t>Bolton Metropolitan Borough Council</t>
  </si>
  <si>
    <t>Borough Council of Kings Lynn &amp; West Norfolk</t>
  </si>
  <si>
    <t>Boston Borough Council</t>
  </si>
  <si>
    <t>Bournemouth, Christchurch and Poole Borough Council</t>
  </si>
  <si>
    <t>Bracknell Forest Council</t>
  </si>
  <si>
    <t>Braintree District Council</t>
  </si>
  <si>
    <t>Breckland Council</t>
  </si>
  <si>
    <t>Brentwood Borough Council</t>
  </si>
  <si>
    <t>Bristol City Council</t>
  </si>
  <si>
    <t>Broadland District Council</t>
  </si>
  <si>
    <t>Bromsgrove District Council</t>
  </si>
  <si>
    <t>Broxtowe Borough Council</t>
  </si>
  <si>
    <t>Buckinghamshire Council</t>
  </si>
  <si>
    <t>Burnley Borough Council</t>
  </si>
  <si>
    <t>Bury Council</t>
  </si>
  <si>
    <t>Calderdale Council</t>
  </si>
  <si>
    <t>Cambridge City Council</t>
  </si>
  <si>
    <t>Cannock Chase District Council</t>
  </si>
  <si>
    <t>Canterbury City Council</t>
  </si>
  <si>
    <t>Carlisle City Council</t>
  </si>
  <si>
    <t>Castle Point Borough Council</t>
  </si>
  <si>
    <t>Central Bedfordshire Council</t>
  </si>
  <si>
    <t>Chelmsford City Council</t>
  </si>
  <si>
    <t>Cheltenham Borough Council</t>
  </si>
  <si>
    <t>Cherwell District Council</t>
  </si>
  <si>
    <t>Cheshire East Council</t>
  </si>
  <si>
    <t>Cheshire West &amp; Chester Council</t>
  </si>
  <si>
    <t>Chesterfield Borough Council</t>
  </si>
  <si>
    <t>Chichester District Council</t>
  </si>
  <si>
    <t>City of Bradford Metropolitan District Council</t>
  </si>
  <si>
    <t>City of Lincoln Council</t>
  </si>
  <si>
    <t>City of London</t>
  </si>
  <si>
    <t>London</t>
  </si>
  <si>
    <t>City of Wolverhampton Council</t>
  </si>
  <si>
    <t>City of York Council</t>
  </si>
  <si>
    <t>Colchester Borough Council</t>
  </si>
  <si>
    <t>Copeland Borough Council</t>
  </si>
  <si>
    <t>Corby Borough Council</t>
  </si>
  <si>
    <t>Cornwall Council</t>
  </si>
  <si>
    <t>Cotswold District Council</t>
  </si>
  <si>
    <t>Council of the Isles of Scilly</t>
  </si>
  <si>
    <t>Craven District Council</t>
  </si>
  <si>
    <t>Crawley Borough Council</t>
  </si>
  <si>
    <t>Dacorum Borough Council</t>
  </si>
  <si>
    <t>Darlington Borough Council</t>
  </si>
  <si>
    <t xml:space="preserve">North East </t>
  </si>
  <si>
    <t>Dartford Borough Council</t>
  </si>
  <si>
    <t>Derbyshire Dales District Council</t>
  </si>
  <si>
    <t>Doncaster Council</t>
  </si>
  <si>
    <t>Dorset Council</t>
  </si>
  <si>
    <t>Dover District Council</t>
  </si>
  <si>
    <t>Dudley Metropolitan Borough Council</t>
  </si>
  <si>
    <t>Durham County Council</t>
  </si>
  <si>
    <t>East Cambridgeshire District Council</t>
  </si>
  <si>
    <t>East Devon District Council</t>
  </si>
  <si>
    <t>East Hampshire District Council</t>
  </si>
  <si>
    <t>East Herts District Council</t>
  </si>
  <si>
    <t>East Northamptonshire Council</t>
  </si>
  <si>
    <t>East Riding of Yorkshire Council</t>
  </si>
  <si>
    <t>East Staffordshire Borough Council</t>
  </si>
  <si>
    <t>East Suffolk Council</t>
  </si>
  <si>
    <t>Eastbourne Borough Council</t>
  </si>
  <si>
    <t>Eastleigh Borough Council</t>
  </si>
  <si>
    <t>Eden District Council</t>
  </si>
  <si>
    <t>Elmbridge Borough Council</t>
  </si>
  <si>
    <t>Epsom &amp; Ewell Borough Council</t>
  </si>
  <si>
    <t>Erewash Borough Council</t>
  </si>
  <si>
    <t>Exeter City Council</t>
  </si>
  <si>
    <t>Fareham Borough Council</t>
  </si>
  <si>
    <t>Fenland District Council</t>
  </si>
  <si>
    <t>Folkestone and Hythe District Council</t>
  </si>
  <si>
    <t>Forest of Dean District Council</t>
  </si>
  <si>
    <t>Fylde Council</t>
  </si>
  <si>
    <t>Gateshead Council</t>
  </si>
  <si>
    <t>Gedling Borough Council</t>
  </si>
  <si>
    <t>Gosport Borough Council</t>
  </si>
  <si>
    <t>Gravesham Borough Council</t>
  </si>
  <si>
    <t>Gt Yarmouth Borough Council</t>
  </si>
  <si>
    <t>Guildford Borough Council</t>
  </si>
  <si>
    <t>Halton Borough Council</t>
  </si>
  <si>
    <t>Hambleton District Council</t>
  </si>
  <si>
    <t>Harborough District Council</t>
  </si>
  <si>
    <t>Harlow Council</t>
  </si>
  <si>
    <t>Harrogate Borough Council</t>
  </si>
  <si>
    <t>Hart District Council</t>
  </si>
  <si>
    <t>Hartlepool Borough Council</t>
  </si>
  <si>
    <t>Hastings Borough Council</t>
  </si>
  <si>
    <t>Havant Borough Council</t>
  </si>
  <si>
    <t>Herefordshire Council</t>
  </si>
  <si>
    <t>Hertsmere Borough Council</t>
  </si>
  <si>
    <t>Hinckley &amp; Bosworth Borough Council</t>
  </si>
  <si>
    <t>Horsham District Council</t>
  </si>
  <si>
    <t>Hull City council</t>
  </si>
  <si>
    <t>Huntingdonshire District Council</t>
  </si>
  <si>
    <t>Hyndburn Borough Council</t>
  </si>
  <si>
    <t>Ipswich Borough Council</t>
  </si>
  <si>
    <t>Isle of Wight Council</t>
  </si>
  <si>
    <t>Kettering Borough Council</t>
  </si>
  <si>
    <t>Kirklees Council</t>
  </si>
  <si>
    <t>Knowsley Council</t>
  </si>
  <si>
    <t>Lancaster City Council</t>
  </si>
  <si>
    <t>Leeds City Council</t>
  </si>
  <si>
    <t>Leicester City Council</t>
  </si>
  <si>
    <t>Lewes District Council</t>
  </si>
  <si>
    <t>Liverpool City Council</t>
  </si>
  <si>
    <t>London Borough of Barking &amp; Dagenham</t>
  </si>
  <si>
    <t xml:space="preserve">London Borough of Barnet </t>
  </si>
  <si>
    <t xml:space="preserve">London Borough of Bexley </t>
  </si>
  <si>
    <t>London Borough of Brent</t>
  </si>
  <si>
    <t xml:space="preserve">London Borough of Bromley </t>
  </si>
  <si>
    <t>London Borough of Camden</t>
  </si>
  <si>
    <t xml:space="preserve">London Borough of Croydon </t>
  </si>
  <si>
    <t xml:space="preserve">London Borough of Ealing </t>
  </si>
  <si>
    <t>London Borough of Enfield</t>
  </si>
  <si>
    <t>London Borough of Greenwich</t>
  </si>
  <si>
    <t xml:space="preserve">London Borough of Hackney </t>
  </si>
  <si>
    <t xml:space="preserve">London Borough of Hammersmith &amp; Fulham </t>
  </si>
  <si>
    <t>London Borough of Haringey</t>
  </si>
  <si>
    <t>London Borough of Harrow</t>
  </si>
  <si>
    <t>London Borough of Havering</t>
  </si>
  <si>
    <t>London Borough of Hillingdon</t>
  </si>
  <si>
    <t>London Borough of Hounslow</t>
  </si>
  <si>
    <t>London Borough of Islington</t>
  </si>
  <si>
    <t>London Borough of Lambeth</t>
  </si>
  <si>
    <t>London Borough of Lewisham</t>
  </si>
  <si>
    <t>London Borough of Merton</t>
  </si>
  <si>
    <t>London Borough of Newham</t>
  </si>
  <si>
    <t>London Borough of Redbridge</t>
  </si>
  <si>
    <t xml:space="preserve">London Borough of Richmond </t>
  </si>
  <si>
    <t xml:space="preserve">London Borough of Southwark </t>
  </si>
  <si>
    <t>London Borough of Sutton</t>
  </si>
  <si>
    <t>London Borough of Tower Hamlets</t>
  </si>
  <si>
    <t>London Borough of Waltham Forest</t>
  </si>
  <si>
    <t>London Borough of Wandsworth</t>
  </si>
  <si>
    <t>Luton Borough Council</t>
  </si>
  <si>
    <t>Maidstone Borough Council</t>
  </si>
  <si>
    <t>Maldon District Council</t>
  </si>
  <si>
    <t>Malvern Hills District Council</t>
  </si>
  <si>
    <t>Manchester City Council</t>
  </si>
  <si>
    <t>Mansfield District Council</t>
  </si>
  <si>
    <t>Medway Council</t>
  </si>
  <si>
    <t>Mendip District Council</t>
  </si>
  <si>
    <t>Mid Devon District Council</t>
  </si>
  <si>
    <t>Mid Suffolk District Council</t>
  </si>
  <si>
    <t>Mid Sussex District Council</t>
  </si>
  <si>
    <t>Middlesbrough Council</t>
  </si>
  <si>
    <t>Milton Keynes Council</t>
  </si>
  <si>
    <t>New Forest District Council</t>
  </si>
  <si>
    <t>Newark &amp; Sherwood District Council</t>
  </si>
  <si>
    <t xml:space="preserve">Newcastle City Council </t>
  </si>
  <si>
    <t>North East</t>
  </si>
  <si>
    <t>Newcastle Under Lyme Borough Council</t>
  </si>
  <si>
    <t>North Devon Council</t>
  </si>
  <si>
    <t>North East Derbyshire District Council</t>
  </si>
  <si>
    <t>North East Lincolnshire Council</t>
  </si>
  <si>
    <t>North Hertfordshire District Council</t>
  </si>
  <si>
    <t>North Kesteven District Council</t>
  </si>
  <si>
    <t>North Lincolnshire Council</t>
  </si>
  <si>
    <t>North Norfolk District Council</t>
  </si>
  <si>
    <t>North Somerset Council</t>
  </si>
  <si>
    <t>North Tyneside Council</t>
  </si>
  <si>
    <t>North Warwickshire Borough Council</t>
  </si>
  <si>
    <t>North West Leicestershire District Council</t>
  </si>
  <si>
    <t>Northampton Borough Council</t>
  </si>
  <si>
    <t>Northumberland County Council</t>
  </si>
  <si>
    <t>Norwich City Council</t>
  </si>
  <si>
    <t>Nottingham City Council</t>
  </si>
  <si>
    <t>Nuneaton and Bedworth Borough Council</t>
  </si>
  <si>
    <t>Oadby and Wigston Borough Council</t>
  </si>
  <si>
    <t>Oldham Metropolitan Borough Council</t>
  </si>
  <si>
    <t>Oxford City Council</t>
  </si>
  <si>
    <t>Pendle Borough Council</t>
  </si>
  <si>
    <t>Peterborough City Council</t>
  </si>
  <si>
    <t>Plymouth City Council</t>
  </si>
  <si>
    <t>Portsmouth City Council</t>
  </si>
  <si>
    <t>Preston City Council</t>
  </si>
  <si>
    <t>Redditch Borough Council</t>
  </si>
  <si>
    <t>Reigate &amp; Banstead Borough Council</t>
  </si>
  <si>
    <t>Ribble Valley Borough Council</t>
  </si>
  <si>
    <t>Richmondshire District Council</t>
  </si>
  <si>
    <t>Rochdale Metropolitan Borough Council</t>
  </si>
  <si>
    <t>Rochford District Council</t>
  </si>
  <si>
    <t>Rossendale Borough Council</t>
  </si>
  <si>
    <t>Rother District Council</t>
  </si>
  <si>
    <t>Rotherham Metropolitan Borough Council</t>
  </si>
  <si>
    <t>Royal Borough of Kensington &amp; Chelsea</t>
  </si>
  <si>
    <t>Royal Borough of Kingston upon Thames</t>
  </si>
  <si>
    <t>Royal Borough of Windsor and Maidenhead</t>
  </si>
  <si>
    <t>Rugby Borough Council</t>
  </si>
  <si>
    <t>Runnymede Borough Council</t>
  </si>
  <si>
    <t>Rushcliffe Borough Council</t>
  </si>
  <si>
    <t>Rushmoor Borough Council</t>
  </si>
  <si>
    <t>Rutland County Council</t>
  </si>
  <si>
    <t>Ryedale District Council</t>
  </si>
  <si>
    <t>Salford City Council</t>
  </si>
  <si>
    <t>Sandwell Metropolitan Borough Council</t>
  </si>
  <si>
    <t>Sedgemoor District Council</t>
  </si>
  <si>
    <t>Sefton Council</t>
  </si>
  <si>
    <t>Selby District Council</t>
  </si>
  <si>
    <t>Sevenoaks District Council</t>
  </si>
  <si>
    <t>Sheffield City Council</t>
  </si>
  <si>
    <t>Shropshire Council</t>
  </si>
  <si>
    <t>Slough Borough Council</t>
  </si>
  <si>
    <t>Solihull Metropolitan Borough Council</t>
  </si>
  <si>
    <t>Somerset West and Taunton Council</t>
  </si>
  <si>
    <t>South Cambridgeshire District Council</t>
  </si>
  <si>
    <t>South Derbyshire District Council</t>
  </si>
  <si>
    <t>South Gloucestershire Council</t>
  </si>
  <si>
    <t>South Hams District Council</t>
  </si>
  <si>
    <t>South Holland District Council</t>
  </si>
  <si>
    <t>South Kesteven District Council</t>
  </si>
  <si>
    <t>South Norfolk Council</t>
  </si>
  <si>
    <t>South Northamptonshire Council</t>
  </si>
  <si>
    <t>South Oxfordshire District Council</t>
  </si>
  <si>
    <t>South Ribble Borough Council</t>
  </si>
  <si>
    <t>South Somerset District Council</t>
  </si>
  <si>
    <t>South Tyneside Council</t>
  </si>
  <si>
    <t>Southampton City Council</t>
  </si>
  <si>
    <t>Southend-on-Sea Borough Council</t>
  </si>
  <si>
    <t>Spelthorne Borough Council</t>
  </si>
  <si>
    <t>St Albans City and District Council</t>
  </si>
  <si>
    <t>St Helens Metropolitan Borough Council</t>
  </si>
  <si>
    <t>Stafford Borough Council</t>
  </si>
  <si>
    <t>Staffordshire Moorlands District Council</t>
  </si>
  <si>
    <t>Stevenage Borough Council</t>
  </si>
  <si>
    <t>Stockport Metropolitan Borough Council</t>
  </si>
  <si>
    <t>Stockton On Tees Borough Council</t>
  </si>
  <si>
    <t>Stoke on Trent City Council</t>
  </si>
  <si>
    <t>Stratford-on-Avon District Council</t>
  </si>
  <si>
    <t>Stroud District Council</t>
  </si>
  <si>
    <t>Sunderland City Council</t>
  </si>
  <si>
    <t>Surrey Heath Borough Council</t>
  </si>
  <si>
    <t>Swale Borough Council</t>
  </si>
  <si>
    <t>Swindon Borough Council</t>
  </si>
  <si>
    <t>Tameside Metropolitan Borough Council</t>
  </si>
  <si>
    <t>Tamworth Borough Council</t>
  </si>
  <si>
    <t>Tandridge District Council</t>
  </si>
  <si>
    <t>Teignbridge District Council</t>
  </si>
  <si>
    <t>Telford &amp; Wrekin Council</t>
  </si>
  <si>
    <t>Test Valley Borough Council</t>
  </si>
  <si>
    <t>Tewkesbury Borough Council</t>
  </si>
  <si>
    <t>Thanet District Council</t>
  </si>
  <si>
    <t>Thurrock Council</t>
  </si>
  <si>
    <t>Tonbridge &amp; Malling Borough Council</t>
  </si>
  <si>
    <t>Torbay Council</t>
  </si>
  <si>
    <t>Torridge District Council</t>
  </si>
  <si>
    <t>Trafford Council</t>
  </si>
  <si>
    <t>Tunbridge Wells Borough Council</t>
  </si>
  <si>
    <t>Uttlesford District Council</t>
  </si>
  <si>
    <t>Vale of White Horse District Council</t>
  </si>
  <si>
    <t>Wakefield Metropolitan District Council</t>
  </si>
  <si>
    <t>Walsall Council</t>
  </si>
  <si>
    <t>Warrington Borough Council</t>
  </si>
  <si>
    <t>Warwick District Council</t>
  </si>
  <si>
    <t>Watford Borough Council</t>
  </si>
  <si>
    <t>Waverley Borough Council</t>
  </si>
  <si>
    <t>Wealden District Council</t>
  </si>
  <si>
    <t>Welwyn Hatfield Borough Council</t>
  </si>
  <si>
    <t>West Berkshire Council</t>
  </si>
  <si>
    <t>West Devon Borough Council</t>
  </si>
  <si>
    <t>West Lancashire Borough Council</t>
  </si>
  <si>
    <t>West Lindsey District Council</t>
  </si>
  <si>
    <t>West Oxfordshire District Council</t>
  </si>
  <si>
    <t>West Suffolk Council</t>
  </si>
  <si>
    <t>Westminster City Council</t>
  </si>
  <si>
    <t>Wigan Metropolitan Borough Council</t>
  </si>
  <si>
    <t>Wiltshire Council</t>
  </si>
  <si>
    <t>Winchester City Council</t>
  </si>
  <si>
    <t>Wirral Council</t>
  </si>
  <si>
    <t>Woking Borough Council</t>
  </si>
  <si>
    <t>Worcester City Council</t>
  </si>
  <si>
    <t>Worthing Borough Council</t>
  </si>
  <si>
    <t>Wychavon District Council</t>
  </si>
  <si>
    <t>Wyre Council</t>
  </si>
  <si>
    <t>Wyre Forest District Council</t>
  </si>
  <si>
    <t>SOURCES:</t>
  </si>
  <si>
    <t>https://www.gov.uk/government/publications/coronavirus-grant-funding-local-authority-payments-to-small-and-medium-businesses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</si>
  <si>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Coronavirus grant funding: local authority payments to small and medium businesses</t>
    </r>
    <r>
      <rPr>
        <sz val="11"/>
        <color theme="1"/>
        <rFont val="Calibri"/>
        <family val="2"/>
        <scheme val="minor"/>
      </rPr>
      <t>.</t>
    </r>
  </si>
  <si>
    <t>LOCAL AUTHORITY GRANT PAYMENTS</t>
  </si>
  <si>
    <t>Row Labels</t>
  </si>
  <si>
    <t>Grand Total</t>
  </si>
  <si>
    <t xml:space="preserve">Sum of Value of payments (£) </t>
  </si>
  <si>
    <t>Sum of Initial Allocation</t>
  </si>
  <si>
    <t>SELEP</t>
  </si>
  <si>
    <t>Ashford</t>
  </si>
  <si>
    <t>Basildon</t>
  </si>
  <si>
    <t>Braintree</t>
  </si>
  <si>
    <t>Brentwood</t>
  </si>
  <si>
    <t>Canterbury</t>
  </si>
  <si>
    <t>Castle Point</t>
  </si>
  <si>
    <t>Chelmsford</t>
  </si>
  <si>
    <t>Colchester</t>
  </si>
  <si>
    <t>Dartford</t>
  </si>
  <si>
    <t>Dover</t>
  </si>
  <si>
    <t>Eastbourne</t>
  </si>
  <si>
    <t>Epping Forest</t>
  </si>
  <si>
    <t>Folkestone and Hythe</t>
  </si>
  <si>
    <t>Gravesham</t>
  </si>
  <si>
    <t>Harlow</t>
  </si>
  <si>
    <t>Hastings</t>
  </si>
  <si>
    <t>Lewes</t>
  </si>
  <si>
    <t>Maidstone</t>
  </si>
  <si>
    <t>Maldon</t>
  </si>
  <si>
    <t>Medway</t>
  </si>
  <si>
    <t>Rochford</t>
  </si>
  <si>
    <t>Rother</t>
  </si>
  <si>
    <t>Sevenoaks</t>
  </si>
  <si>
    <t>Southend-on-Sea</t>
  </si>
  <si>
    <t>Swale</t>
  </si>
  <si>
    <t>Tendring</t>
  </si>
  <si>
    <t>Thanet</t>
  </si>
  <si>
    <t>Thurrock</t>
  </si>
  <si>
    <t>Tonbridge and Malling</t>
  </si>
  <si>
    <t>Tunbridge Wells</t>
  </si>
  <si>
    <t>Uttlesford</t>
  </si>
  <si>
    <t>Wealden</t>
  </si>
  <si>
    <t>Value of Payments (£)</t>
  </si>
  <si>
    <t>FULL NAME</t>
  </si>
  <si>
    <t>ESSEX</t>
  </si>
  <si>
    <t>SELEP TOTAL:</t>
  </si>
  <si>
    <t>ESSEX TOTAL:</t>
  </si>
  <si>
    <t>KENT &amp; MEDWAY</t>
  </si>
  <si>
    <t>K&amp;M TOTAL:</t>
  </si>
  <si>
    <t>EAST SUSSEX</t>
  </si>
  <si>
    <t>EAST SUSSEX TOTAL:</t>
  </si>
  <si>
    <t>GAP</t>
  </si>
  <si>
    <t>Reading Borough Council</t>
  </si>
  <si>
    <t>Redcar &amp; Cleveland Borough Council</t>
  </si>
  <si>
    <t>SOUTH ESSEX</t>
  </si>
  <si>
    <t>SOUTH ESSEX TOTAL:</t>
  </si>
  <si>
    <t>Brighton &amp; Hove City Council</t>
  </si>
  <si>
    <t>Coventry City Council</t>
  </si>
  <si>
    <t>Epping Forest District Council</t>
  </si>
  <si>
    <t>Gloucester City Council</t>
  </si>
  <si>
    <t>Melton Borough Council</t>
  </si>
  <si>
    <t>Tendring District Council</t>
  </si>
  <si>
    <t>Charnwood Borough Council</t>
  </si>
  <si>
    <t>East Lindsey District Council</t>
  </si>
  <si>
    <t>High Peak Borough Council</t>
  </si>
  <si>
    <t>Three Rivers District Council</t>
  </si>
  <si>
    <t>* as at 2 Aug</t>
  </si>
  <si>
    <t>TOTAL:</t>
  </si>
  <si>
    <t>Lichfield District Council</t>
  </si>
  <si>
    <t>Wokingham Borough Council</t>
  </si>
  <si>
    <t>Borough Council of Wellingborough</t>
  </si>
  <si>
    <t>Borough of Broxbourne Council</t>
  </si>
  <si>
    <t>Chorley Borough Council</t>
  </si>
  <si>
    <t>Daventry District Council</t>
  </si>
  <si>
    <t>Mole Valley District Council</t>
  </si>
  <si>
    <t>Scarborough Borough Council</t>
  </si>
  <si>
    <t>South Staffordshire District Council</t>
  </si>
  <si>
    <t>South Lakeland District Council</t>
  </si>
  <si>
    <t>Derby City Council</t>
  </si>
  <si>
    <t>Value of in scope hereditaments identified by the local authority as at 30 Sept</t>
  </si>
  <si>
    <t>Number of grant payments made  to hereditaments as at 30 Sept</t>
  </si>
  <si>
    <t>Sum of Number of  hereditaments that the local authority has identified may be in scope to receive a grant as at 30 Sept</t>
  </si>
  <si>
    <t>Sum of Value of in scope hereditaments identified by the local authority as at 30 Sept</t>
  </si>
  <si>
    <t>Sum of Number of grant payments made  to hereditaments as at 30 Sept</t>
  </si>
  <si>
    <t>Sum of GAP</t>
  </si>
  <si>
    <t>Value of in scope hereditaments (£)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</si>
  <si>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11/11/2020</t>
    </r>
  </si>
  <si>
    <r>
      <rPr>
        <b/>
        <sz val="11"/>
        <color theme="1"/>
        <rFont val="Calibri"/>
        <family val="2"/>
        <scheme val="minor"/>
      </rPr>
      <t>LAST REFRESHED: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17/11/2020</t>
    </r>
  </si>
  <si>
    <t>Value of Payments Made (£)</t>
  </si>
  <si>
    <t>Value of in scope hereditaments identified by the Local Authority as of 30/09/2020 (£)</t>
  </si>
  <si>
    <t>IN SCOPE</t>
  </si>
  <si>
    <t>PAID</t>
  </si>
  <si>
    <t>Number of hereditaments that the local authority has identified may be in scope to receive a grant as at 30 Sept</t>
  </si>
  <si>
    <t>This data covers 2 coronavirus grant schemes which closed in August 2020:
* Small Business Grants Fund (SBGF)
* Retail, Hospitality and Leisure Business Grants Fund (RHLGF)
The spreadsheets show the total amount of money that each local authority in England:
* received from central government
* distributed to SMEs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</si>
</sst>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£&quot;#,##0;[Red]\-&quot;£&quot;#,##0"/>
    <numFmt numFmtId="164" formatCode="&quot;£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6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8" fillId="0" borderId="0" xfId="42" applyAlignment="1">
      <alignment horizontal="left" vertical="center" wrapText="1"/>
    </xf>
    <xf numFmtId="0" fontId="0" fillId="0" borderId="0" xfId="0" applyAlignment="1">
      <alignment wrapText="1"/>
    </xf>
    <xf numFmtId="0" fontId="21" fillId="33" borderId="0" xfId="0" applyFont="1" applyFill="1" applyAlignment="1">
      <alignment horizontal="center" vertical="center" wrapText="1"/>
    </xf>
    <xf numFmtId="0" fontId="0" fillId="0" borderId="0" xfId="0" pivotButton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22" fillId="33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 applyAlignment="1">
      <alignment horizontal="right" vertical="center"/>
    </xf>
    <xf numFmtId="6" fontId="26" fillId="0" borderId="0" xfId="0" applyNumberFormat="1" applyFont="1" applyAlignment="1">
      <alignment horizontal="center" vertical="center"/>
    </xf>
    <xf numFmtId="164" fontId="0" fillId="0" borderId="0" xfId="0" applyNumberFormat="1"/>
    <xf numFmtId="1" fontId="0" fillId="0" borderId="0" xfId="0" applyNumberForma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/>
    </xf>
    <xf numFmtId="0" fontId="0" fillId="0" borderId="10" xfId="0" applyBorder="1" applyAlignment="1">
      <alignment horizontal="right" vertical="center"/>
    </xf>
    <xf numFmtId="0" fontId="0" fillId="0" borderId="0" xfId="0" applyAlignment="1">
      <alignment vertical="center"/>
    </xf>
    <xf numFmtId="0" fontId="23" fillId="0" borderId="12" xfId="0" applyFont="1" applyFill="1" applyBorder="1" applyAlignment="1">
      <alignment horizontal="right" vertical="center"/>
    </xf>
    <xf numFmtId="164" fontId="24" fillId="0" borderId="13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7">
    <dxf>
      <numFmt numFmtId="3" formatCode="#,##0"/>
    </dxf>
    <dxf>
      <numFmt numFmtId="3" formatCode="#,##0"/>
    </dxf>
    <dxf>
      <numFmt numFmtId="1" formatCode="0"/>
    </dxf>
    <dxf>
      <numFmt numFmtId="164" formatCode="&quot;£&quot;#,##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0"/>
    </dxf>
    <dxf>
      <numFmt numFmtId="164" formatCode="&quot;£&quot;#,##0"/>
    </dxf>
    <dxf>
      <numFmt numFmtId="164" formatCode="&quot;£&quot;#,##0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</dxfs>
  <tableStyles count="0" defaultTableStyle="TableStyleMedium2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Local Authority Grant</a:t>
            </a:r>
            <a:r>
              <a:rPr lang="en-US" baseline="0">
                <a:solidFill>
                  <a:schemeClr val="tx1"/>
                </a:solidFill>
              </a:rPr>
              <a:t> Payments - </a:t>
            </a:r>
            <a:r>
              <a:rPr lang="en-US">
                <a:solidFill>
                  <a:schemeClr val="tx1"/>
                </a:solidFill>
              </a:rPr>
              <a:t>Value of Payments by District</a:t>
            </a:r>
          </a:p>
          <a:p>
            <a:pPr>
              <a:defRPr/>
            </a:pPr>
            <a:r>
              <a:rPr lang="en-US" sz="1000" i="1">
                <a:solidFill>
                  <a:srgbClr val="595959"/>
                </a:solidFill>
              </a:rPr>
              <a:t>(as at 30th September </a:t>
            </a:r>
            <a:r>
              <a:rPr lang="en-US" sz="1000" i="1" baseline="0">
                <a:solidFill>
                  <a:srgbClr val="595959"/>
                </a:solidFill>
              </a:rPr>
              <a:t>2020)</a:t>
            </a:r>
            <a:endParaRPr lang="en-US" i="1">
              <a:solidFill>
                <a:srgbClr val="595959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299751587549918E-2"/>
          <c:y val="0.18295392242636338"/>
          <c:w val="0.83472218276330301"/>
          <c:h val="0.49818431029454652"/>
        </c:manualLayout>
      </c:layout>
      <c:barChart>
        <c:barDir val="col"/>
        <c:grouping val="clustered"/>
        <c:varyColors val="0"/>
        <c:ser>
          <c:idx val="0"/>
          <c:order val="0"/>
          <c:tx>
            <c:v>IN SCOPE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CHARTS!$D$4:$D$35</c:f>
              <c:numCache>
                <c:formatCode>"£"#,##0</c:formatCode>
                <c:ptCount val="32"/>
                <c:pt idx="0">
                  <c:v>28960000</c:v>
                </c:pt>
                <c:pt idx="1">
                  <c:v>31795000</c:v>
                </c:pt>
                <c:pt idx="2">
                  <c:v>29405000</c:v>
                </c:pt>
                <c:pt idx="3">
                  <c:v>17665000</c:v>
                </c:pt>
                <c:pt idx="4">
                  <c:v>34360000</c:v>
                </c:pt>
                <c:pt idx="5">
                  <c:v>15155000</c:v>
                </c:pt>
                <c:pt idx="6">
                  <c:v>34055000</c:v>
                </c:pt>
                <c:pt idx="7">
                  <c:v>33190000</c:v>
                </c:pt>
                <c:pt idx="8">
                  <c:v>14210000</c:v>
                </c:pt>
                <c:pt idx="9">
                  <c:v>23750000</c:v>
                </c:pt>
                <c:pt idx="10">
                  <c:v>21550000</c:v>
                </c:pt>
                <c:pt idx="11">
                  <c:v>31450000</c:v>
                </c:pt>
                <c:pt idx="12">
                  <c:v>25030000</c:v>
                </c:pt>
                <c:pt idx="13">
                  <c:v>14575000</c:v>
                </c:pt>
                <c:pt idx="14">
                  <c:v>12125000</c:v>
                </c:pt>
                <c:pt idx="15">
                  <c:v>22540000</c:v>
                </c:pt>
                <c:pt idx="16">
                  <c:v>26210000</c:v>
                </c:pt>
                <c:pt idx="17">
                  <c:v>29120000</c:v>
                </c:pt>
                <c:pt idx="18">
                  <c:v>14805000</c:v>
                </c:pt>
                <c:pt idx="19">
                  <c:v>36595000</c:v>
                </c:pt>
                <c:pt idx="20">
                  <c:v>18255000</c:v>
                </c:pt>
                <c:pt idx="21">
                  <c:v>29445000</c:v>
                </c:pt>
                <c:pt idx="22">
                  <c:v>26060000</c:v>
                </c:pt>
                <c:pt idx="23">
                  <c:v>40835000</c:v>
                </c:pt>
                <c:pt idx="24">
                  <c:v>30925000</c:v>
                </c:pt>
                <c:pt idx="25">
                  <c:v>33820000</c:v>
                </c:pt>
                <c:pt idx="26">
                  <c:v>33140000</c:v>
                </c:pt>
                <c:pt idx="27">
                  <c:v>24700000</c:v>
                </c:pt>
                <c:pt idx="28">
                  <c:v>21225000</c:v>
                </c:pt>
                <c:pt idx="29">
                  <c:v>26565000</c:v>
                </c:pt>
                <c:pt idx="30">
                  <c:v>20565000</c:v>
                </c:pt>
                <c:pt idx="31">
                  <c:v>52925000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66-431E-B741-056500641FFC}"/>
            </c:ext>
          </c:extLst>
        </c:ser>
        <c:ser>
          <c:idx val="1"/>
          <c:order val="1"/>
          <c:tx>
            <c:v>PAID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CHARTS!$B$4:$B$35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CHARTS!$E$4:$E$35</c:f>
              <c:numCache>
                <c:formatCode>"£"#,##0</c:formatCode>
                <c:ptCount val="32"/>
                <c:pt idx="0">
                  <c:v>27775000</c:v>
                </c:pt>
                <c:pt idx="1">
                  <c:v>30465000</c:v>
                </c:pt>
                <c:pt idx="2">
                  <c:v>29380000</c:v>
                </c:pt>
                <c:pt idx="3">
                  <c:v>16980000</c:v>
                </c:pt>
                <c:pt idx="4">
                  <c:v>34345000</c:v>
                </c:pt>
                <c:pt idx="5">
                  <c:v>13250000</c:v>
                </c:pt>
                <c:pt idx="6">
                  <c:v>31305000</c:v>
                </c:pt>
                <c:pt idx="7">
                  <c:v>32200000</c:v>
                </c:pt>
                <c:pt idx="8">
                  <c:v>13910000</c:v>
                </c:pt>
                <c:pt idx="9">
                  <c:v>23750000</c:v>
                </c:pt>
                <c:pt idx="10">
                  <c:v>18680000</c:v>
                </c:pt>
                <c:pt idx="11">
                  <c:v>30435000</c:v>
                </c:pt>
                <c:pt idx="12">
                  <c:v>24980000</c:v>
                </c:pt>
                <c:pt idx="13">
                  <c:v>14545000</c:v>
                </c:pt>
                <c:pt idx="14">
                  <c:v>11970000</c:v>
                </c:pt>
                <c:pt idx="15">
                  <c:v>20235000</c:v>
                </c:pt>
                <c:pt idx="16">
                  <c:v>21685000</c:v>
                </c:pt>
                <c:pt idx="17">
                  <c:v>28950000</c:v>
                </c:pt>
                <c:pt idx="18">
                  <c:v>14780000</c:v>
                </c:pt>
                <c:pt idx="19">
                  <c:v>36595000</c:v>
                </c:pt>
                <c:pt idx="20">
                  <c:v>17735000</c:v>
                </c:pt>
                <c:pt idx="21">
                  <c:v>24985000</c:v>
                </c:pt>
                <c:pt idx="22">
                  <c:v>24640000</c:v>
                </c:pt>
                <c:pt idx="23">
                  <c:v>37845000</c:v>
                </c:pt>
                <c:pt idx="24">
                  <c:v>29015000</c:v>
                </c:pt>
                <c:pt idx="25">
                  <c:v>31485000</c:v>
                </c:pt>
                <c:pt idx="26">
                  <c:v>33135000</c:v>
                </c:pt>
                <c:pt idx="27">
                  <c:v>22120000</c:v>
                </c:pt>
                <c:pt idx="28">
                  <c:v>19360000</c:v>
                </c:pt>
                <c:pt idx="29">
                  <c:v>26565000</c:v>
                </c:pt>
                <c:pt idx="30">
                  <c:v>18840000</c:v>
                </c:pt>
                <c:pt idx="31">
                  <c:v>41265000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B7-4124-AE38-61E0BB238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20"/>
        <c:axId val="808397496"/>
        <c:axId val="808399464"/>
      </c:barChart>
      <c:catAx>
        <c:axId val="808397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Local Authority</a:t>
            </a:r>
            <a:r>
              <a:rPr lang="en-GB" baseline="0">
                <a:solidFill>
                  <a:schemeClr val="tx1"/>
                </a:solidFill>
              </a:rPr>
              <a:t> Grant Payments - </a:t>
            </a:r>
            <a:r>
              <a:rPr lang="en-GB">
                <a:solidFill>
                  <a:schemeClr val="tx1"/>
                </a:solidFill>
              </a:rPr>
              <a:t>Value of Payments by Federated Area</a:t>
            </a:r>
          </a:p>
          <a:p>
            <a:pPr>
              <a:defRPr/>
            </a:pPr>
            <a:r>
              <a:rPr lang="en-GB" sz="1000" i="1">
                <a:solidFill>
                  <a:srgbClr val="595959"/>
                </a:solidFill>
              </a:rPr>
              <a:t>(as at 30th September</a:t>
            </a:r>
            <a:r>
              <a:rPr lang="en-GB" sz="1000" i="1" baseline="0">
                <a:solidFill>
                  <a:srgbClr val="595959"/>
                </a:solidFill>
              </a:rPr>
              <a:t> 2020)</a:t>
            </a:r>
            <a:endParaRPr lang="en-GB" i="1">
              <a:solidFill>
                <a:srgbClr val="595959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66535573244178"/>
          <c:y val="0.19231173700494056"/>
          <c:w val="0.80983525828867142"/>
          <c:h val="0.700288985528989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CHARTS!$I$3</c:f>
              <c:strCache>
                <c:ptCount val="1"/>
                <c:pt idx="0">
                  <c:v>IN SCOPE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CHARTS!$H$4:$H$7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CHARTS!$I$4:$I$7</c:f>
              <c:numCache>
                <c:formatCode>"£"#,##0</c:formatCode>
                <c:ptCount val="4"/>
                <c:pt idx="0">
                  <c:v>209415000</c:v>
                </c:pt>
                <c:pt idx="1">
                  <c:v>148405000</c:v>
                </c:pt>
                <c:pt idx="2">
                  <c:v>344515000</c:v>
                </c:pt>
                <c:pt idx="3">
                  <c:v>152670000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0E-45DC-A0C1-AA7FE1161A12}"/>
            </c:ext>
          </c:extLst>
        </c:ser>
        <c:ser>
          <c:idx val="1"/>
          <c:order val="1"/>
          <c:tx>
            <c:strRef>
              <c:f>CHARTS!$J$3</c:f>
              <c:strCache>
                <c:ptCount val="1"/>
                <c:pt idx="0">
                  <c:v>PAID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&quot;£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CHARTS!$H$4:$H$7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CHARTS!$J$4:$J$7</c:f>
              <c:numCache>
                <c:formatCode>"£"#,##0</c:formatCode>
                <c:ptCount val="4"/>
                <c:pt idx="0">
                  <c:v>200395000</c:v>
                </c:pt>
                <c:pt idx="1">
                  <c:v>138395000</c:v>
                </c:pt>
                <c:pt idx="2">
                  <c:v>337565000</c:v>
                </c:pt>
                <c:pt idx="3">
                  <c:v>126850000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49-456F-8844-5454B6E04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5"/>
        <c:axId val="808377160"/>
        <c:axId val="808377488"/>
      </c:barChart>
      <c:cat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</c:scaling>
        <c:delete val="0"/>
        <c:axPos val="l"/>
        <c:numFmt formatCode="&quot;£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311942</xdr:colOff>
      <xdr:row>17</xdr:row>
      <xdr:rowOff>35720</xdr:rowOff>
    </xdr:from>
    <xdr:to>
      <xdr:col>20</xdr:col>
      <xdr:colOff>0</xdr:colOff>
      <xdr:row>35</xdr:row>
      <xdr:rowOff>23813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09F4D1-4FF0-4A7E-ADB5-5FA9AC057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102394</xdr:colOff>
      <xdr:row>1</xdr:row>
      <xdr:rowOff>78582</xdr:rowOff>
    </xdr:from>
    <xdr:to>
      <xdr:col>18</xdr:col>
      <xdr:colOff>154782</xdr:colOff>
      <xdr:row>16</xdr:row>
      <xdr:rowOff>35720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9D2D04-4F67-4396-BA41-3BFB3F71C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Jones, Data Intelligence Insight Officer" refreshedDate="44152.698014004629" createdVersion="6" refreshedVersion="6" minRefreshableVersion="3" recordCount="314" xr:uid="{8E83958D-CE19-4687-9303-3AEF4C431E85}">
  <cacheSource type="worksheet">
    <worksheetSource ref="A1:H315" sheet="RAW DATA"/>
  </cacheSource>
  <cacheFields count="8">
    <cacheField name="Local Authority " numFmtId="0">
      <sharedItems count="314">
        <s v="Adur District Council"/>
        <s v="Allerdale Borough Council"/>
        <s v="Amber Valley Borough Council"/>
        <s v="Arun District Council"/>
        <s v="Ashfield District Council"/>
        <s v="Ashford Borough Council"/>
        <s v="Babergh District Council"/>
        <s v="Barnsley Metropolitan Borough Council"/>
        <s v="Barrow Borough Council"/>
        <s v="Basildon Council"/>
        <s v="Basingstoke &amp; Deane Borough Council"/>
        <s v="Bassetlaw District Council"/>
        <s v="Bath and North East Somerset Council"/>
        <s v="Bedford Borough Council"/>
        <s v="Birmingham City Council"/>
        <s v="Blaby District Council"/>
        <s v="Blackburn with Darwen Borough Council"/>
        <s v="Blackpool Council"/>
        <s v="Bolsover District Council"/>
        <s v="Bolton Metropolitan Borough Council"/>
        <s v="Borough Council of Kings Lynn &amp; West Norfolk"/>
        <s v="Borough Council of Wellingborough"/>
        <s v="Borough of Broxbourne Council"/>
        <s v="Boston Borough Council"/>
        <s v="Bournemouth, Christchurch and Poole Borough Council"/>
        <s v="Bracknell Forest Council"/>
        <s v="Braintree District Council"/>
        <s v="Breckland Council"/>
        <s v="Brentwood Borough Council"/>
        <s v="Brighton &amp; Hove City Council"/>
        <s v="Bristol City Council"/>
        <s v="Broadland District Council"/>
        <s v="Bromsgrove District Council"/>
        <s v="Broxtowe Borough Council"/>
        <s v="Buckinghamshire Council"/>
        <s v="Burnley Borough Council"/>
        <s v="Bury Council"/>
        <s v="Calderdale Council"/>
        <s v="Cambridge City Council"/>
        <s v="Cannock Chase District Council"/>
        <s v="Canterbury City Council"/>
        <s v="Carlisle City Council"/>
        <s v="Castle Point Borough Council"/>
        <s v="Central Bedfordshire Council"/>
        <s v="Charnwood Borough Council"/>
        <s v="Chelmsford City Council"/>
        <s v="Cheltenham Borough Council"/>
        <s v="Cherwell District Council"/>
        <s v="Cheshire East Council"/>
        <s v="Cheshire West &amp; Chester Council"/>
        <s v="Chesterfield Borough Council"/>
        <s v="Chichester District Council"/>
        <s v="Chorley Borough Council"/>
        <s v="City of Bradford Metropolitan District Council"/>
        <s v="City of Lincoln Council"/>
        <s v="City of London"/>
        <s v="City of Wolverhampton Council"/>
        <s v="City of York Council"/>
        <s v="Colchester Borough Council"/>
        <s v="Copeland Borough Council"/>
        <s v="Corby Borough Council"/>
        <s v="Cornwall Council"/>
        <s v="Cotswold District Council"/>
        <s v="Council of the Isles of Scilly"/>
        <s v="Coventry City Council"/>
        <s v="Craven District Council"/>
        <s v="Crawley Borough Council"/>
        <s v="Dacorum Borough Council"/>
        <s v="Darlington Borough Council"/>
        <s v="Dartford Borough Council"/>
        <s v="Daventry District Council"/>
        <s v="Derby City Council"/>
        <s v="Derbyshire Dales District Council"/>
        <s v="Doncaster Council"/>
        <s v="Dorset Council"/>
        <s v="Dover District Council"/>
        <s v="Dudley Metropolitan Borough Council"/>
        <s v="Durham County Council"/>
        <s v="East Cambridgeshire District Council"/>
        <s v="East Devon District Council"/>
        <s v="East Hampshire District Council"/>
        <s v="East Herts District Council"/>
        <s v="East Lindsey District Council"/>
        <s v="East Northamptonshire Council"/>
        <s v="East Riding of Yorkshire Council"/>
        <s v="East Staffordshire Borough Council"/>
        <s v="East Suffolk Council"/>
        <s v="Eastbourne Borough Council"/>
        <s v="Eastleigh Borough Council"/>
        <s v="Eden District Council"/>
        <s v="Elmbridge Borough Council"/>
        <s v="Epping Forest District Council"/>
        <s v="Epsom &amp; Ewell Borough Council"/>
        <s v="Erewash Borough Council"/>
        <s v="Exeter City Council"/>
        <s v="Fareham Borough Council"/>
        <s v="Fenland District Council"/>
        <s v="Folkestone and Hythe District Council"/>
        <s v="Forest of Dean District Council"/>
        <s v="Fylde Council"/>
        <s v="Gateshead Council"/>
        <s v="Gedling Borough Council"/>
        <s v="Gloucester City Council"/>
        <s v="Gosport Borough Council"/>
        <s v="Gravesham Borough Council"/>
        <s v="Gt Yarmouth Borough Council"/>
        <s v="Guildford Borough Council"/>
        <s v="Halton Borough Council"/>
        <s v="Hambleton District Council"/>
        <s v="Harborough District Council"/>
        <s v="Harlow Council"/>
        <s v="Harrogate Borough Council"/>
        <s v="Hart District Council"/>
        <s v="Hartlepool Borough Council"/>
        <s v="Hastings Borough Council"/>
        <s v="Havant Borough Council"/>
        <s v="Herefordshire Council"/>
        <s v="Hertsmere Borough Council"/>
        <s v="High Peak Borough Council"/>
        <s v="Hinckley &amp; Bosworth Borough Council"/>
        <s v="Horsham District Council"/>
        <s v="Hull City council"/>
        <s v="Huntingdonshire District Council"/>
        <s v="Hyndburn Borough Council"/>
        <s v="Ipswich Borough Council"/>
        <s v="Isle of Wight Council"/>
        <s v="Kettering Borough Council"/>
        <s v="Kirklees Council"/>
        <s v="Knowsley Council"/>
        <s v="Lancaster City Council"/>
        <s v="Leeds City Council"/>
        <s v="Leicester City Council"/>
        <s v="Lewes District Council"/>
        <s v="Lichfield District Council"/>
        <s v="Liverpool City Council"/>
        <s v="London Borough of Barking &amp; Dagenham"/>
        <s v="London Borough of Barnet "/>
        <s v="London Borough of Bexley "/>
        <s v="London Borough of Brent"/>
        <s v="London Borough of Bromley "/>
        <s v="London Borough of Camden"/>
        <s v="London Borough of Croydon "/>
        <s v="London Borough of Ealing "/>
        <s v="London Borough of Enfield"/>
        <s v="London Borough of Greenwich"/>
        <s v="London Borough of Hackney "/>
        <s v="London Borough of Hammersmith &amp; Fulham "/>
        <s v="London Borough of Haringey"/>
        <s v="London Borough of Harrow"/>
        <s v="London Borough of Havering"/>
        <s v="London Borough of Hillingdon"/>
        <s v="London Borough of Hounslow"/>
        <s v="London Borough of Islington"/>
        <s v="London Borough of Lambeth"/>
        <s v="London Borough of Lewisham"/>
        <s v="London Borough of Merton"/>
        <s v="London Borough of Newham"/>
        <s v="London Borough of Redbridge"/>
        <s v="London Borough of Richmond "/>
        <s v="London Borough of Southwark "/>
        <s v="London Borough of Sutton"/>
        <s v="London Borough of Tower Hamlets"/>
        <s v="London Borough of Waltham Forest"/>
        <s v="London Borough of Wandsworth"/>
        <s v="Luton Borough Council"/>
        <s v="Maidstone Borough Council"/>
        <s v="Maldon District Council"/>
        <s v="Malvern Hills District Council"/>
        <s v="Manchester City Council"/>
        <s v="Mansfield District Council"/>
        <s v="Medway Council"/>
        <s v="Melton Borough Council"/>
        <s v="Mendip District Council"/>
        <s v="Mid Devon District Council"/>
        <s v="Mid Suffolk District Council"/>
        <s v="Mid Sussex District Council"/>
        <s v="Middlesbrough Council"/>
        <s v="Milton Keynes Council"/>
        <s v="Mole Valley District Council"/>
        <s v="New Forest District Council"/>
        <s v="Newark &amp; Sherwood District Council"/>
        <s v="Newcastle City Council "/>
        <s v="Newcastle Under Lyme Borough Council"/>
        <s v="North Devon Council"/>
        <s v="North East Derbyshire District Council"/>
        <s v="North East Lincolnshire Council"/>
        <s v="North Hertfordshire District Council"/>
        <s v="North Kesteven District Council"/>
        <s v="North Lincolnshire Council"/>
        <s v="North Norfolk District Council"/>
        <s v="North Somerset Council"/>
        <s v="North Tyneside Council"/>
        <s v="North Warwickshire Borough Council"/>
        <s v="North West Leicestershire District Council"/>
        <s v="Northampton Borough Council"/>
        <s v="Northumberland County Council"/>
        <s v="Norwich City Council"/>
        <s v="Nottingham City Council"/>
        <s v="Nuneaton and Bedworth Borough Council"/>
        <s v="Oadby and Wigston Borough Council"/>
        <s v="Oldham Metropolitan Borough Council"/>
        <s v="Oxford City Council"/>
        <s v="Pendle Borough Council"/>
        <s v="Peterborough City Council"/>
        <s v="Plymouth City Council"/>
        <s v="Portsmouth City Council"/>
        <s v="Preston City Council"/>
        <s v="Reading Borough Council"/>
        <s v="Redcar &amp; Cleveland Borough Council"/>
        <s v="Redditch Borough Council"/>
        <s v="Reigate &amp; Banstead Borough Council"/>
        <s v="Ribble Valley Borough Council"/>
        <s v="Richmondshire District Council"/>
        <s v="Rochdale Metropolitan Borough Council"/>
        <s v="Rochford District Council"/>
        <s v="Rossendale Borough Council"/>
        <s v="Rother District Council"/>
        <s v="Rotherham Metropolitan Borough Council"/>
        <s v="Royal Borough of Kensington &amp; Chelsea"/>
        <s v="Royal Borough of Kingston upon Thames"/>
        <s v="Royal Borough of Windsor and Maidenhead"/>
        <s v="Rugby Borough Council"/>
        <s v="Runnymede Borough Council"/>
        <s v="Rushcliffe Borough Council"/>
        <s v="Rushmoor Borough Council"/>
        <s v="Rutland County Council"/>
        <s v="Ryedale District Council"/>
        <s v="Salford City Council"/>
        <s v="Sandwell Metropolitan Borough Council"/>
        <s v="Scarborough Borough Council"/>
        <s v="Sedgemoor District Council"/>
        <s v="Sefton Council"/>
        <s v="Selby District Council"/>
        <s v="Sevenoaks District Council"/>
        <s v="Sheffield City Council"/>
        <s v="Shropshire Council"/>
        <s v="Slough Borough Council"/>
        <s v="Solihull Metropolitan Borough Council"/>
        <s v="Somerset West and Taunton Council"/>
        <s v="South Cambridgeshire District Council"/>
        <s v="South Derbyshire District Council"/>
        <s v="South Gloucestershire Council"/>
        <s v="South Hams District Council"/>
        <s v="South Holland District Council"/>
        <s v="South Kesteven District Council"/>
        <s v="South Lakeland District Council"/>
        <s v="South Norfolk Council"/>
        <s v="South Northamptonshire Council"/>
        <s v="South Oxfordshire District Council"/>
        <s v="South Ribble Borough Council"/>
        <s v="South Somerset District Council"/>
        <s v="South Staffordshire District Council"/>
        <s v="South Tyneside Council"/>
        <s v="Southampton City Council"/>
        <s v="Southend-on-Sea Borough Council"/>
        <s v="Spelthorne Borough Council"/>
        <s v="St Albans City and District Council"/>
        <s v="St Helens Metropolitan Borough Council"/>
        <s v="Stafford Borough Council"/>
        <s v="Staffordshire Moorlands District Council"/>
        <s v="Stevenage Borough Council"/>
        <s v="Stockport Metropolitan Borough Council"/>
        <s v="Stockton On Tees Borough Council"/>
        <s v="Stoke on Trent City Council"/>
        <s v="Stratford-on-Avon District Council"/>
        <s v="Stroud District Council"/>
        <s v="Sunderland City Council"/>
        <s v="Surrey Heath Borough Council"/>
        <s v="Swale Borough Council"/>
        <s v="Swindon Borough Council"/>
        <s v="Tameside Metropolitan Borough Council"/>
        <s v="Tamworth Borough Council"/>
        <s v="Tandridge District Council"/>
        <s v="Teignbridge District Council"/>
        <s v="Telford &amp; Wrekin Council"/>
        <s v="Tendring District Council"/>
        <s v="Test Valley Borough Council"/>
        <s v="Tewkesbury Borough Council"/>
        <s v="Thanet District Council"/>
        <s v="Three Rivers District Council"/>
        <s v="Thurrock Council"/>
        <s v="Tonbridge &amp; Malling Borough Council"/>
        <s v="Torbay Council"/>
        <s v="Torridge District Council"/>
        <s v="Trafford Council"/>
        <s v="Tunbridge Wells Borough Council"/>
        <s v="Uttlesford District Council"/>
        <s v="Vale of White Horse District Council"/>
        <s v="Wakefield Metropolitan District Council"/>
        <s v="Walsall Council"/>
        <s v="Warrington Borough Council"/>
        <s v="Warwick District Council"/>
        <s v="Watford Borough Council"/>
        <s v="Waverley Borough Council"/>
        <s v="Wealden District Council"/>
        <s v="Welwyn Hatfield Borough Council"/>
        <s v="West Berkshire Council"/>
        <s v="West Devon Borough Council"/>
        <s v="West Lancashire Borough Council"/>
        <s v="West Lindsey District Council"/>
        <s v="West Oxfordshire District Council"/>
        <s v="West Suffolk Council"/>
        <s v="Westminster City Council"/>
        <s v="Wigan Metropolitan Borough Council"/>
        <s v="Wiltshire Council"/>
        <s v="Winchester City Council"/>
        <s v="Wirral Council"/>
        <s v="Woking Borough Council"/>
        <s v="Wokingham Borough Council"/>
        <s v="Worcester City Council"/>
        <s v="Worthing Borough Council"/>
        <s v="Wychavon District Council"/>
        <s v="Wyre Council"/>
        <s v="Wyre Forest District Council"/>
      </sharedItems>
    </cacheField>
    <cacheField name="Region" numFmtId="0">
      <sharedItems/>
    </cacheField>
    <cacheField name="Initial Allocation" numFmtId="6">
      <sharedItems containsSemiMixedTypes="0" containsString="0" containsNumber="1" containsInteger="1" minValue="4230000" maxValue="281452000"/>
    </cacheField>
    <cacheField name="Number of  hereditaments that the local authority has identified may be in scope to receive a grant as at 30 Sept" numFmtId="0">
      <sharedItems containsSemiMixedTypes="0" containsString="0" containsNumber="1" containsInteger="1" minValue="397" maxValue="23828"/>
    </cacheField>
    <cacheField name="Value of in scope hereditaments identified by the local authority as at 30 Sept" numFmtId="0">
      <sharedItems containsSemiMixedTypes="0" containsString="0" containsNumber="1" containsInteger="1" minValue="4300000" maxValue="269090000"/>
    </cacheField>
    <cacheField name="Number of grant payments made  to hereditaments as at 30 Sept" numFmtId="0">
      <sharedItems containsSemiMixedTypes="0" containsString="0" containsNumber="1" containsInteger="1" minValue="377" maxValue="20919"/>
    </cacheField>
    <cacheField name="Value of payments (£) " numFmtId="6">
      <sharedItems containsSemiMixedTypes="0" containsString="0" containsNumber="1" containsInteger="1" minValue="4085000" maxValue="237900000"/>
    </cacheField>
    <cacheField name="GAP" numFmtId="3">
      <sharedItems containsSemiMixedTypes="0" containsString="0" containsNumber="1" containsInteger="1" minValue="0" maxValue="29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4">
  <r>
    <x v="0"/>
    <s v="South East"/>
    <n v="17640000"/>
    <n v="997"/>
    <n v="11845000"/>
    <n v="913"/>
    <n v="11020000"/>
    <n v="84"/>
  </r>
  <r>
    <x v="1"/>
    <s v="North West"/>
    <n v="42194000"/>
    <n v="3395"/>
    <n v="38960000"/>
    <n v="3188"/>
    <n v="36875000"/>
    <n v="207"/>
  </r>
  <r>
    <x v="2"/>
    <s v="East Midlands"/>
    <n v="28948000"/>
    <n v="2537"/>
    <n v="29735000"/>
    <n v="2149"/>
    <n v="24775000"/>
    <n v="388"/>
  </r>
  <r>
    <x v="3"/>
    <s v="South East"/>
    <n v="39380000"/>
    <n v="2687"/>
    <n v="32150000"/>
    <n v="2682"/>
    <n v="31785000"/>
    <n v="5"/>
  </r>
  <r>
    <x v="4"/>
    <s v="East Midlands"/>
    <n v="22284000"/>
    <n v="1646"/>
    <n v="18440000"/>
    <n v="1646"/>
    <n v="18440000"/>
    <n v="0"/>
  </r>
  <r>
    <x v="5"/>
    <s v="South East"/>
    <n v="30262000"/>
    <n v="2434"/>
    <n v="28960000"/>
    <n v="2317"/>
    <n v="27775000"/>
    <n v="117"/>
  </r>
  <r>
    <x v="6"/>
    <s v="East of England"/>
    <n v="24542000"/>
    <n v="2083"/>
    <n v="23650000"/>
    <n v="2006"/>
    <n v="22880000"/>
    <n v="77"/>
  </r>
  <r>
    <x v="7"/>
    <s v="Yorkshire and the Humber"/>
    <n v="46892000"/>
    <n v="3907"/>
    <n v="43195000"/>
    <n v="3905"/>
    <n v="43175000"/>
    <n v="2"/>
  </r>
  <r>
    <x v="8"/>
    <s v="North West"/>
    <n v="16812000"/>
    <n v="1019"/>
    <n v="11525000"/>
    <n v="1019"/>
    <n v="11525000"/>
    <n v="0"/>
  </r>
  <r>
    <x v="9"/>
    <s v="East of England"/>
    <n v="27454000"/>
    <n v="2383"/>
    <n v="31795000"/>
    <n v="2259"/>
    <n v="30465000"/>
    <n v="124"/>
  </r>
  <r>
    <x v="10"/>
    <s v="South East"/>
    <n v="19716000"/>
    <n v="1637"/>
    <n v="21920000"/>
    <n v="1637"/>
    <n v="21920000"/>
    <n v="0"/>
  </r>
  <r>
    <x v="11"/>
    <s v="East Midlands"/>
    <n v="28836000"/>
    <n v="2180"/>
    <n v="25250000"/>
    <n v="2158"/>
    <n v="24895000"/>
    <n v="22"/>
  </r>
  <r>
    <x v="12"/>
    <s v="South West"/>
    <n v="46106000"/>
    <n v="3124"/>
    <n v="40780000"/>
    <n v="3050"/>
    <n v="39860000"/>
    <n v="74"/>
  </r>
  <r>
    <x v="13"/>
    <s v="East of England"/>
    <n v="32816000"/>
    <n v="2767"/>
    <n v="32800000"/>
    <n v="2338"/>
    <n v="27820000"/>
    <n v="429"/>
  </r>
  <r>
    <x v="14"/>
    <s v="West Midlands"/>
    <n v="231576000"/>
    <n v="19319"/>
    <n v="230375000"/>
    <n v="18194"/>
    <n v="218450000"/>
    <n v="1125"/>
  </r>
  <r>
    <x v="15"/>
    <s v="East Midlands"/>
    <n v="12628000"/>
    <n v="1030"/>
    <n v="11680000"/>
    <n v="942"/>
    <n v="10800000"/>
    <n v="88"/>
  </r>
  <r>
    <x v="16"/>
    <s v="North West"/>
    <n v="46448000"/>
    <n v="3986"/>
    <n v="43685000"/>
    <n v="3706"/>
    <n v="40705000"/>
    <n v="280"/>
  </r>
  <r>
    <x v="17"/>
    <s v="North West"/>
    <n v="59124000"/>
    <n v="3959"/>
    <n v="45005000"/>
    <n v="3959"/>
    <n v="45005000"/>
    <n v="0"/>
  </r>
  <r>
    <x v="18"/>
    <s v="East Midlands"/>
    <n v="14216000"/>
    <n v="1170"/>
    <n v="12750000"/>
    <n v="1170"/>
    <n v="12750000"/>
    <n v="0"/>
  </r>
  <r>
    <x v="19"/>
    <s v="North West"/>
    <n v="68092000"/>
    <n v="5350"/>
    <n v="60625000"/>
    <n v="5176"/>
    <n v="58795000"/>
    <n v="174"/>
  </r>
  <r>
    <x v="20"/>
    <s v="East of England"/>
    <n v="47864000"/>
    <n v="3385"/>
    <n v="39250000"/>
    <n v="3344"/>
    <n v="38750000"/>
    <n v="41"/>
  </r>
  <r>
    <x v="21"/>
    <s v="East Midlands"/>
    <n v="17822000"/>
    <n v="1704"/>
    <n v="20025000"/>
    <n v="1409"/>
    <n v="16745000"/>
    <n v="295"/>
  </r>
  <r>
    <x v="22"/>
    <s v="East of England"/>
    <n v="15680000"/>
    <n v="1305"/>
    <n v="17040000"/>
    <n v="1210"/>
    <n v="15910000"/>
    <n v="95"/>
  </r>
  <r>
    <x v="23"/>
    <s v="East Midlands"/>
    <n v="16640000"/>
    <n v="1247"/>
    <n v="14450000"/>
    <n v="1244"/>
    <n v="14420000"/>
    <n v="3"/>
  </r>
  <r>
    <x v="24"/>
    <s v="South West"/>
    <n v="128802000"/>
    <n v="7139"/>
    <n v="92000000"/>
    <n v="6251"/>
    <n v="79655000"/>
    <n v="888"/>
  </r>
  <r>
    <x v="25"/>
    <s v="South East"/>
    <n v="10360000"/>
    <n v="785"/>
    <n v="10445000"/>
    <n v="773"/>
    <n v="10175000"/>
    <n v="12"/>
  </r>
  <r>
    <x v="26"/>
    <s v="East of England"/>
    <n v="31570000"/>
    <n v="2513"/>
    <n v="29405000"/>
    <n v="2512"/>
    <n v="29380000"/>
    <n v="1"/>
  </r>
  <r>
    <x v="27"/>
    <s v="East of England"/>
    <n v="30588000"/>
    <n v="2602"/>
    <n v="29335000"/>
    <n v="2430"/>
    <n v="27495000"/>
    <n v="172"/>
  </r>
  <r>
    <x v="28"/>
    <s v="East of England"/>
    <n v="15552000"/>
    <n v="1285"/>
    <n v="17665000"/>
    <n v="1224"/>
    <n v="16980000"/>
    <n v="61"/>
  </r>
  <r>
    <x v="29"/>
    <s v="South East"/>
    <n v="82884000"/>
    <n v="5536"/>
    <n v="73540000"/>
    <n v="5052"/>
    <n v="68565000"/>
    <n v="484"/>
  </r>
  <r>
    <x v="30"/>
    <s v="South West"/>
    <n v="88338000"/>
    <n v="7649"/>
    <n v="96665000"/>
    <n v="7429"/>
    <n v="94465000"/>
    <n v="220"/>
  </r>
  <r>
    <x v="31"/>
    <s v="East of England"/>
    <n v="26242000"/>
    <n v="2162"/>
    <n v="24440000"/>
    <n v="2162"/>
    <n v="24440000"/>
    <n v="0"/>
  </r>
  <r>
    <x v="32"/>
    <s v="West Midlands"/>
    <n v="21222000"/>
    <n v="1712"/>
    <n v="19730000"/>
    <n v="1712"/>
    <n v="19730000"/>
    <n v="0"/>
  </r>
  <r>
    <x v="33"/>
    <s v="East Midlands"/>
    <n v="17914000"/>
    <n v="1451"/>
    <n v="17240000"/>
    <n v="1445"/>
    <n v="17195000"/>
    <n v="6"/>
  </r>
  <r>
    <x v="34"/>
    <s v="South East"/>
    <n v="91846000"/>
    <n v="7582"/>
    <n v="91450000"/>
    <n v="6548"/>
    <n v="85775000"/>
    <n v="1034"/>
  </r>
  <r>
    <x v="35"/>
    <s v="North West"/>
    <n v="26510000"/>
    <n v="2271"/>
    <n v="25425000"/>
    <n v="2023"/>
    <n v="22855000"/>
    <n v="248"/>
  </r>
  <r>
    <x v="36"/>
    <s v="North West"/>
    <n v="42920000"/>
    <n v="3422"/>
    <n v="39710000"/>
    <n v="3422"/>
    <n v="39560000"/>
    <n v="0"/>
  </r>
  <r>
    <x v="37"/>
    <s v="Yorkshire and the Humber"/>
    <n v="65570000"/>
    <n v="5244"/>
    <n v="58740000"/>
    <n v="5244"/>
    <n v="58740000"/>
    <n v="0"/>
  </r>
  <r>
    <x v="38"/>
    <s v="East of England"/>
    <n v="22170000"/>
    <n v="1489"/>
    <n v="22480000"/>
    <n v="1464"/>
    <n v="22350000"/>
    <n v="25"/>
  </r>
  <r>
    <x v="39"/>
    <s v="West Midlands"/>
    <n v="23864000"/>
    <n v="1917"/>
    <n v="21795000"/>
    <n v="1777"/>
    <n v="20365000"/>
    <n v="140"/>
  </r>
  <r>
    <x v="40"/>
    <s v="South East"/>
    <n v="48240000"/>
    <n v="2755"/>
    <n v="34360000"/>
    <n v="2755"/>
    <n v="34345000"/>
    <n v="0"/>
  </r>
  <r>
    <x v="41"/>
    <s v="North West"/>
    <n v="30032000"/>
    <n v="2348"/>
    <n v="27785000"/>
    <n v="2298"/>
    <n v="26610000"/>
    <n v="50"/>
  </r>
  <r>
    <x v="42"/>
    <s v="East of England"/>
    <n v="15462000"/>
    <n v="1325"/>
    <n v="15155000"/>
    <n v="1169"/>
    <n v="13250000"/>
    <n v="156"/>
  </r>
  <r>
    <x v="43"/>
    <s v="East of England"/>
    <n v="45742000"/>
    <n v="4031"/>
    <n v="47660000"/>
    <n v="3513"/>
    <n v="42555000"/>
    <n v="518"/>
  </r>
  <r>
    <x v="44"/>
    <s v="East Midlands"/>
    <n v="32544000"/>
    <n v="2871"/>
    <n v="34650000"/>
    <n v="2505"/>
    <n v="30150000"/>
    <n v="366"/>
  </r>
  <r>
    <x v="45"/>
    <s v="East of England"/>
    <n v="31282000"/>
    <n v="2663"/>
    <n v="34055000"/>
    <n v="2439"/>
    <n v="31305000"/>
    <n v="224"/>
  </r>
  <r>
    <x v="46"/>
    <s v="South West"/>
    <n v="24560000"/>
    <n v="1836"/>
    <n v="23130000"/>
    <n v="1836"/>
    <n v="23130000"/>
    <n v="0"/>
  </r>
  <r>
    <x v="47"/>
    <s v="South East"/>
    <n v="26690000"/>
    <n v="2291"/>
    <n v="30710000"/>
    <n v="2028"/>
    <n v="26625000"/>
    <n v="263"/>
  </r>
  <r>
    <x v="48"/>
    <s v="North West"/>
    <n v="95514000"/>
    <n v="7417"/>
    <n v="89050000"/>
    <n v="7305"/>
    <n v="87900000"/>
    <n v="112"/>
  </r>
  <r>
    <x v="49"/>
    <s v="North West"/>
    <n v="71084000"/>
    <n v="5811"/>
    <n v="70260000"/>
    <n v="5810"/>
    <n v="70235000"/>
    <n v="1"/>
  </r>
  <r>
    <x v="50"/>
    <s v="East Midlands"/>
    <n v="27698000"/>
    <n v="2236"/>
    <n v="26155000"/>
    <n v="2236"/>
    <n v="26155000"/>
    <n v="0"/>
  </r>
  <r>
    <x v="51"/>
    <s v="South East"/>
    <n v="37086000"/>
    <n v="3018"/>
    <n v="36585000"/>
    <n v="3018"/>
    <n v="36585000"/>
    <n v="0"/>
  </r>
  <r>
    <x v="52"/>
    <s v="North West"/>
    <n v="24784000"/>
    <n v="2506"/>
    <n v="29020000"/>
    <n v="1916"/>
    <n v="21920000"/>
    <n v="590"/>
  </r>
  <r>
    <x v="53"/>
    <s v="Yorkshire and the Humber"/>
    <n v="135934000"/>
    <n v="11441"/>
    <n v="129890000"/>
    <n v="11001"/>
    <n v="125040000"/>
    <n v="440"/>
  </r>
  <r>
    <x v="54"/>
    <s v="East Midlands"/>
    <n v="22188000"/>
    <n v="1934"/>
    <n v="24665000"/>
    <n v="1721"/>
    <n v="21455000"/>
    <n v="213"/>
  </r>
  <r>
    <x v="55"/>
    <s v="London"/>
    <n v="14740000"/>
    <n v="1371"/>
    <n v="20430000"/>
    <n v="1371"/>
    <n v="20430000"/>
    <n v="0"/>
  </r>
  <r>
    <x v="56"/>
    <s v="West Midlands"/>
    <n v="53518000"/>
    <n v="3985"/>
    <n v="45235000"/>
    <n v="3979"/>
    <n v="45175000"/>
    <n v="6"/>
  </r>
  <r>
    <x v="57"/>
    <s v="Yorkshire and the Humber"/>
    <n v="44320000"/>
    <n v="3749"/>
    <n v="49025000"/>
    <n v="3590"/>
    <n v="47435000"/>
    <n v="159"/>
  </r>
  <r>
    <x v="58"/>
    <s v="East of England"/>
    <n v="42124000"/>
    <n v="2629"/>
    <n v="33190000"/>
    <n v="2536"/>
    <n v="32200000"/>
    <n v="93"/>
  </r>
  <r>
    <x v="59"/>
    <s v="North West"/>
    <n v="18032000"/>
    <n v="1522"/>
    <n v="17590000"/>
    <n v="1369"/>
    <n v="15610000"/>
    <n v="153"/>
  </r>
  <r>
    <x v="60"/>
    <s v="East Midlands"/>
    <n v="11516000"/>
    <n v="1066"/>
    <n v="12475000"/>
    <n v="852"/>
    <n v="10170000"/>
    <n v="214"/>
  </r>
  <r>
    <x v="61"/>
    <s v="South West"/>
    <n v="281452000"/>
    <n v="23828"/>
    <n v="269090000"/>
    <n v="20919"/>
    <n v="237900000"/>
    <n v="2909"/>
  </r>
  <r>
    <x v="62"/>
    <s v="South West"/>
    <n v="37464000"/>
    <n v="2896"/>
    <n v="35860000"/>
    <n v="2817"/>
    <n v="35205000"/>
    <n v="79"/>
  </r>
  <r>
    <x v="63"/>
    <s v="South West"/>
    <n v="4230000"/>
    <n v="397"/>
    <n v="4300000"/>
    <n v="377"/>
    <n v="4085000"/>
    <n v="20"/>
  </r>
  <r>
    <x v="64"/>
    <s v="West Midlands"/>
    <n v="53896000"/>
    <n v="4562"/>
    <n v="53735000"/>
    <n v="4029"/>
    <n v="48015000"/>
    <n v="533"/>
  </r>
  <r>
    <x v="65"/>
    <s v="Yorkshire and the Humber"/>
    <n v="26844000"/>
    <n v="2118"/>
    <n v="24615000"/>
    <n v="2067"/>
    <n v="24105000"/>
    <n v="51"/>
  </r>
  <r>
    <x v="66"/>
    <s v="South East"/>
    <n v="12102000"/>
    <n v="970"/>
    <n v="13570000"/>
    <n v="906"/>
    <n v="12795000"/>
    <n v="64"/>
  </r>
  <r>
    <x v="67"/>
    <s v="East of England"/>
    <n v="26300000"/>
    <n v="2071"/>
    <n v="28165000"/>
    <n v="1907"/>
    <n v="26060000"/>
    <n v="164"/>
  </r>
  <r>
    <x v="68"/>
    <s v="North East "/>
    <n v="25972000"/>
    <n v="2099"/>
    <n v="23870000"/>
    <n v="2099"/>
    <n v="23870000"/>
    <n v="0"/>
  </r>
  <r>
    <x v="69"/>
    <s v="South East"/>
    <n v="13820000"/>
    <n v="1145"/>
    <n v="14210000"/>
    <n v="1109"/>
    <n v="13910000"/>
    <n v="36"/>
  </r>
  <r>
    <x v="70"/>
    <s v="East Midlands"/>
    <n v="15402000"/>
    <n v="1394"/>
    <n v="16370000"/>
    <n v="1257"/>
    <n v="14910000"/>
    <n v="137"/>
  </r>
  <r>
    <x v="71"/>
    <s v="East Midlands"/>
    <n v="45866000"/>
    <n v="3892"/>
    <n v="47470000"/>
    <n v="3597"/>
    <n v="43950000"/>
    <n v="295"/>
  </r>
  <r>
    <x v="72"/>
    <s v="East Midlands"/>
    <n v="36296000"/>
    <n v="2959"/>
    <n v="34060000"/>
    <n v="2770"/>
    <n v="31795000"/>
    <n v="189"/>
  </r>
  <r>
    <x v="73"/>
    <s v="Yorkshire and the Humber"/>
    <n v="64402000"/>
    <n v="5117"/>
    <n v="57785000"/>
    <n v="4840"/>
    <n v="54955000"/>
    <n v="277"/>
  </r>
  <r>
    <x v="74"/>
    <s v="South West"/>
    <n v="133770000"/>
    <n v="10426"/>
    <n v="121255000"/>
    <n v="9026"/>
    <n v="107150000"/>
    <n v="1400"/>
  </r>
  <r>
    <x v="75"/>
    <s v="South East"/>
    <n v="27634000"/>
    <n v="2045"/>
    <n v="23750000"/>
    <n v="2045"/>
    <n v="23750000"/>
    <n v="0"/>
  </r>
  <r>
    <x v="76"/>
    <s v="West Midlands"/>
    <n v="66588000"/>
    <n v="5054"/>
    <n v="57890000"/>
    <n v="4896"/>
    <n v="56280000"/>
    <n v="158"/>
  </r>
  <r>
    <x v="77"/>
    <s v="North East "/>
    <n v="107296000"/>
    <n v="8924"/>
    <n v="99935000"/>
    <n v="8924"/>
    <n v="99935000"/>
    <n v="0"/>
  </r>
  <r>
    <x v="78"/>
    <s v="East of England"/>
    <n v="15808000"/>
    <n v="1291"/>
    <n v="15805000"/>
    <n v="1198"/>
    <n v="14530000"/>
    <n v="93"/>
  </r>
  <r>
    <x v="79"/>
    <s v="South West"/>
    <n v="50136000"/>
    <n v="3692"/>
    <n v="43100000"/>
    <n v="3692"/>
    <n v="43100000"/>
    <n v="0"/>
  </r>
  <r>
    <x v="80"/>
    <s v="South East"/>
    <n v="25688000"/>
    <n v="2181"/>
    <n v="26955000"/>
    <n v="2108"/>
    <n v="25775000"/>
    <n v="73"/>
  </r>
  <r>
    <x v="81"/>
    <s v="East of England"/>
    <n v="31124000"/>
    <n v="2429"/>
    <n v="30335000"/>
    <n v="2384"/>
    <n v="29900000"/>
    <n v="45"/>
  </r>
  <r>
    <x v="82"/>
    <s v="East Midlands"/>
    <n v="62172000"/>
    <n v="4624"/>
    <n v="52900000"/>
    <n v="3987"/>
    <n v="46515000"/>
    <n v="637"/>
  </r>
  <r>
    <x v="83"/>
    <s v="East Midlands"/>
    <n v="17942000"/>
    <n v="1452"/>
    <n v="16080000"/>
    <n v="1402"/>
    <n v="15580000"/>
    <n v="50"/>
  </r>
  <r>
    <x v="84"/>
    <s v="Yorkshire and the Humber"/>
    <n v="87102000"/>
    <n v="6794"/>
    <n v="77315000"/>
    <n v="6794"/>
    <n v="77315000"/>
    <n v="0"/>
  </r>
  <r>
    <x v="85"/>
    <s v="West Midlands"/>
    <n v="27084000"/>
    <n v="1985"/>
    <n v="23360000"/>
    <n v="1982"/>
    <n v="23330000"/>
    <n v="3"/>
  </r>
  <r>
    <x v="86"/>
    <s v="East of England"/>
    <n v="101526000"/>
    <n v="6798"/>
    <n v="77325000"/>
    <n v="5500"/>
    <n v="62890000"/>
    <n v="1298"/>
  </r>
  <r>
    <x v="87"/>
    <s v="South East"/>
    <n v="22608000"/>
    <n v="1729"/>
    <n v="21550000"/>
    <n v="1481"/>
    <n v="18680000"/>
    <n v="248"/>
  </r>
  <r>
    <x v="88"/>
    <s v="South East"/>
    <n v="18154000"/>
    <n v="1413"/>
    <n v="17835000"/>
    <n v="1237"/>
    <n v="15805000"/>
    <n v="176"/>
  </r>
  <r>
    <x v="89"/>
    <s v="North West"/>
    <n v="27014000"/>
    <n v="2316"/>
    <n v="25650000"/>
    <n v="2238"/>
    <n v="24840000"/>
    <n v="78"/>
  </r>
  <r>
    <x v="90"/>
    <s v="South East"/>
    <n v="24062000"/>
    <n v="1812"/>
    <n v="25050000"/>
    <n v="1696"/>
    <n v="23800000"/>
    <n v="116"/>
  </r>
  <r>
    <x v="91"/>
    <s v="East of England"/>
    <n v="29770000"/>
    <n v="2497"/>
    <n v="31450000"/>
    <n v="2442"/>
    <n v="30435000"/>
    <n v="55"/>
  </r>
  <r>
    <x v="92"/>
    <s v="South East"/>
    <n v="11576000"/>
    <n v="858"/>
    <n v="11955000"/>
    <n v="738"/>
    <n v="10005000"/>
    <n v="120"/>
  </r>
  <r>
    <x v="93"/>
    <s v="East Midlands"/>
    <n v="24906000"/>
    <n v="1838"/>
    <n v="20885000"/>
    <n v="1838"/>
    <n v="20885000"/>
    <n v="0"/>
  </r>
  <r>
    <x v="94"/>
    <s v="South West"/>
    <n v="25082000"/>
    <n v="1964"/>
    <n v="26555000"/>
    <n v="1956"/>
    <n v="26430000"/>
    <n v="8"/>
  </r>
  <r>
    <x v="95"/>
    <s v="South East"/>
    <n v="20180000"/>
    <n v="1597"/>
    <n v="20380000"/>
    <n v="1502"/>
    <n v="18965000"/>
    <n v="95"/>
  </r>
  <r>
    <x v="96"/>
    <s v="East of England"/>
    <n v="21796000"/>
    <n v="1759"/>
    <n v="19780000"/>
    <n v="1691"/>
    <n v="19040000"/>
    <n v="68"/>
  </r>
  <r>
    <x v="97"/>
    <s v="South East"/>
    <n v="28808000"/>
    <n v="2176"/>
    <n v="25030000"/>
    <n v="2171"/>
    <n v="24980000"/>
    <n v="5"/>
  </r>
  <r>
    <x v="98"/>
    <s v="South West"/>
    <n v="24170000"/>
    <n v="2025"/>
    <n v="21840000"/>
    <n v="2008"/>
    <n v="21505000"/>
    <n v="17"/>
  </r>
  <r>
    <x v="99"/>
    <s v="North West"/>
    <n v="21662000"/>
    <n v="1621"/>
    <n v="19015000"/>
    <n v="1568"/>
    <n v="18275000"/>
    <n v="53"/>
  </r>
  <r>
    <x v="100"/>
    <s v="North East "/>
    <n v="38440000"/>
    <n v="3237"/>
    <n v="38055000"/>
    <n v="3237"/>
    <n v="38055000"/>
    <n v="0"/>
  </r>
  <r>
    <x v="101"/>
    <s v="East Midlands"/>
    <n v="17914000"/>
    <n v="1407"/>
    <n v="16380000"/>
    <n v="1350"/>
    <n v="15615000"/>
    <n v="57"/>
  </r>
  <r>
    <x v="102"/>
    <s v="South West"/>
    <n v="21780000"/>
    <n v="1660"/>
    <n v="20215000"/>
    <n v="1659"/>
    <n v="20205000"/>
    <n v="1"/>
  </r>
  <r>
    <x v="103"/>
    <s v="South East"/>
    <n v="13060000"/>
    <n v="1066"/>
    <n v="12625000"/>
    <n v="1054"/>
    <n v="12430000"/>
    <n v="12"/>
  </r>
  <r>
    <x v="104"/>
    <s v="South East"/>
    <n v="16162000"/>
    <n v="1189"/>
    <n v="14575000"/>
    <n v="1189"/>
    <n v="14545000"/>
    <n v="0"/>
  </r>
  <r>
    <x v="105"/>
    <s v="East of England"/>
    <n v="35808000"/>
    <n v="3293"/>
    <n v="36935000"/>
    <n v="2776"/>
    <n v="31120000"/>
    <n v="517"/>
  </r>
  <r>
    <x v="106"/>
    <s v="South East"/>
    <n v="21256000"/>
    <n v="1641"/>
    <n v="22005000"/>
    <n v="1638"/>
    <n v="21930000"/>
    <n v="3"/>
  </r>
  <r>
    <x v="107"/>
    <s v="North West"/>
    <n v="20134000"/>
    <n v="1526"/>
    <n v="17750000"/>
    <n v="1510"/>
    <n v="17590000"/>
    <n v="16"/>
  </r>
  <r>
    <x v="108"/>
    <s v="Yorkshire and the Humber"/>
    <n v="30866000"/>
    <n v="2742"/>
    <n v="31470000"/>
    <n v="2541"/>
    <n v="29265000"/>
    <n v="201"/>
  </r>
  <r>
    <x v="109"/>
    <s v="East Midlands"/>
    <n v="19106000"/>
    <n v="1699"/>
    <n v="21100000"/>
    <n v="1671"/>
    <n v="20820000"/>
    <n v="28"/>
  </r>
  <r>
    <x v="110"/>
    <s v="East of England"/>
    <n v="11712000"/>
    <n v="923"/>
    <n v="12125000"/>
    <n v="909"/>
    <n v="11970000"/>
    <n v="14"/>
  </r>
  <r>
    <x v="111"/>
    <s v="Yorkshire and the Humber"/>
    <n v="50128000"/>
    <n v="4158"/>
    <n v="49905000"/>
    <n v="3979"/>
    <n v="48115000"/>
    <n v="179"/>
  </r>
  <r>
    <x v="112"/>
    <s v="South East"/>
    <n v="14154000"/>
    <n v="1157"/>
    <n v="14765000"/>
    <n v="1056"/>
    <n v="13755000"/>
    <n v="101"/>
  </r>
  <r>
    <x v="113"/>
    <s v="North East "/>
    <n v="20916000"/>
    <n v="1605"/>
    <n v="18075000"/>
    <n v="1587"/>
    <n v="18075000"/>
    <n v="18"/>
  </r>
  <r>
    <x v="114"/>
    <s v="South East"/>
    <n v="27782000"/>
    <n v="1969"/>
    <n v="22540000"/>
    <n v="1740"/>
    <n v="20235000"/>
    <n v="229"/>
  </r>
  <r>
    <x v="115"/>
    <s v="South East"/>
    <n v="25004000"/>
    <n v="1497"/>
    <n v="17760000"/>
    <n v="1378"/>
    <n v="16510000"/>
    <n v="119"/>
  </r>
  <r>
    <x v="116"/>
    <s v="West Midlands"/>
    <n v="60482000"/>
    <n v="5055"/>
    <n v="58965000"/>
    <n v="5021"/>
    <n v="58625000"/>
    <n v="34"/>
  </r>
  <r>
    <x v="117"/>
    <s v="East of England"/>
    <n v="19162000"/>
    <n v="1395"/>
    <n v="19050000"/>
    <n v="1337"/>
    <n v="18260000"/>
    <n v="58"/>
  </r>
  <r>
    <x v="118"/>
    <s v="East Midlands"/>
    <n v="29126000"/>
    <n v="2179"/>
    <n v="24805000"/>
    <n v="2179"/>
    <n v="24805000"/>
    <n v="0"/>
  </r>
  <r>
    <x v="119"/>
    <s v="East Midlands"/>
    <n v="21996000"/>
    <n v="1846"/>
    <n v="21505000"/>
    <n v="1844"/>
    <n v="21485000"/>
    <n v="2"/>
  </r>
  <r>
    <x v="120"/>
    <s v="South East"/>
    <n v="29522000"/>
    <n v="2506"/>
    <n v="30490000"/>
    <n v="2273"/>
    <n v="28160000"/>
    <n v="233"/>
  </r>
  <r>
    <x v="121"/>
    <s v="Yorkshire and the Humber"/>
    <n v="57912000"/>
    <n v="4452"/>
    <n v="51045000"/>
    <n v="4395"/>
    <n v="50355000"/>
    <n v="57"/>
  </r>
  <r>
    <x v="122"/>
    <s v="East of England"/>
    <n v="30818000"/>
    <n v="2627"/>
    <n v="32300000"/>
    <n v="2419"/>
    <n v="30250000"/>
    <n v="208"/>
  </r>
  <r>
    <x v="123"/>
    <s v="North West"/>
    <n v="24558000"/>
    <n v="1950"/>
    <n v="21405000"/>
    <n v="1950"/>
    <n v="21405000"/>
    <n v="0"/>
  </r>
  <r>
    <x v="124"/>
    <s v="East of England"/>
    <n v="26458000"/>
    <n v="1994"/>
    <n v="24005000"/>
    <n v="1945"/>
    <n v="23515000"/>
    <n v="49"/>
  </r>
  <r>
    <x v="125"/>
    <s v="South East"/>
    <n v="62688000"/>
    <n v="4482"/>
    <n v="50715000"/>
    <n v="4241"/>
    <n v="48425000"/>
    <n v="241"/>
  </r>
  <r>
    <x v="126"/>
    <s v="East Midlands"/>
    <n v="17922000"/>
    <n v="1399"/>
    <n v="16780000"/>
    <n v="1366"/>
    <n v="16435000"/>
    <n v="33"/>
  </r>
  <r>
    <x v="127"/>
    <s v="Yorkshire and the Humber"/>
    <n v="113650000"/>
    <n v="8577"/>
    <n v="96375000"/>
    <n v="8577"/>
    <n v="96375000"/>
    <n v="0"/>
  </r>
  <r>
    <x v="128"/>
    <s v="North West"/>
    <n v="19636000"/>
    <n v="1436"/>
    <n v="16775000"/>
    <n v="1421"/>
    <n v="16610000"/>
    <n v="15"/>
  </r>
  <r>
    <x v="129"/>
    <s v="North West"/>
    <n v="37616000"/>
    <n v="3053"/>
    <n v="34955000"/>
    <n v="2673"/>
    <n v="30720000"/>
    <n v="380"/>
  </r>
  <r>
    <x v="130"/>
    <s v="Yorkshire and the Humber"/>
    <n v="162244000"/>
    <n v="13271"/>
    <n v="161315000"/>
    <n v="12795"/>
    <n v="157230000"/>
    <n v="476"/>
  </r>
  <r>
    <x v="131"/>
    <s v="East Midlands"/>
    <n v="85352000"/>
    <n v="6471"/>
    <n v="74340000"/>
    <n v="6462"/>
    <n v="74235000"/>
    <n v="9"/>
  </r>
  <r>
    <x v="132"/>
    <s v="South East"/>
    <n v="25884000"/>
    <n v="2183"/>
    <n v="26210000"/>
    <n v="1780"/>
    <n v="21685000"/>
    <n v="403"/>
  </r>
  <r>
    <x v="133"/>
    <s v="West Midlands"/>
    <n v="19396000"/>
    <n v="1580"/>
    <n v="19070000"/>
    <n v="1531"/>
    <n v="18580000"/>
    <n v="49"/>
  </r>
  <r>
    <x v="134"/>
    <s v="North West"/>
    <n v="107810000"/>
    <n v="9040"/>
    <n v="108640000"/>
    <n v="8450"/>
    <n v="103025000"/>
    <n v="590"/>
  </r>
  <r>
    <x v="135"/>
    <s v="London"/>
    <n v="26938000"/>
    <n v="2078"/>
    <n v="26795000"/>
    <n v="2066"/>
    <n v="26630000"/>
    <n v="12"/>
  </r>
  <r>
    <x v="136"/>
    <s v="London"/>
    <n v="65756000"/>
    <n v="4007"/>
    <n v="63305000"/>
    <n v="4007"/>
    <n v="63305000"/>
    <n v="0"/>
  </r>
  <r>
    <x v="137"/>
    <s v="London"/>
    <n v="36438000"/>
    <n v="2545"/>
    <n v="31675000"/>
    <n v="2540"/>
    <n v="31595000"/>
    <n v="5"/>
  </r>
  <r>
    <x v="138"/>
    <s v="London"/>
    <n v="64386000"/>
    <n v="4435"/>
    <n v="65710000"/>
    <n v="4372"/>
    <n v="64330000"/>
    <n v="63"/>
  </r>
  <r>
    <x v="139"/>
    <s v="London"/>
    <n v="52482000"/>
    <n v="3741"/>
    <n v="52380000"/>
    <n v="3395"/>
    <n v="48350000"/>
    <n v="346"/>
  </r>
  <r>
    <x v="140"/>
    <s v="London"/>
    <n v="70150000"/>
    <n v="4205"/>
    <n v="75830000"/>
    <n v="3852"/>
    <n v="72255000"/>
    <n v="353"/>
  </r>
  <r>
    <x v="141"/>
    <s v="London"/>
    <n v="60588000"/>
    <n v="3981"/>
    <n v="53250000"/>
    <n v="3768"/>
    <n v="50895000"/>
    <n v="213"/>
  </r>
  <r>
    <x v="142"/>
    <s v="London"/>
    <n v="68212000"/>
    <n v="5870"/>
    <n v="80105000"/>
    <n v="5870"/>
    <n v="80105000"/>
    <n v="0"/>
  </r>
  <r>
    <x v="143"/>
    <s v="London"/>
    <n v="50182000"/>
    <n v="3154"/>
    <n v="44680000"/>
    <n v="3146"/>
    <n v="44600000"/>
    <n v="8"/>
  </r>
  <r>
    <x v="144"/>
    <s v="London"/>
    <n v="36852000"/>
    <n v="3107"/>
    <n v="40820000"/>
    <n v="2813"/>
    <n v="36005000"/>
    <n v="294"/>
  </r>
  <r>
    <x v="145"/>
    <s v="London"/>
    <n v="64622000"/>
    <n v="5198"/>
    <n v="75545000"/>
    <n v="4692"/>
    <n v="68685000"/>
    <n v="506"/>
  </r>
  <r>
    <x v="146"/>
    <s v="London"/>
    <n v="49208000"/>
    <n v="3215"/>
    <n v="52520000"/>
    <n v="2815"/>
    <n v="47260000"/>
    <n v="400"/>
  </r>
  <r>
    <x v="147"/>
    <s v="London"/>
    <n v="56312000"/>
    <n v="3406"/>
    <n v="50035000"/>
    <n v="3349"/>
    <n v="49600000"/>
    <n v="57"/>
  </r>
  <r>
    <x v="148"/>
    <s v="London"/>
    <n v="42216000"/>
    <n v="2754"/>
    <n v="39720000"/>
    <n v="2754"/>
    <n v="39720000"/>
    <n v="0"/>
  </r>
  <r>
    <x v="149"/>
    <s v="London"/>
    <n v="40532000"/>
    <n v="2829"/>
    <n v="38055000"/>
    <n v="2828"/>
    <n v="38030000"/>
    <n v="1"/>
  </r>
  <r>
    <x v="150"/>
    <s v="London"/>
    <n v="45756000"/>
    <n v="3109"/>
    <n v="41815000"/>
    <n v="3109"/>
    <n v="41815000"/>
    <n v="0"/>
  </r>
  <r>
    <x v="151"/>
    <s v="London"/>
    <n v="36520000"/>
    <n v="2947"/>
    <n v="40735000"/>
    <n v="2592"/>
    <n v="36420000"/>
    <n v="355"/>
  </r>
  <r>
    <x v="152"/>
    <s v="London"/>
    <n v="57768000"/>
    <n v="3683"/>
    <n v="60710000"/>
    <n v="3683"/>
    <n v="60710000"/>
    <n v="0"/>
  </r>
  <r>
    <x v="153"/>
    <s v="London"/>
    <n v="57500000"/>
    <n v="4115"/>
    <n v="56750000"/>
    <n v="4115"/>
    <n v="56750000"/>
    <n v="0"/>
  </r>
  <r>
    <x v="154"/>
    <s v="London"/>
    <n v="47004000"/>
    <n v="3222"/>
    <n v="40920000"/>
    <n v="3222"/>
    <n v="40920000"/>
    <n v="0"/>
  </r>
  <r>
    <x v="155"/>
    <s v="London"/>
    <n v="29318000"/>
    <n v="2129"/>
    <n v="28175000"/>
    <n v="2129"/>
    <n v="28175000"/>
    <n v="0"/>
  </r>
  <r>
    <x v="156"/>
    <s v="London"/>
    <n v="58660000"/>
    <n v="4040"/>
    <n v="56090000"/>
    <n v="4040"/>
    <n v="56090000"/>
    <n v="0"/>
  </r>
  <r>
    <x v="157"/>
    <s v="London"/>
    <n v="49612000"/>
    <n v="3217"/>
    <n v="46120000"/>
    <n v="3217"/>
    <n v="46120000"/>
    <n v="0"/>
  </r>
  <r>
    <x v="158"/>
    <s v="London"/>
    <n v="41610000"/>
    <n v="2600"/>
    <n v="42200000"/>
    <n v="2517"/>
    <n v="41040000"/>
    <n v="83"/>
  </r>
  <r>
    <x v="159"/>
    <s v="London"/>
    <n v="70062000"/>
    <n v="5081"/>
    <n v="72095000"/>
    <n v="4453"/>
    <n v="64510000"/>
    <n v="628"/>
  </r>
  <r>
    <x v="160"/>
    <s v="London"/>
    <n v="28160000"/>
    <n v="2002"/>
    <n v="25810000"/>
    <n v="1963"/>
    <n v="25480000"/>
    <n v="39"/>
  </r>
  <r>
    <x v="161"/>
    <s v="London"/>
    <n v="78818000"/>
    <n v="5491"/>
    <n v="79285000"/>
    <n v="5466"/>
    <n v="78750000"/>
    <n v="25"/>
  </r>
  <r>
    <x v="162"/>
    <s v="London"/>
    <n v="54066000"/>
    <n v="3378"/>
    <n v="45945000"/>
    <n v="3355"/>
    <n v="45625000"/>
    <n v="23"/>
  </r>
  <r>
    <x v="163"/>
    <s v="London"/>
    <n v="58192000"/>
    <n v="3665"/>
    <n v="57050000"/>
    <n v="3562"/>
    <n v="55570000"/>
    <n v="103"/>
  </r>
  <r>
    <x v="164"/>
    <s v="East of England"/>
    <n v="31114000"/>
    <n v="2660"/>
    <n v="32420000"/>
    <n v="2432"/>
    <n v="30065000"/>
    <n v="228"/>
  </r>
  <r>
    <x v="165"/>
    <s v="South East"/>
    <n v="27608000"/>
    <n v="2270"/>
    <n v="29120000"/>
    <n v="2253"/>
    <n v="28950000"/>
    <n v="17"/>
  </r>
  <r>
    <x v="166"/>
    <s v="East of England"/>
    <n v="17812000"/>
    <n v="1272"/>
    <n v="14805000"/>
    <n v="1271"/>
    <n v="14780000"/>
    <n v="1"/>
  </r>
  <r>
    <x v="167"/>
    <s v="West Midlands"/>
    <n v="21954000"/>
    <n v="1679"/>
    <n v="18980000"/>
    <n v="1679"/>
    <n v="18980000"/>
    <n v="0"/>
  </r>
  <r>
    <x v="168"/>
    <s v="North West"/>
    <n v="121032000"/>
    <n v="8985"/>
    <n v="110820000"/>
    <n v="8490"/>
    <n v="105870000"/>
    <n v="495"/>
  </r>
  <r>
    <x v="169"/>
    <s v="East Midlands"/>
    <n v="20310000"/>
    <n v="1715"/>
    <n v="19925000"/>
    <n v="1625"/>
    <n v="19025000"/>
    <n v="90"/>
  </r>
  <r>
    <x v="170"/>
    <s v="South East"/>
    <n v="39712000"/>
    <n v="2974"/>
    <n v="36595000"/>
    <n v="2974"/>
    <n v="36595000"/>
    <n v="0"/>
  </r>
  <r>
    <x v="171"/>
    <s v="East Midlands"/>
    <n v="11674000"/>
    <n v="985"/>
    <n v="11545000"/>
    <n v="885"/>
    <n v="10575000"/>
    <n v="100"/>
  </r>
  <r>
    <x v="172"/>
    <s v="South West"/>
    <n v="32678000"/>
    <n v="2721"/>
    <n v="32475000"/>
    <n v="2556"/>
    <n v="30780000"/>
    <n v="165"/>
  </r>
  <r>
    <x v="173"/>
    <s v="South West"/>
    <n v="22732000"/>
    <n v="1803"/>
    <n v="20505000"/>
    <n v="1716"/>
    <n v="18960000"/>
    <n v="87"/>
  </r>
  <r>
    <x v="174"/>
    <s v="East of England"/>
    <n v="21726000"/>
    <n v="1858"/>
    <n v="20800000"/>
    <n v="1788"/>
    <n v="20100000"/>
    <n v="70"/>
  </r>
  <r>
    <x v="175"/>
    <s v="South East"/>
    <n v="26882000"/>
    <n v="2132"/>
    <n v="26840000"/>
    <n v="2064"/>
    <n v="26400000"/>
    <n v="68"/>
  </r>
  <r>
    <x v="176"/>
    <s v="North East "/>
    <n v="25926000"/>
    <n v="2017"/>
    <n v="23665000"/>
    <n v="2017"/>
    <n v="23665000"/>
    <n v="0"/>
  </r>
  <r>
    <x v="177"/>
    <s v="South East"/>
    <n v="40156000"/>
    <n v="3211"/>
    <n v="40525000"/>
    <n v="3211"/>
    <n v="40525000"/>
    <n v="0"/>
  </r>
  <r>
    <x v="178"/>
    <s v="South East"/>
    <n v="19340000"/>
    <n v="1506"/>
    <n v="19080000"/>
    <n v="1452"/>
    <n v="18585000"/>
    <n v="54"/>
  </r>
  <r>
    <x v="179"/>
    <s v="South East"/>
    <n v="57850000"/>
    <n v="3476"/>
    <n v="42035000"/>
    <n v="3417"/>
    <n v="41235000"/>
    <n v="59"/>
  </r>
  <r>
    <x v="180"/>
    <s v="East Midlands"/>
    <n v="28752000"/>
    <n v="2272"/>
    <n v="26650000"/>
    <n v="2272"/>
    <n v="26650000"/>
    <n v="0"/>
  </r>
  <r>
    <x v="181"/>
    <s v="North East"/>
    <n v="63782000"/>
    <n v="5189"/>
    <n v="63755000"/>
    <n v="5047"/>
    <n v="62035000"/>
    <n v="142"/>
  </r>
  <r>
    <x v="182"/>
    <s v="West Midlands"/>
    <n v="23876000"/>
    <n v="1790"/>
    <n v="20630000"/>
    <n v="1655"/>
    <n v="18710000"/>
    <n v="135"/>
  </r>
  <r>
    <x v="183"/>
    <s v="South West"/>
    <n v="50944000"/>
    <n v="3798"/>
    <n v="42945000"/>
    <n v="3798"/>
    <n v="42945000"/>
    <n v="0"/>
  </r>
  <r>
    <x v="184"/>
    <s v="East Midlands"/>
    <n v="19690000"/>
    <n v="1770"/>
    <n v="20175000"/>
    <n v="1687"/>
    <n v="19000000"/>
    <n v="83"/>
  </r>
  <r>
    <x v="185"/>
    <s v="Yorkshire and the Humber"/>
    <n v="35510000"/>
    <n v="2740"/>
    <n v="31825000"/>
    <n v="2700"/>
    <n v="31410000"/>
    <n v="40"/>
  </r>
  <r>
    <x v="186"/>
    <s v="East of England"/>
    <n v="27702000"/>
    <n v="2521"/>
    <n v="32035000"/>
    <n v="2224"/>
    <n v="27745000"/>
    <n v="297"/>
  </r>
  <r>
    <x v="187"/>
    <s v="East Midlands"/>
    <n v="22310000"/>
    <n v="1924"/>
    <n v="21475000"/>
    <n v="1798"/>
    <n v="20215000"/>
    <n v="126"/>
  </r>
  <r>
    <x v="188"/>
    <s v="Yorkshire and the Humber"/>
    <n v="37242000"/>
    <n v="2827"/>
    <n v="31780000"/>
    <n v="2825"/>
    <n v="31760000"/>
    <n v="2"/>
  </r>
  <r>
    <x v="189"/>
    <s v="East of England"/>
    <n v="65502000"/>
    <n v="5004"/>
    <n v="55575000"/>
    <n v="4853"/>
    <n v="53465000"/>
    <n v="151"/>
  </r>
  <r>
    <x v="190"/>
    <s v="South West"/>
    <n v="40396000"/>
    <n v="3398"/>
    <n v="41075000"/>
    <n v="3398"/>
    <n v="41075000"/>
    <n v="0"/>
  </r>
  <r>
    <x v="191"/>
    <s v="North East "/>
    <n v="38490000"/>
    <n v="2857"/>
    <n v="32905000"/>
    <n v="2849"/>
    <n v="32825000"/>
    <n v="8"/>
  </r>
  <r>
    <x v="192"/>
    <s v="West Midlands"/>
    <n v="13118000"/>
    <n v="1193"/>
    <n v="13610000"/>
    <n v="1143"/>
    <n v="13110000"/>
    <n v="50"/>
  </r>
  <r>
    <x v="193"/>
    <s v="East Midlands"/>
    <n v="20294000"/>
    <n v="1691"/>
    <n v="19670000"/>
    <n v="1663"/>
    <n v="19360000"/>
    <n v="28"/>
  </r>
  <r>
    <x v="194"/>
    <s v="East Midlands"/>
    <n v="37374000"/>
    <n v="3019"/>
    <n v="37465000"/>
    <n v="2754"/>
    <n v="34605000"/>
    <n v="265"/>
  </r>
  <r>
    <x v="195"/>
    <s v="North East "/>
    <n v="97716000"/>
    <n v="8491"/>
    <n v="95590000"/>
    <n v="7995"/>
    <n v="90300000"/>
    <n v="496"/>
  </r>
  <r>
    <x v="196"/>
    <s v="East of England"/>
    <n v="39062000"/>
    <n v="3088"/>
    <n v="39460000"/>
    <n v="3013"/>
    <n v="38845000"/>
    <n v="75"/>
  </r>
  <r>
    <x v="197"/>
    <s v="East Midlands"/>
    <n v="63436000"/>
    <n v="5250"/>
    <n v="62385000"/>
    <n v="4539"/>
    <n v="54135000"/>
    <n v="711"/>
  </r>
  <r>
    <x v="198"/>
    <s v="West Midlands"/>
    <n v="21680000"/>
    <n v="1635"/>
    <n v="19995000"/>
    <n v="1559"/>
    <n v="19205000"/>
    <n v="76"/>
  </r>
  <r>
    <x v="199"/>
    <s v="East Midlands"/>
    <n v="10212000"/>
    <n v="782"/>
    <n v="9080000"/>
    <n v="754"/>
    <n v="8755000"/>
    <n v="28"/>
  </r>
  <r>
    <x v="200"/>
    <s v="North West"/>
    <n v="54738000"/>
    <n v="4557"/>
    <n v="51360000"/>
    <n v="4292"/>
    <n v="49160000"/>
    <n v="265"/>
  </r>
  <r>
    <x v="201"/>
    <s v="South East"/>
    <n v="25300000"/>
    <n v="1622"/>
    <n v="25760000"/>
    <n v="1565"/>
    <n v="25175000"/>
    <n v="57"/>
  </r>
  <r>
    <x v="202"/>
    <s v="North West"/>
    <n v="26432000"/>
    <n v="2050"/>
    <n v="22195000"/>
    <n v="2022"/>
    <n v="21915000"/>
    <n v="28"/>
  </r>
  <r>
    <x v="203"/>
    <s v="East of England"/>
    <n v="34450000"/>
    <n v="2654"/>
    <n v="32210000"/>
    <n v="2654"/>
    <n v="32210000"/>
    <n v="0"/>
  </r>
  <r>
    <x v="204"/>
    <s v="South West"/>
    <n v="47450000"/>
    <n v="3950"/>
    <n v="47705000"/>
    <n v="3749"/>
    <n v="45425000"/>
    <n v="201"/>
  </r>
  <r>
    <x v="205"/>
    <s v="South East"/>
    <n v="41322000"/>
    <n v="3164"/>
    <n v="40025000"/>
    <n v="2979"/>
    <n v="37500000"/>
    <n v="185"/>
  </r>
  <r>
    <x v="206"/>
    <s v="North West"/>
    <n v="34970000"/>
    <n v="2821"/>
    <n v="33310000"/>
    <n v="2735"/>
    <n v="32420000"/>
    <n v="86"/>
  </r>
  <r>
    <x v="207"/>
    <s v="South East"/>
    <n v="24730000"/>
    <n v="2088"/>
    <n v="28605000"/>
    <n v="1964"/>
    <n v="27170000"/>
    <n v="124"/>
  </r>
  <r>
    <x v="208"/>
    <s v="North East "/>
    <n v="29084000"/>
    <n v="2298"/>
    <n v="25320000"/>
    <n v="2087"/>
    <n v="23150000"/>
    <n v="211"/>
  </r>
  <r>
    <x v="209"/>
    <s v="West Midlands"/>
    <n v="14518000"/>
    <n v="1165"/>
    <n v="13990000"/>
    <n v="1164"/>
    <n v="13980000"/>
    <n v="1"/>
  </r>
  <r>
    <x v="210"/>
    <s v="South East"/>
    <n v="23864000"/>
    <n v="1715"/>
    <n v="22565000"/>
    <n v="1714"/>
    <n v="22525000"/>
    <n v="1"/>
  </r>
  <r>
    <x v="211"/>
    <s v="North West"/>
    <n v="18926000"/>
    <n v="1543"/>
    <n v="17260000"/>
    <n v="1543"/>
    <n v="17260000"/>
    <n v="0"/>
  </r>
  <r>
    <x v="212"/>
    <s v="Yorkshire and the Humber"/>
    <n v="24068000"/>
    <n v="2017"/>
    <n v="22930000"/>
    <n v="1975"/>
    <n v="22495000"/>
    <n v="42"/>
  </r>
  <r>
    <x v="213"/>
    <s v="North West"/>
    <n v="46660000"/>
    <n v="4688"/>
    <n v="51305000"/>
    <n v="3895"/>
    <n v="43285000"/>
    <n v="793"/>
  </r>
  <r>
    <x v="214"/>
    <s v="East of England"/>
    <n v="18398000"/>
    <n v="1578"/>
    <n v="18255000"/>
    <n v="1526"/>
    <n v="17735000"/>
    <n v="52"/>
  </r>
  <r>
    <x v="215"/>
    <s v="North West"/>
    <n v="19080000"/>
    <n v="1651"/>
    <n v="17605000"/>
    <n v="1476"/>
    <n v="15825000"/>
    <n v="175"/>
  </r>
  <r>
    <x v="216"/>
    <s v="South East"/>
    <n v="33814000"/>
    <n v="2577"/>
    <n v="29445000"/>
    <n v="2194"/>
    <n v="24985000"/>
    <n v="383"/>
  </r>
  <r>
    <x v="217"/>
    <s v="Yorkshire and the Humber"/>
    <n v="51660000"/>
    <n v="4274"/>
    <n v="48950000"/>
    <n v="3963"/>
    <n v="44775000"/>
    <n v="311"/>
  </r>
  <r>
    <x v="218"/>
    <s v="London"/>
    <n v="40964000"/>
    <n v="2846"/>
    <n v="49835000"/>
    <n v="2478"/>
    <n v="45270000"/>
    <n v="368"/>
  </r>
  <r>
    <x v="219"/>
    <s v="London"/>
    <n v="30646000"/>
    <n v="2315"/>
    <n v="32375000"/>
    <n v="2076"/>
    <n v="29895000"/>
    <n v="239"/>
  </r>
  <r>
    <x v="220"/>
    <s v="South East"/>
    <n v="28638000"/>
    <n v="1864"/>
    <n v="26845000"/>
    <n v="1864"/>
    <n v="26845000"/>
    <n v="0"/>
  </r>
  <r>
    <x v="221"/>
    <s v="West Midlands"/>
    <n v="20044000"/>
    <n v="1445"/>
    <n v="17825000"/>
    <n v="1445"/>
    <n v="17810000"/>
    <n v="0"/>
  </r>
  <r>
    <x v="222"/>
    <s v="South East"/>
    <n v="14032000"/>
    <n v="958"/>
    <n v="12190000"/>
    <n v="953"/>
    <n v="12140000"/>
    <n v="5"/>
  </r>
  <r>
    <x v="223"/>
    <s v="East Midlands"/>
    <n v="19746000"/>
    <n v="1583"/>
    <n v="18275000"/>
    <n v="1583"/>
    <n v="18275000"/>
    <n v="0"/>
  </r>
  <r>
    <x v="224"/>
    <s v="South East"/>
    <n v="14746000"/>
    <n v="1062"/>
    <n v="14310000"/>
    <n v="1037"/>
    <n v="14030000"/>
    <n v="25"/>
  </r>
  <r>
    <x v="225"/>
    <s v="East Midlands"/>
    <n v="11996000"/>
    <n v="1024"/>
    <n v="11770000"/>
    <n v="1024"/>
    <n v="11770000"/>
    <n v="0"/>
  </r>
  <r>
    <x v="226"/>
    <s v="Yorkshire and the Humber"/>
    <n v="25250000"/>
    <n v="2110"/>
    <n v="25270000"/>
    <n v="1938"/>
    <n v="22770000"/>
    <n v="172"/>
  </r>
  <r>
    <x v="227"/>
    <s v="North West"/>
    <n v="47408000"/>
    <n v="3790"/>
    <n v="44530000"/>
    <n v="3765"/>
    <n v="44280000"/>
    <n v="25"/>
  </r>
  <r>
    <x v="228"/>
    <s v="West Midlands"/>
    <n v="73036000"/>
    <n v="5887"/>
    <n v="67240000"/>
    <n v="5134"/>
    <n v="58075000"/>
    <n v="753"/>
  </r>
  <r>
    <x v="229"/>
    <s v="Yorkshire and the Humber"/>
    <n v="68310000"/>
    <n v="5352"/>
    <n v="60465000"/>
    <n v="5330"/>
    <n v="60305000"/>
    <n v="22"/>
  </r>
  <r>
    <x v="230"/>
    <s v="South West"/>
    <n v="30730000"/>
    <n v="2428"/>
    <n v="28720000"/>
    <n v="2242"/>
    <n v="26860000"/>
    <n v="186"/>
  </r>
  <r>
    <x v="231"/>
    <s v="North West"/>
    <n v="61942000"/>
    <n v="4214"/>
    <n v="50105000"/>
    <n v="4213"/>
    <n v="50080000"/>
    <n v="1"/>
  </r>
  <r>
    <x v="232"/>
    <s v="Yorkshire and the Humber"/>
    <n v="17278000"/>
    <n v="1533"/>
    <n v="17625000"/>
    <n v="1482"/>
    <n v="16995000"/>
    <n v="51"/>
  </r>
  <r>
    <x v="233"/>
    <s v="South East"/>
    <n v="22718000"/>
    <n v="2144"/>
    <n v="26060000"/>
    <n v="2008"/>
    <n v="24640000"/>
    <n v="136"/>
  </r>
  <r>
    <x v="234"/>
    <s v="Yorkshire and the Humber"/>
    <n v="113068000"/>
    <n v="9334"/>
    <n v="110215000"/>
    <n v="8289"/>
    <n v="98100000"/>
    <n v="1045"/>
  </r>
  <r>
    <x v="235"/>
    <s v="West Midlands"/>
    <n v="91670000"/>
    <n v="7466"/>
    <n v="86495000"/>
    <n v="6933"/>
    <n v="81885000"/>
    <n v="533"/>
  </r>
  <r>
    <x v="236"/>
    <s v="South East"/>
    <n v="17988000"/>
    <n v="1350"/>
    <n v="18810000"/>
    <n v="1276"/>
    <n v="18025000"/>
    <n v="74"/>
  </r>
  <r>
    <x v="237"/>
    <s v="West Midlands"/>
    <n v="28736000"/>
    <n v="2055"/>
    <n v="27450000"/>
    <n v="1976"/>
    <n v="26705000"/>
    <n v="79"/>
  </r>
  <r>
    <x v="238"/>
    <s v="South West"/>
    <n v="46626000"/>
    <n v="3905"/>
    <n v="45785000"/>
    <n v="3518"/>
    <n v="41555000"/>
    <n v="387"/>
  </r>
  <r>
    <x v="239"/>
    <s v="East of England"/>
    <n v="25150000"/>
    <n v="2049"/>
    <n v="24090000"/>
    <n v="2044"/>
    <n v="24010000"/>
    <n v="5"/>
  </r>
  <r>
    <x v="240"/>
    <s v="East Midlands"/>
    <n v="15240000"/>
    <n v="1221"/>
    <n v="14340000"/>
    <n v="1221"/>
    <n v="14340000"/>
    <n v="0"/>
  </r>
  <r>
    <x v="241"/>
    <s v="South West"/>
    <n v="39018000"/>
    <n v="3121"/>
    <n v="37630000"/>
    <n v="3096"/>
    <n v="37470000"/>
    <n v="25"/>
  </r>
  <r>
    <x v="242"/>
    <s v="South West"/>
    <n v="48398000"/>
    <n v="4219"/>
    <n v="48100000"/>
    <n v="3704"/>
    <n v="42545000"/>
    <n v="515"/>
  </r>
  <r>
    <x v="243"/>
    <s v="East Midlands"/>
    <n v="19448000"/>
    <n v="1608"/>
    <n v="18525000"/>
    <n v="1503"/>
    <n v="17475000"/>
    <n v="105"/>
  </r>
  <r>
    <x v="244"/>
    <s v="East Midlands"/>
    <n v="31698000"/>
    <n v="2610"/>
    <n v="32610000"/>
    <n v="2316"/>
    <n v="28260000"/>
    <n v="294"/>
  </r>
  <r>
    <x v="245"/>
    <s v="North West"/>
    <n v="74844000"/>
    <n v="6505"/>
    <n v="79300000"/>
    <n v="5370"/>
    <n v="62730000"/>
    <n v="1135"/>
  </r>
  <r>
    <x v="246"/>
    <s v="East of England"/>
    <n v="30838000"/>
    <n v="2531"/>
    <n v="28610000"/>
    <n v="2531"/>
    <n v="28610000"/>
    <n v="0"/>
  </r>
  <r>
    <x v="247"/>
    <s v="East Midlands"/>
    <n v="17146000"/>
    <n v="1634"/>
    <n v="18485000"/>
    <n v="1501"/>
    <n v="17155000"/>
    <n v="133"/>
  </r>
  <r>
    <x v="248"/>
    <s v="South East"/>
    <n v="27494000"/>
    <n v="2181"/>
    <n v="27645000"/>
    <n v="1993"/>
    <n v="25630000"/>
    <n v="188"/>
  </r>
  <r>
    <x v="249"/>
    <s v="North West"/>
    <n v="20888000"/>
    <n v="3062"/>
    <n v="32990000"/>
    <n v="1676"/>
    <n v="19280000"/>
    <n v="1386"/>
  </r>
  <r>
    <x v="250"/>
    <s v="South West"/>
    <n v="41444000"/>
    <n v="3652"/>
    <n v="41740000"/>
    <n v="3154"/>
    <n v="37090000"/>
    <n v="498"/>
  </r>
  <r>
    <x v="251"/>
    <s v="West Midlands"/>
    <n v="19146000"/>
    <n v="1608"/>
    <n v="18495000"/>
    <n v="1540"/>
    <n v="17740000"/>
    <n v="68"/>
  </r>
  <r>
    <x v="252"/>
    <s v="North East "/>
    <n v="28196000"/>
    <n v="2291"/>
    <n v="26060000"/>
    <n v="2173"/>
    <n v="24880000"/>
    <n v="118"/>
  </r>
  <r>
    <x v="253"/>
    <s v="South East"/>
    <n v="40738000"/>
    <n v="2906"/>
    <n v="37970000"/>
    <n v="2896"/>
    <n v="37870000"/>
    <n v="10"/>
  </r>
  <r>
    <x v="254"/>
    <s v="East of England"/>
    <n v="47454000"/>
    <n v="3374"/>
    <n v="40835000"/>
    <n v="3114"/>
    <n v="37845000"/>
    <n v="260"/>
  </r>
  <r>
    <x v="255"/>
    <s v="South East"/>
    <n v="15132000"/>
    <n v="1104"/>
    <n v="14070000"/>
    <n v="1086"/>
    <n v="13890000"/>
    <n v="18"/>
  </r>
  <r>
    <x v="256"/>
    <s v="East of England"/>
    <n v="23696000"/>
    <n v="1771"/>
    <n v="25945000"/>
    <n v="1743"/>
    <n v="25665000"/>
    <n v="28"/>
  </r>
  <r>
    <x v="257"/>
    <s v="North West"/>
    <n v="31668000"/>
    <n v="2357"/>
    <n v="27305000"/>
    <n v="2357"/>
    <n v="27305000"/>
    <n v="0"/>
  </r>
  <r>
    <x v="258"/>
    <s v="West Midlands"/>
    <n v="27580000"/>
    <n v="2187"/>
    <n v="26205000"/>
    <n v="2050"/>
    <n v="24865000"/>
    <n v="137"/>
  </r>
  <r>
    <x v="259"/>
    <s v="West Midlands"/>
    <n v="25040000"/>
    <n v="1908"/>
    <n v="21540000"/>
    <n v="1842"/>
    <n v="20910000"/>
    <n v="66"/>
  </r>
  <r>
    <x v="260"/>
    <s v="East of England"/>
    <n v="11456000"/>
    <n v="913"/>
    <n v="11635000"/>
    <n v="879"/>
    <n v="11295000"/>
    <n v="34"/>
  </r>
  <r>
    <x v="261"/>
    <s v="North West"/>
    <n v="66574000"/>
    <n v="5425"/>
    <n v="62230000"/>
    <n v="5424"/>
    <n v="62220000"/>
    <n v="1"/>
  </r>
  <r>
    <x v="262"/>
    <s v="North East "/>
    <n v="33456000"/>
    <n v="2660"/>
    <n v="31175000"/>
    <n v="2602"/>
    <n v="30565000"/>
    <n v="58"/>
  </r>
  <r>
    <x v="263"/>
    <s v="West Midlands"/>
    <n v="57654000"/>
    <n v="4607"/>
    <n v="52355000"/>
    <n v="4607"/>
    <n v="52355000"/>
    <n v="0"/>
  </r>
  <r>
    <x v="264"/>
    <s v="West Midlands"/>
    <n v="35520000"/>
    <n v="3013"/>
    <n v="36445000"/>
    <n v="2671"/>
    <n v="32965000"/>
    <n v="342"/>
  </r>
  <r>
    <x v="265"/>
    <s v="South West"/>
    <n v="26386000"/>
    <n v="2442"/>
    <n v="27300000"/>
    <n v="2277"/>
    <n v="25500000"/>
    <n v="165"/>
  </r>
  <r>
    <x v="266"/>
    <s v="North East "/>
    <n v="52858000"/>
    <n v="4101"/>
    <n v="46590000"/>
    <n v="3977"/>
    <n v="45305000"/>
    <n v="124"/>
  </r>
  <r>
    <x v="267"/>
    <s v="South East"/>
    <n v="16046000"/>
    <n v="1191"/>
    <n v="15165000"/>
    <n v="1164"/>
    <n v="14820000"/>
    <n v="27"/>
  </r>
  <r>
    <x v="268"/>
    <s v="South East"/>
    <n v="32646000"/>
    <n v="2632"/>
    <n v="30925000"/>
    <n v="2477"/>
    <n v="29015000"/>
    <n v="155"/>
  </r>
  <r>
    <x v="269"/>
    <s v="South West"/>
    <n v="31116000"/>
    <n v="2689"/>
    <n v="34240000"/>
    <n v="2364"/>
    <n v="30135000"/>
    <n v="325"/>
  </r>
  <r>
    <x v="270"/>
    <s v="North West"/>
    <n v="53810000"/>
    <n v="4218"/>
    <n v="46455000"/>
    <n v="4187"/>
    <n v="46145000"/>
    <n v="31"/>
  </r>
  <r>
    <x v="271"/>
    <s v="West Midlands"/>
    <n v="12020000"/>
    <n v="1040"/>
    <n v="12890000"/>
    <n v="950"/>
    <n v="11720000"/>
    <n v="90"/>
  </r>
  <r>
    <x v="272"/>
    <s v="South East"/>
    <n v="19214000"/>
    <n v="1715"/>
    <n v="21305000"/>
    <n v="1454"/>
    <n v="18080000"/>
    <n v="261"/>
  </r>
  <r>
    <x v="273"/>
    <s v="South West"/>
    <n v="41014000"/>
    <n v="3363"/>
    <n v="38490000"/>
    <n v="2950"/>
    <n v="34315000"/>
    <n v="413"/>
  </r>
  <r>
    <x v="274"/>
    <s v="West Midlands"/>
    <n v="35240000"/>
    <n v="2612"/>
    <n v="31025000"/>
    <n v="2520"/>
    <n v="30105000"/>
    <n v="92"/>
  </r>
  <r>
    <x v="275"/>
    <s v="East of England"/>
    <n v="80270000"/>
    <n v="3025"/>
    <n v="33820000"/>
    <n v="2799"/>
    <n v="31485000"/>
    <n v="226"/>
  </r>
  <r>
    <x v="276"/>
    <s v="South East"/>
    <n v="27128000"/>
    <n v="2427"/>
    <n v="29550000"/>
    <n v="2199"/>
    <n v="27135000"/>
    <n v="228"/>
  </r>
  <r>
    <x v="277"/>
    <s v="South West"/>
    <n v="17176000"/>
    <n v="1523"/>
    <n v="17825000"/>
    <n v="1462"/>
    <n v="17035000"/>
    <n v="61"/>
  </r>
  <r>
    <x v="278"/>
    <s v="South East"/>
    <n v="40108000"/>
    <n v="3011"/>
    <n v="33140000"/>
    <n v="3003"/>
    <n v="33135000"/>
    <n v="8"/>
  </r>
  <r>
    <x v="279"/>
    <s v="East of England"/>
    <n v="11432000"/>
    <n v="850"/>
    <n v="11845000"/>
    <n v="839"/>
    <n v="11675000"/>
    <n v="11"/>
  </r>
  <r>
    <x v="280"/>
    <s v="East of England"/>
    <n v="23770000"/>
    <n v="1960"/>
    <n v="24700000"/>
    <n v="1741"/>
    <n v="22120000"/>
    <n v="219"/>
  </r>
  <r>
    <x v="281"/>
    <s v="South East"/>
    <n v="18674000"/>
    <n v="1647"/>
    <n v="21225000"/>
    <n v="1522"/>
    <n v="19360000"/>
    <n v="125"/>
  </r>
  <r>
    <x v="282"/>
    <s v="South West"/>
    <n v="47490000"/>
    <n v="3430"/>
    <n v="39700000"/>
    <n v="3171"/>
    <n v="37005000"/>
    <n v="259"/>
  </r>
  <r>
    <x v="283"/>
    <s v="South West"/>
    <n v="34860000"/>
    <n v="2519"/>
    <n v="27515000"/>
    <n v="2487"/>
    <n v="27210000"/>
    <n v="32"/>
  </r>
  <r>
    <x v="284"/>
    <s v="North West"/>
    <n v="47538000"/>
    <n v="3594"/>
    <n v="44115000"/>
    <n v="3565"/>
    <n v="43735000"/>
    <n v="29"/>
  </r>
  <r>
    <x v="285"/>
    <s v="South East"/>
    <n v="27034000"/>
    <n v="1983"/>
    <n v="26565000"/>
    <n v="1983"/>
    <n v="26565000"/>
    <n v="0"/>
  </r>
  <r>
    <x v="286"/>
    <s v="East of England"/>
    <n v="20690000"/>
    <n v="1734"/>
    <n v="20565000"/>
    <n v="1569"/>
    <n v="18840000"/>
    <n v="165"/>
  </r>
  <r>
    <x v="287"/>
    <s v="South East"/>
    <n v="17810000"/>
    <n v="1468"/>
    <n v="18310000"/>
    <n v="1350"/>
    <n v="17025000"/>
    <n v="118"/>
  </r>
  <r>
    <x v="288"/>
    <s v="Yorkshire and the Humber"/>
    <n v="75734000"/>
    <n v="6190"/>
    <n v="71605000"/>
    <n v="5702"/>
    <n v="66380000"/>
    <n v="488"/>
  </r>
  <r>
    <x v="289"/>
    <s v="West Midlands"/>
    <n v="53554000"/>
    <n v="3910"/>
    <n v="44140000"/>
    <n v="3869"/>
    <n v="43730000"/>
    <n v="41"/>
  </r>
  <r>
    <x v="290"/>
    <s v="North West"/>
    <n v="36552000"/>
    <n v="3079"/>
    <n v="38755000"/>
    <n v="2961"/>
    <n v="37545000"/>
    <n v="118"/>
  </r>
  <r>
    <x v="291"/>
    <s v="West Midlands"/>
    <n v="33124000"/>
    <n v="2648"/>
    <n v="34010000"/>
    <n v="2445"/>
    <n v="31680000"/>
    <n v="203"/>
  </r>
  <r>
    <x v="292"/>
    <s v="East of England"/>
    <n v="17288000"/>
    <n v="1235"/>
    <n v="16520000"/>
    <n v="1235"/>
    <n v="16520000"/>
    <n v="0"/>
  </r>
  <r>
    <x v="293"/>
    <s v="South East"/>
    <n v="26134000"/>
    <n v="1695"/>
    <n v="22770000"/>
    <n v="1693"/>
    <n v="22750000"/>
    <n v="2"/>
  </r>
  <r>
    <x v="294"/>
    <s v="South East"/>
    <n v="47942000"/>
    <n v="4667"/>
    <n v="52925000"/>
    <n v="3561"/>
    <n v="41265000"/>
    <n v="1106"/>
  </r>
  <r>
    <x v="295"/>
    <s v="East of England"/>
    <n v="15516000"/>
    <n v="1220"/>
    <n v="16370000"/>
    <n v="1135"/>
    <n v="15265000"/>
    <n v="85"/>
  </r>
  <r>
    <x v="296"/>
    <s v="South East"/>
    <n v="29314000"/>
    <n v="2144"/>
    <n v="27605000"/>
    <n v="2144"/>
    <n v="27605000"/>
    <n v="0"/>
  </r>
  <r>
    <x v="297"/>
    <s v="South West"/>
    <n v="17800000"/>
    <n v="1563"/>
    <n v="18165000"/>
    <n v="1397"/>
    <n v="16325000"/>
    <n v="166"/>
  </r>
  <r>
    <x v="298"/>
    <s v="North West"/>
    <n v="22450000"/>
    <n v="1899"/>
    <n v="22290000"/>
    <n v="1754"/>
    <n v="20780000"/>
    <n v="145"/>
  </r>
  <r>
    <x v="299"/>
    <s v="East Midlands"/>
    <n v="18664000"/>
    <n v="1844"/>
    <n v="20075000"/>
    <n v="1470"/>
    <n v="16440000"/>
    <n v="374"/>
  </r>
  <r>
    <x v="300"/>
    <s v="South East"/>
    <n v="26874000"/>
    <n v="2113"/>
    <n v="26785000"/>
    <n v="1994"/>
    <n v="25595000"/>
    <n v="119"/>
  </r>
  <r>
    <x v="301"/>
    <s v="East of England"/>
    <n v="38778000"/>
    <n v="3075"/>
    <n v="38325000"/>
    <n v="2952"/>
    <n v="36690000"/>
    <n v="123"/>
  </r>
  <r>
    <x v="302"/>
    <s v="London"/>
    <n v="78090000"/>
    <n v="5729"/>
    <n v="100835000"/>
    <n v="5729"/>
    <n v="100835000"/>
    <n v="0"/>
  </r>
  <r>
    <x v="303"/>
    <s v="North West"/>
    <n v="80860000"/>
    <n v="5745"/>
    <n v="66030000"/>
    <n v="5495"/>
    <n v="64250000"/>
    <n v="250"/>
  </r>
  <r>
    <x v="304"/>
    <s v="South West"/>
    <n v="106328000"/>
    <n v="8879"/>
    <n v="104270000"/>
    <n v="7549"/>
    <n v="89950000"/>
    <n v="1330"/>
  </r>
  <r>
    <x v="305"/>
    <s v="South East"/>
    <n v="29154000"/>
    <n v="2275"/>
    <n v="28840000"/>
    <n v="2171"/>
    <n v="27695000"/>
    <n v="104"/>
  </r>
  <r>
    <x v="306"/>
    <s v="North West"/>
    <n v="63562000"/>
    <n v="4744"/>
    <n v="53905000"/>
    <n v="4364"/>
    <n v="49970000"/>
    <n v="380"/>
  </r>
  <r>
    <x v="307"/>
    <s v="South East"/>
    <n v="14912000"/>
    <n v="1008"/>
    <n v="13950000"/>
    <n v="1003"/>
    <n v="13915000"/>
    <n v="5"/>
  </r>
  <r>
    <x v="308"/>
    <s v="South East"/>
    <n v="20532000"/>
    <n v="1721"/>
    <n v="21770000"/>
    <n v="1454"/>
    <n v="19160000"/>
    <n v="267"/>
  </r>
  <r>
    <x v="309"/>
    <s v="West Midlands"/>
    <n v="21070000"/>
    <n v="1503"/>
    <n v="19860000"/>
    <n v="1503"/>
    <n v="19860000"/>
    <n v="0"/>
  </r>
  <r>
    <x v="310"/>
    <s v="South East"/>
    <n v="26130000"/>
    <n v="1667"/>
    <n v="20495000"/>
    <n v="1539"/>
    <n v="19215000"/>
    <n v="128"/>
  </r>
  <r>
    <x v="311"/>
    <s v="West Midlands"/>
    <n v="33258000"/>
    <n v="2698"/>
    <n v="31270000"/>
    <n v="2698"/>
    <n v="31270000"/>
    <n v="0"/>
  </r>
  <r>
    <x v="312"/>
    <s v="North West"/>
    <n v="31970000"/>
    <n v="2743"/>
    <n v="31930000"/>
    <n v="2364"/>
    <n v="27420000"/>
    <n v="379"/>
  </r>
  <r>
    <x v="313"/>
    <s v="West Midlands"/>
    <n v="22546000"/>
    <n v="1815"/>
    <n v="21615000"/>
    <n v="1815"/>
    <n v="216150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764911-B4E2-4F75-A76D-E50F7A7DFA4E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4:H319" firstHeaderRow="0" firstDataRow="1" firstDataCol="1"/>
  <pivotFields count="8">
    <pivotField axis="axisRow" showAll="0">
      <items count="3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207"/>
        <item x="208"/>
        <item x="70"/>
        <item x="275"/>
        <item t="default"/>
      </items>
    </pivotField>
    <pivotField showAll="0"/>
    <pivotField dataField="1" numFmtId="6" showAll="0"/>
    <pivotField dataField="1" showAll="0"/>
    <pivotField dataField="1" showAll="0"/>
    <pivotField dataField="1" showAll="0"/>
    <pivotField dataField="1" numFmtId="6" showAll="0"/>
    <pivotField dataField="1" numFmtId="3" showAll="0"/>
  </pivotFields>
  <rowFields count="1">
    <field x="0"/>
  </rowFields>
  <rowItems count="3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Initial Allocation" fld="2" baseField="0" baseItem="0" numFmtId="164"/>
    <dataField name="Sum of Number of  hereditaments that the local authority has identified may be in scope to receive a grant as at 30 Sept" fld="3" baseField="0" baseItem="0" numFmtId="1"/>
    <dataField name="Sum of Value of in scope hereditaments identified by the local authority as at 30 Sept" fld="4" baseField="0" baseItem="0" numFmtId="164"/>
    <dataField name="Sum of Number of grant payments made  to hereditaments as at 30 Sept" fld="5" baseField="0" baseItem="0" numFmtId="3"/>
    <dataField name="Sum of Value of payments (£) " fld="6" baseField="0" baseItem="0" numFmtId="164"/>
    <dataField name="Sum of GAP" fld="7" baseField="0" baseItem="0" numFmtId="3"/>
  </dataFields>
  <formats count="37">
    <format dxfId="36">
      <pivotArea field="0" type="button" dataOnly="0" labelOnly="1" outline="0" axis="axisRow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0"/>
    </format>
    <format dxfId="32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1">
      <pivotArea dataOnly="0" labelOnly="1" fieldPosition="0">
        <references count="1">
          <reference field="0" count="49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</reference>
        </references>
      </pivotArea>
    </format>
    <format dxfId="30">
      <pivotArea dataOnly="0" labelOnly="1" fieldPosition="0">
        <references count="1">
          <reference field="0" count="50"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</reference>
        </references>
      </pivotArea>
    </format>
    <format dxfId="29">
      <pivotArea dataOnly="0" labelOnly="1" fieldPosition="0">
        <references count="1">
          <reference field="0" count="50">
            <x v="149"/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</reference>
        </references>
      </pivotArea>
    </format>
    <format dxfId="28">
      <pivotArea dataOnly="0" labelOnly="1" fieldPosition="0">
        <references count="1">
          <reference field="0" count="48">
            <x v="199"/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</reference>
        </references>
      </pivotArea>
    </format>
    <format dxfId="27">
      <pivotArea dataOnly="0" labelOnly="1" fieldPosition="0">
        <references count="1">
          <reference field="0" count="49">
            <x v="247"/>
            <x v="248"/>
            <x v="249"/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</reference>
        </references>
      </pivotArea>
    </format>
    <format dxfId="26">
      <pivotArea dataOnly="0" labelOnly="1" fieldPosition="0">
        <references count="1">
          <reference field="0" count="14">
            <x v="296"/>
            <x v="297"/>
            <x v="298"/>
            <x v="299"/>
            <x v="300"/>
            <x v="301"/>
            <x v="302"/>
            <x v="303"/>
            <x v="304"/>
            <x v="305"/>
            <x v="306"/>
            <x v="307"/>
            <x v="308"/>
            <x v="309"/>
          </reference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2">
            <x v="0"/>
            <x v="4"/>
          </reference>
        </references>
      </pivotArea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0" type="button" dataOnly="0" labelOnly="1" outline="0" axis="axisRow" fieldPosition="0"/>
    </format>
    <format dxfId="20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9">
      <pivotArea dataOnly="0" labelOnly="1" fieldPosition="0">
        <references count="1">
          <reference field="0" count="49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</reference>
        </references>
      </pivotArea>
    </format>
    <format dxfId="18">
      <pivotArea dataOnly="0" labelOnly="1" fieldPosition="0">
        <references count="1">
          <reference field="0" count="50"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</reference>
        </references>
      </pivotArea>
    </format>
    <format dxfId="17">
      <pivotArea dataOnly="0" labelOnly="1" fieldPosition="0">
        <references count="1">
          <reference field="0" count="50">
            <x v="149"/>
            <x v="150"/>
            <x v="151"/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</reference>
        </references>
      </pivotArea>
    </format>
    <format dxfId="16">
      <pivotArea dataOnly="0" labelOnly="1" fieldPosition="0">
        <references count="1">
          <reference field="0" count="48">
            <x v="199"/>
            <x v="200"/>
            <x v="201"/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</reference>
        </references>
      </pivotArea>
    </format>
    <format dxfId="15">
      <pivotArea dataOnly="0" labelOnly="1" fieldPosition="0">
        <references count="1">
          <reference field="0" count="49">
            <x v="247"/>
            <x v="248"/>
            <x v="249"/>
            <x v="250"/>
            <x v="251"/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</reference>
        </references>
      </pivotArea>
    </format>
    <format dxfId="14">
      <pivotArea dataOnly="0" labelOnly="1" fieldPosition="0">
        <references count="1">
          <reference field="0" count="14">
            <x v="296"/>
            <x v="297"/>
            <x v="298"/>
            <x v="299"/>
            <x v="300"/>
            <x v="301"/>
            <x v="302"/>
            <x v="303"/>
            <x v="304"/>
            <x v="305"/>
            <x v="306"/>
            <x v="307"/>
            <x v="308"/>
            <x v="309"/>
          </reference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4"/>
          </reference>
        </references>
      </pivotArea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4"/>
          </reference>
        </references>
      </pivotArea>
    </format>
    <format dxfId="9">
      <pivotArea dataOnly="0" labelOnly="1" outline="0" fieldPosition="0">
        <references count="1">
          <reference field="4294967294" count="3">
            <x v="0"/>
            <x v="1"/>
            <x v="4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3">
      <pivotArea outline="0" fieldPosition="0">
        <references count="1">
          <reference field="4294967294" count="1">
            <x v="2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fieldPosition="0">
        <references count="1">
          <reference field="4294967294" count="1">
            <x v="3"/>
          </reference>
        </references>
      </pivotArea>
    </format>
    <format dxfId="0">
      <pivotArea outline="0" fieldPosition="0">
        <references count="1">
          <reference field="4294967294" count="1">
            <x v="5"/>
          </reference>
        </references>
      </pivotArea>
    </format>
  </formats>
  <pivotTableStyleInfo name="PivotStyleDark8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publications/coronavirus-grant-funding-local-authority-payments-to-small-and-medium-busines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8"/>
  <sheetViews>
    <sheetView tabSelected="1" workbookViewId="0"/>
  </sheetViews>
  <sheetFormatPr defaultRowHeight="15" x14ac:dyDescent="0.25"/>
  <cols>
    <col min="1" max="1" width="92" bestFit="1" customWidth="1"/>
  </cols>
  <sheetData>
    <row r="1" spans="1:1" ht="21" x14ac:dyDescent="0.25">
      <c r="A1" s="6" t="s">
        <v>305</v>
      </c>
    </row>
    <row r="2" spans="1:1" ht="30" x14ac:dyDescent="0.25">
      <c r="A2" s="7" t="s">
        <v>306</v>
      </c>
    </row>
    <row r="4" spans="1:1" x14ac:dyDescent="0.25">
      <c r="A4" t="s">
        <v>307</v>
      </c>
    </row>
    <row r="5" spans="1:1" ht="105" x14ac:dyDescent="0.25">
      <c r="A5" s="8" t="s">
        <v>397</v>
      </c>
    </row>
    <row r="7" spans="1:1" ht="15.75" x14ac:dyDescent="0.25">
      <c r="A7" t="s">
        <v>390</v>
      </c>
    </row>
    <row r="8" spans="1:1" ht="15.75" x14ac:dyDescent="0.25">
      <c r="A8" t="s">
        <v>391</v>
      </c>
    </row>
  </sheetData>
  <hyperlinks>
    <hyperlink ref="A2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F0027-48E3-442C-B73B-0EFF527C2B0E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0"/>
  <sheetViews>
    <sheetView zoomScale="80" zoomScaleNormal="80" workbookViewId="0"/>
  </sheetViews>
  <sheetFormatPr defaultRowHeight="15" x14ac:dyDescent="0.25"/>
  <cols>
    <col min="1" max="1" width="55.7109375" style="1" bestFit="1" customWidth="1"/>
    <col min="2" max="2" width="27.140625" style="1" customWidth="1"/>
    <col min="3" max="3" width="21.42578125" style="1" bestFit="1" customWidth="1"/>
    <col min="4" max="4" width="59.85546875" style="1" bestFit="1" customWidth="1"/>
    <col min="5" max="5" width="51.7109375" style="1" bestFit="1" customWidth="1"/>
    <col min="6" max="6" width="34" style="1" customWidth="1"/>
    <col min="7" max="7" width="27" style="1" bestFit="1" customWidth="1"/>
    <col min="8" max="8" width="10.7109375" style="1" bestFit="1" customWidth="1"/>
    <col min="9" max="16384" width="9.140625" style="1"/>
  </cols>
  <sheetData>
    <row r="1" spans="1:8" ht="42" customHeight="1" x14ac:dyDescent="0.25">
      <c r="A1" s="5" t="s">
        <v>0</v>
      </c>
      <c r="B1" s="5" t="s">
        <v>1</v>
      </c>
      <c r="C1" s="5" t="s">
        <v>2</v>
      </c>
      <c r="D1" s="5" t="s">
        <v>396</v>
      </c>
      <c r="E1" s="5" t="s">
        <v>383</v>
      </c>
      <c r="F1" s="5" t="s">
        <v>384</v>
      </c>
      <c r="G1" s="5" t="s">
        <v>3</v>
      </c>
      <c r="H1" s="5" t="s">
        <v>355</v>
      </c>
    </row>
    <row r="2" spans="1:8" x14ac:dyDescent="0.25">
      <c r="A2" s="1" t="s">
        <v>4</v>
      </c>
      <c r="B2" s="1" t="s">
        <v>5</v>
      </c>
      <c r="C2" s="2">
        <v>17640000</v>
      </c>
      <c r="D2" s="3">
        <v>997</v>
      </c>
      <c r="E2" s="3">
        <v>11845000</v>
      </c>
      <c r="F2" s="3">
        <v>913</v>
      </c>
      <c r="G2" s="2">
        <v>11020000</v>
      </c>
      <c r="H2" s="3">
        <f t="shared" ref="H2:H65" si="0">D2-F2</f>
        <v>84</v>
      </c>
    </row>
    <row r="3" spans="1:8" x14ac:dyDescent="0.25">
      <c r="A3" s="1" t="s">
        <v>6</v>
      </c>
      <c r="B3" s="1" t="s">
        <v>7</v>
      </c>
      <c r="C3" s="2">
        <v>42194000</v>
      </c>
      <c r="D3" s="3">
        <v>3395</v>
      </c>
      <c r="E3" s="3">
        <v>38960000</v>
      </c>
      <c r="F3" s="3">
        <v>3188</v>
      </c>
      <c r="G3" s="2">
        <v>36875000</v>
      </c>
      <c r="H3" s="3">
        <f t="shared" si="0"/>
        <v>207</v>
      </c>
    </row>
    <row r="4" spans="1:8" x14ac:dyDescent="0.25">
      <c r="A4" s="1" t="s">
        <v>8</v>
      </c>
      <c r="B4" s="1" t="s">
        <v>9</v>
      </c>
      <c r="C4" s="2">
        <v>28948000</v>
      </c>
      <c r="D4" s="3">
        <v>2537</v>
      </c>
      <c r="E4" s="3">
        <v>29735000</v>
      </c>
      <c r="F4" s="3">
        <v>2149</v>
      </c>
      <c r="G4" s="2">
        <v>24775000</v>
      </c>
      <c r="H4" s="3">
        <f t="shared" si="0"/>
        <v>388</v>
      </c>
    </row>
    <row r="5" spans="1:8" x14ac:dyDescent="0.25">
      <c r="A5" s="1" t="s">
        <v>10</v>
      </c>
      <c r="B5" s="1" t="s">
        <v>5</v>
      </c>
      <c r="C5" s="2">
        <v>39380000</v>
      </c>
      <c r="D5" s="1">
        <v>2687</v>
      </c>
      <c r="E5" s="3">
        <v>32150000</v>
      </c>
      <c r="F5" s="1">
        <v>2682</v>
      </c>
      <c r="G5" s="2">
        <v>31785000</v>
      </c>
      <c r="H5" s="3">
        <f t="shared" si="0"/>
        <v>5</v>
      </c>
    </row>
    <row r="6" spans="1:8" x14ac:dyDescent="0.25">
      <c r="A6" s="1" t="s">
        <v>11</v>
      </c>
      <c r="B6" s="1" t="s">
        <v>9</v>
      </c>
      <c r="C6" s="2">
        <v>22284000</v>
      </c>
      <c r="D6" s="3">
        <v>1646</v>
      </c>
      <c r="E6" s="3">
        <v>18440000</v>
      </c>
      <c r="F6" s="3">
        <v>1646</v>
      </c>
      <c r="G6" s="2">
        <v>18440000</v>
      </c>
      <c r="H6" s="3">
        <f t="shared" si="0"/>
        <v>0</v>
      </c>
    </row>
    <row r="7" spans="1:8" x14ac:dyDescent="0.25">
      <c r="A7" s="1" t="s">
        <v>12</v>
      </c>
      <c r="B7" s="1" t="s">
        <v>5</v>
      </c>
      <c r="C7" s="2">
        <v>30262000</v>
      </c>
      <c r="D7" s="3">
        <v>2434</v>
      </c>
      <c r="E7" s="3">
        <v>28960000</v>
      </c>
      <c r="F7" s="3">
        <v>2317</v>
      </c>
      <c r="G7" s="2">
        <v>27775000</v>
      </c>
      <c r="H7" s="3">
        <f t="shared" si="0"/>
        <v>117</v>
      </c>
    </row>
    <row r="8" spans="1:8" x14ac:dyDescent="0.25">
      <c r="A8" s="1" t="s">
        <v>13</v>
      </c>
      <c r="B8" s="1" t="s">
        <v>14</v>
      </c>
      <c r="C8" s="2">
        <v>24542000</v>
      </c>
      <c r="D8" s="3">
        <v>2083</v>
      </c>
      <c r="E8" s="3">
        <v>23650000</v>
      </c>
      <c r="F8" s="3">
        <v>2006</v>
      </c>
      <c r="G8" s="2">
        <v>22880000</v>
      </c>
      <c r="H8" s="3">
        <f t="shared" si="0"/>
        <v>77</v>
      </c>
    </row>
    <row r="9" spans="1:8" x14ac:dyDescent="0.25">
      <c r="A9" s="1" t="s">
        <v>15</v>
      </c>
      <c r="B9" s="1" t="s">
        <v>16</v>
      </c>
      <c r="C9" s="2">
        <v>46892000</v>
      </c>
      <c r="D9" s="3">
        <v>3907</v>
      </c>
      <c r="E9" s="3">
        <v>43195000</v>
      </c>
      <c r="F9" s="3">
        <v>3905</v>
      </c>
      <c r="G9" s="2">
        <v>43175000</v>
      </c>
      <c r="H9" s="3">
        <f t="shared" si="0"/>
        <v>2</v>
      </c>
    </row>
    <row r="10" spans="1:8" x14ac:dyDescent="0.25">
      <c r="A10" s="1" t="s">
        <v>17</v>
      </c>
      <c r="B10" s="1" t="s">
        <v>7</v>
      </c>
      <c r="C10" s="2">
        <v>16812000</v>
      </c>
      <c r="D10" s="3">
        <v>1019</v>
      </c>
      <c r="E10" s="3">
        <v>11525000</v>
      </c>
      <c r="F10" s="3">
        <v>1019</v>
      </c>
      <c r="G10" s="2">
        <v>11525000</v>
      </c>
      <c r="H10" s="3">
        <f t="shared" si="0"/>
        <v>0</v>
      </c>
    </row>
    <row r="11" spans="1:8" x14ac:dyDescent="0.25">
      <c r="A11" s="1" t="s">
        <v>18</v>
      </c>
      <c r="B11" s="1" t="s">
        <v>14</v>
      </c>
      <c r="C11" s="2">
        <v>27454000</v>
      </c>
      <c r="D11" s="3">
        <v>2383</v>
      </c>
      <c r="E11" s="3">
        <v>31795000</v>
      </c>
      <c r="F11" s="3">
        <v>2259</v>
      </c>
      <c r="G11" s="2">
        <v>30465000</v>
      </c>
      <c r="H11" s="3">
        <f t="shared" si="0"/>
        <v>124</v>
      </c>
    </row>
    <row r="12" spans="1:8" x14ac:dyDescent="0.25">
      <c r="A12" s="1" t="s">
        <v>19</v>
      </c>
      <c r="B12" s="1" t="s">
        <v>5</v>
      </c>
      <c r="C12" s="2">
        <v>19716000</v>
      </c>
      <c r="D12" s="3">
        <v>1637</v>
      </c>
      <c r="E12" s="3">
        <v>21920000</v>
      </c>
      <c r="F12" s="1">
        <v>1637</v>
      </c>
      <c r="G12" s="2">
        <v>21920000</v>
      </c>
      <c r="H12" s="3">
        <f t="shared" si="0"/>
        <v>0</v>
      </c>
    </row>
    <row r="13" spans="1:8" x14ac:dyDescent="0.25">
      <c r="A13" s="1" t="s">
        <v>20</v>
      </c>
      <c r="B13" s="1" t="s">
        <v>9</v>
      </c>
      <c r="C13" s="2">
        <v>28836000</v>
      </c>
      <c r="D13" s="3">
        <v>2180</v>
      </c>
      <c r="E13" s="3">
        <v>25250000</v>
      </c>
      <c r="F13" s="3">
        <v>2158</v>
      </c>
      <c r="G13" s="2">
        <v>24895000</v>
      </c>
      <c r="H13" s="3">
        <f t="shared" si="0"/>
        <v>22</v>
      </c>
    </row>
    <row r="14" spans="1:8" x14ac:dyDescent="0.25">
      <c r="A14" s="1" t="s">
        <v>21</v>
      </c>
      <c r="B14" s="1" t="s">
        <v>22</v>
      </c>
      <c r="C14" s="2">
        <v>46106000</v>
      </c>
      <c r="D14" s="3">
        <v>3124</v>
      </c>
      <c r="E14" s="3">
        <v>40780000</v>
      </c>
      <c r="F14" s="3">
        <v>3050</v>
      </c>
      <c r="G14" s="2">
        <v>39860000</v>
      </c>
      <c r="H14" s="3">
        <f t="shared" si="0"/>
        <v>74</v>
      </c>
    </row>
    <row r="15" spans="1:8" x14ac:dyDescent="0.25">
      <c r="A15" s="1" t="s">
        <v>23</v>
      </c>
      <c r="B15" s="1" t="s">
        <v>14</v>
      </c>
      <c r="C15" s="2">
        <v>32816000</v>
      </c>
      <c r="D15" s="3">
        <v>2767</v>
      </c>
      <c r="E15" s="3">
        <v>32800000</v>
      </c>
      <c r="F15" s="3">
        <v>2338</v>
      </c>
      <c r="G15" s="2">
        <v>27820000</v>
      </c>
      <c r="H15" s="3">
        <f t="shared" si="0"/>
        <v>429</v>
      </c>
    </row>
    <row r="16" spans="1:8" x14ac:dyDescent="0.25">
      <c r="A16" s="1" t="s">
        <v>24</v>
      </c>
      <c r="B16" s="1" t="s">
        <v>25</v>
      </c>
      <c r="C16" s="2">
        <v>231576000</v>
      </c>
      <c r="D16" s="3">
        <v>19319</v>
      </c>
      <c r="E16" s="3">
        <v>230375000</v>
      </c>
      <c r="F16" s="3">
        <v>18194</v>
      </c>
      <c r="G16" s="2">
        <v>218450000</v>
      </c>
      <c r="H16" s="3">
        <f t="shared" si="0"/>
        <v>1125</v>
      </c>
    </row>
    <row r="17" spans="1:8" x14ac:dyDescent="0.25">
      <c r="A17" s="1" t="s">
        <v>26</v>
      </c>
      <c r="B17" s="1" t="s">
        <v>9</v>
      </c>
      <c r="C17" s="2">
        <v>12628000</v>
      </c>
      <c r="D17" s="3">
        <v>1030</v>
      </c>
      <c r="E17" s="3">
        <v>11680000</v>
      </c>
      <c r="F17" s="3">
        <v>942</v>
      </c>
      <c r="G17" s="2">
        <v>10800000</v>
      </c>
      <c r="H17" s="3">
        <f t="shared" si="0"/>
        <v>88</v>
      </c>
    </row>
    <row r="18" spans="1:8" x14ac:dyDescent="0.25">
      <c r="A18" s="1" t="s">
        <v>27</v>
      </c>
      <c r="B18" s="1" t="s">
        <v>7</v>
      </c>
      <c r="C18" s="2">
        <v>46448000</v>
      </c>
      <c r="D18" s="3">
        <v>3986</v>
      </c>
      <c r="E18" s="3">
        <v>43685000</v>
      </c>
      <c r="F18" s="3">
        <v>3706</v>
      </c>
      <c r="G18" s="2">
        <v>40705000</v>
      </c>
      <c r="H18" s="3">
        <f t="shared" si="0"/>
        <v>280</v>
      </c>
    </row>
    <row r="19" spans="1:8" x14ac:dyDescent="0.25">
      <c r="A19" s="1" t="s">
        <v>28</v>
      </c>
      <c r="B19" s="1" t="s">
        <v>7</v>
      </c>
      <c r="C19" s="2">
        <v>59124000</v>
      </c>
      <c r="D19" s="3">
        <v>3959</v>
      </c>
      <c r="E19" s="3">
        <v>45005000</v>
      </c>
      <c r="F19" s="3">
        <v>3959</v>
      </c>
      <c r="G19" s="2">
        <v>45005000</v>
      </c>
      <c r="H19" s="3">
        <f t="shared" si="0"/>
        <v>0</v>
      </c>
    </row>
    <row r="20" spans="1:8" x14ac:dyDescent="0.25">
      <c r="A20" s="1" t="s">
        <v>29</v>
      </c>
      <c r="B20" s="1" t="s">
        <v>9</v>
      </c>
      <c r="C20" s="2">
        <v>14216000</v>
      </c>
      <c r="D20" s="3">
        <v>1170</v>
      </c>
      <c r="E20" s="3">
        <v>12750000</v>
      </c>
      <c r="F20" s="3">
        <v>1170</v>
      </c>
      <c r="G20" s="2">
        <v>12750000</v>
      </c>
      <c r="H20" s="3">
        <f t="shared" si="0"/>
        <v>0</v>
      </c>
    </row>
    <row r="21" spans="1:8" x14ac:dyDescent="0.25">
      <c r="A21" s="1" t="s">
        <v>30</v>
      </c>
      <c r="B21" s="1" t="s">
        <v>7</v>
      </c>
      <c r="C21" s="2">
        <v>68092000</v>
      </c>
      <c r="D21" s="3">
        <v>5350</v>
      </c>
      <c r="E21" s="3">
        <v>60625000</v>
      </c>
      <c r="F21" s="3">
        <v>5176</v>
      </c>
      <c r="G21" s="2">
        <v>58795000</v>
      </c>
      <c r="H21" s="3">
        <f t="shared" si="0"/>
        <v>174</v>
      </c>
    </row>
    <row r="22" spans="1:8" x14ac:dyDescent="0.25">
      <c r="A22" s="1" t="s">
        <v>31</v>
      </c>
      <c r="B22" s="1" t="s">
        <v>14</v>
      </c>
      <c r="C22" s="2">
        <v>47864000</v>
      </c>
      <c r="D22" s="3">
        <v>3385</v>
      </c>
      <c r="E22" s="3">
        <v>39250000</v>
      </c>
      <c r="F22" s="3">
        <v>3344</v>
      </c>
      <c r="G22" s="2">
        <v>38750000</v>
      </c>
      <c r="H22" s="3">
        <f t="shared" si="0"/>
        <v>41</v>
      </c>
    </row>
    <row r="23" spans="1:8" x14ac:dyDescent="0.25">
      <c r="A23" s="1" t="s">
        <v>374</v>
      </c>
      <c r="B23" s="1" t="s">
        <v>9</v>
      </c>
      <c r="C23" s="2">
        <v>17822000</v>
      </c>
      <c r="D23" s="3">
        <v>1704</v>
      </c>
      <c r="E23" s="3">
        <v>20025000</v>
      </c>
      <c r="F23" s="3">
        <v>1409</v>
      </c>
      <c r="G23" s="2">
        <v>16745000</v>
      </c>
      <c r="H23" s="3">
        <f t="shared" si="0"/>
        <v>295</v>
      </c>
    </row>
    <row r="24" spans="1:8" x14ac:dyDescent="0.25">
      <c r="A24" s="1" t="s">
        <v>375</v>
      </c>
      <c r="B24" s="1" t="s">
        <v>14</v>
      </c>
      <c r="C24" s="2">
        <v>15680000</v>
      </c>
      <c r="D24" s="3">
        <v>1305</v>
      </c>
      <c r="E24" s="3">
        <v>17040000</v>
      </c>
      <c r="F24" s="3">
        <v>1210</v>
      </c>
      <c r="G24" s="2">
        <v>15910000</v>
      </c>
      <c r="H24" s="3">
        <f t="shared" si="0"/>
        <v>95</v>
      </c>
    </row>
    <row r="25" spans="1:8" x14ac:dyDescent="0.25">
      <c r="A25" s="1" t="s">
        <v>32</v>
      </c>
      <c r="B25" s="1" t="s">
        <v>9</v>
      </c>
      <c r="C25" s="2">
        <v>16640000</v>
      </c>
      <c r="D25" s="3">
        <v>1247</v>
      </c>
      <c r="E25" s="3">
        <v>14450000</v>
      </c>
      <c r="F25" s="3">
        <v>1244</v>
      </c>
      <c r="G25" s="2">
        <v>14420000</v>
      </c>
      <c r="H25" s="3">
        <f t="shared" si="0"/>
        <v>3</v>
      </c>
    </row>
    <row r="26" spans="1:8" x14ac:dyDescent="0.25">
      <c r="A26" s="1" t="s">
        <v>33</v>
      </c>
      <c r="B26" s="1" t="s">
        <v>22</v>
      </c>
      <c r="C26" s="2">
        <v>128802000</v>
      </c>
      <c r="D26" s="3">
        <v>7139</v>
      </c>
      <c r="E26" s="3">
        <v>92000000</v>
      </c>
      <c r="F26" s="3">
        <v>6251</v>
      </c>
      <c r="G26" s="2">
        <v>79655000</v>
      </c>
      <c r="H26" s="3">
        <f t="shared" si="0"/>
        <v>888</v>
      </c>
    </row>
    <row r="27" spans="1:8" x14ac:dyDescent="0.25">
      <c r="A27" s="1" t="s">
        <v>34</v>
      </c>
      <c r="B27" s="1" t="s">
        <v>5</v>
      </c>
      <c r="C27" s="2">
        <v>10360000</v>
      </c>
      <c r="D27" s="3">
        <v>785</v>
      </c>
      <c r="E27" s="3">
        <v>10445000</v>
      </c>
      <c r="F27" s="3">
        <v>773</v>
      </c>
      <c r="G27" s="2">
        <v>10175000</v>
      </c>
      <c r="H27" s="3">
        <f t="shared" si="0"/>
        <v>12</v>
      </c>
    </row>
    <row r="28" spans="1:8" x14ac:dyDescent="0.25">
      <c r="A28" s="1" t="s">
        <v>35</v>
      </c>
      <c r="B28" s="1" t="s">
        <v>14</v>
      </c>
      <c r="C28" s="2">
        <v>31570000</v>
      </c>
      <c r="D28" s="3">
        <v>2513</v>
      </c>
      <c r="E28" s="3">
        <v>29405000</v>
      </c>
      <c r="F28" s="3">
        <v>2512</v>
      </c>
      <c r="G28" s="2">
        <v>29380000</v>
      </c>
      <c r="H28" s="3">
        <f t="shared" si="0"/>
        <v>1</v>
      </c>
    </row>
    <row r="29" spans="1:8" x14ac:dyDescent="0.25">
      <c r="A29" s="1" t="s">
        <v>36</v>
      </c>
      <c r="B29" s="1" t="s">
        <v>14</v>
      </c>
      <c r="C29" s="2">
        <v>30588000</v>
      </c>
      <c r="D29" s="3">
        <v>2602</v>
      </c>
      <c r="E29" s="3">
        <v>29335000</v>
      </c>
      <c r="F29" s="3">
        <v>2430</v>
      </c>
      <c r="G29" s="2">
        <v>27495000</v>
      </c>
      <c r="H29" s="3">
        <f t="shared" si="0"/>
        <v>172</v>
      </c>
    </row>
    <row r="30" spans="1:8" x14ac:dyDescent="0.25">
      <c r="A30" s="1" t="s">
        <v>37</v>
      </c>
      <c r="B30" s="1" t="s">
        <v>14</v>
      </c>
      <c r="C30" s="2">
        <v>15552000</v>
      </c>
      <c r="D30" s="3">
        <v>1285</v>
      </c>
      <c r="E30" s="3">
        <v>17665000</v>
      </c>
      <c r="F30" s="3">
        <v>1224</v>
      </c>
      <c r="G30" s="2">
        <v>16980000</v>
      </c>
      <c r="H30" s="3">
        <f t="shared" si="0"/>
        <v>61</v>
      </c>
    </row>
    <row r="31" spans="1:8" x14ac:dyDescent="0.25">
      <c r="A31" s="1" t="s">
        <v>360</v>
      </c>
      <c r="B31" s="1" t="s">
        <v>5</v>
      </c>
      <c r="C31" s="2">
        <v>82884000</v>
      </c>
      <c r="D31" s="3">
        <v>5536</v>
      </c>
      <c r="E31" s="3">
        <v>73540000</v>
      </c>
      <c r="F31" s="3">
        <v>5052</v>
      </c>
      <c r="G31" s="2">
        <v>68565000</v>
      </c>
      <c r="H31" s="3">
        <f t="shared" si="0"/>
        <v>484</v>
      </c>
    </row>
    <row r="32" spans="1:8" x14ac:dyDescent="0.25">
      <c r="A32" s="1" t="s">
        <v>38</v>
      </c>
      <c r="B32" s="1" t="s">
        <v>22</v>
      </c>
      <c r="C32" s="2">
        <v>88338000</v>
      </c>
      <c r="D32" s="3">
        <v>7649</v>
      </c>
      <c r="E32" s="3">
        <v>96665000</v>
      </c>
      <c r="F32" s="3">
        <v>7429</v>
      </c>
      <c r="G32" s="2">
        <v>94465000</v>
      </c>
      <c r="H32" s="3">
        <f t="shared" si="0"/>
        <v>220</v>
      </c>
    </row>
    <row r="33" spans="1:8" x14ac:dyDescent="0.25">
      <c r="A33" s="1" t="s">
        <v>39</v>
      </c>
      <c r="B33" s="1" t="s">
        <v>14</v>
      </c>
      <c r="C33" s="2">
        <v>26242000</v>
      </c>
      <c r="D33" s="3">
        <v>2162</v>
      </c>
      <c r="E33" s="3">
        <v>24440000</v>
      </c>
      <c r="F33" s="3">
        <v>2162</v>
      </c>
      <c r="G33" s="2">
        <v>24440000</v>
      </c>
      <c r="H33" s="3">
        <f t="shared" si="0"/>
        <v>0</v>
      </c>
    </row>
    <row r="34" spans="1:8" x14ac:dyDescent="0.25">
      <c r="A34" s="1" t="s">
        <v>40</v>
      </c>
      <c r="B34" s="1" t="s">
        <v>25</v>
      </c>
      <c r="C34" s="2">
        <v>21222000</v>
      </c>
      <c r="D34" s="1">
        <v>1712</v>
      </c>
      <c r="E34" s="1">
        <v>19730000</v>
      </c>
      <c r="F34" s="1">
        <v>1712</v>
      </c>
      <c r="G34" s="2">
        <v>19730000</v>
      </c>
      <c r="H34" s="3">
        <f t="shared" si="0"/>
        <v>0</v>
      </c>
    </row>
    <row r="35" spans="1:8" x14ac:dyDescent="0.25">
      <c r="A35" s="1" t="s">
        <v>41</v>
      </c>
      <c r="B35" s="1" t="s">
        <v>9</v>
      </c>
      <c r="C35" s="2">
        <v>17914000</v>
      </c>
      <c r="D35" s="1">
        <v>1451</v>
      </c>
      <c r="E35" s="1">
        <v>17240000</v>
      </c>
      <c r="F35" s="1">
        <v>1445</v>
      </c>
      <c r="G35" s="2">
        <v>17195000</v>
      </c>
      <c r="H35" s="3">
        <f t="shared" si="0"/>
        <v>6</v>
      </c>
    </row>
    <row r="36" spans="1:8" x14ac:dyDescent="0.25">
      <c r="A36" s="1" t="s">
        <v>42</v>
      </c>
      <c r="B36" s="1" t="s">
        <v>5</v>
      </c>
      <c r="C36" s="2">
        <v>91846000</v>
      </c>
      <c r="D36" s="3">
        <v>7582</v>
      </c>
      <c r="E36" s="3">
        <v>91450000</v>
      </c>
      <c r="F36" s="3">
        <v>6548</v>
      </c>
      <c r="G36" s="2">
        <v>85775000</v>
      </c>
      <c r="H36" s="3">
        <f t="shared" si="0"/>
        <v>1034</v>
      </c>
    </row>
    <row r="37" spans="1:8" x14ac:dyDescent="0.25">
      <c r="A37" s="1" t="s">
        <v>43</v>
      </c>
      <c r="B37" s="1" t="s">
        <v>7</v>
      </c>
      <c r="C37" s="2">
        <v>26510000</v>
      </c>
      <c r="D37" s="3">
        <v>2271</v>
      </c>
      <c r="E37" s="3">
        <v>25425000</v>
      </c>
      <c r="F37" s="3">
        <v>2023</v>
      </c>
      <c r="G37" s="2">
        <v>22855000</v>
      </c>
      <c r="H37" s="3">
        <f t="shared" si="0"/>
        <v>248</v>
      </c>
    </row>
    <row r="38" spans="1:8" x14ac:dyDescent="0.25">
      <c r="A38" s="1" t="s">
        <v>44</v>
      </c>
      <c r="B38" s="1" t="s">
        <v>7</v>
      </c>
      <c r="C38" s="2">
        <v>42920000</v>
      </c>
      <c r="D38" s="3">
        <v>3422</v>
      </c>
      <c r="E38" s="3">
        <v>39710000</v>
      </c>
      <c r="F38" s="3">
        <v>3422</v>
      </c>
      <c r="G38" s="2">
        <v>39560000</v>
      </c>
      <c r="H38" s="3">
        <f t="shared" si="0"/>
        <v>0</v>
      </c>
    </row>
    <row r="39" spans="1:8" x14ac:dyDescent="0.25">
      <c r="A39" s="1" t="s">
        <v>45</v>
      </c>
      <c r="B39" s="1" t="s">
        <v>16</v>
      </c>
      <c r="C39" s="2">
        <v>65570000</v>
      </c>
      <c r="D39" s="3">
        <v>5244</v>
      </c>
      <c r="E39" s="3">
        <v>58740000</v>
      </c>
      <c r="F39" s="3">
        <v>5244</v>
      </c>
      <c r="G39" s="2">
        <v>58740000</v>
      </c>
      <c r="H39" s="3">
        <f t="shared" si="0"/>
        <v>0</v>
      </c>
    </row>
    <row r="40" spans="1:8" x14ac:dyDescent="0.25">
      <c r="A40" s="1" t="s">
        <v>46</v>
      </c>
      <c r="B40" s="1" t="s">
        <v>14</v>
      </c>
      <c r="C40" s="2">
        <v>22170000</v>
      </c>
      <c r="D40" s="3">
        <v>1489</v>
      </c>
      <c r="E40" s="3">
        <v>22480000</v>
      </c>
      <c r="F40" s="3">
        <v>1464</v>
      </c>
      <c r="G40" s="2">
        <v>22350000</v>
      </c>
      <c r="H40" s="3">
        <f t="shared" si="0"/>
        <v>25</v>
      </c>
    </row>
    <row r="41" spans="1:8" x14ac:dyDescent="0.25">
      <c r="A41" s="1" t="s">
        <v>47</v>
      </c>
      <c r="B41" s="1" t="s">
        <v>25</v>
      </c>
      <c r="C41" s="2">
        <v>23864000</v>
      </c>
      <c r="D41" s="3">
        <v>1917</v>
      </c>
      <c r="E41" s="3">
        <v>21795000</v>
      </c>
      <c r="F41" s="3">
        <v>1777</v>
      </c>
      <c r="G41" s="2">
        <v>20365000</v>
      </c>
      <c r="H41" s="3">
        <f t="shared" si="0"/>
        <v>140</v>
      </c>
    </row>
    <row r="42" spans="1:8" x14ac:dyDescent="0.25">
      <c r="A42" s="1" t="s">
        <v>48</v>
      </c>
      <c r="B42" s="1" t="s">
        <v>5</v>
      </c>
      <c r="C42" s="2">
        <v>48240000</v>
      </c>
      <c r="D42" s="3">
        <v>2755</v>
      </c>
      <c r="E42" s="3">
        <v>34360000</v>
      </c>
      <c r="F42" s="3">
        <v>2755</v>
      </c>
      <c r="G42" s="2">
        <v>34345000</v>
      </c>
      <c r="H42" s="3">
        <f t="shared" si="0"/>
        <v>0</v>
      </c>
    </row>
    <row r="43" spans="1:8" x14ac:dyDescent="0.25">
      <c r="A43" s="1" t="s">
        <v>49</v>
      </c>
      <c r="B43" s="1" t="s">
        <v>7</v>
      </c>
      <c r="C43" s="2">
        <v>30032000</v>
      </c>
      <c r="D43" s="3">
        <v>2348</v>
      </c>
      <c r="E43" s="3">
        <v>27785000</v>
      </c>
      <c r="F43" s="3">
        <v>2298</v>
      </c>
      <c r="G43" s="2">
        <v>26610000</v>
      </c>
      <c r="H43" s="3">
        <f t="shared" si="0"/>
        <v>50</v>
      </c>
    </row>
    <row r="44" spans="1:8" x14ac:dyDescent="0.25">
      <c r="A44" s="1" t="s">
        <v>50</v>
      </c>
      <c r="B44" s="1" t="s">
        <v>14</v>
      </c>
      <c r="C44" s="2">
        <v>15462000</v>
      </c>
      <c r="D44" s="3">
        <v>1325</v>
      </c>
      <c r="E44" s="3">
        <v>15155000</v>
      </c>
      <c r="F44" s="3">
        <v>1169</v>
      </c>
      <c r="G44" s="2">
        <v>13250000</v>
      </c>
      <c r="H44" s="3">
        <f t="shared" si="0"/>
        <v>156</v>
      </c>
    </row>
    <row r="45" spans="1:8" x14ac:dyDescent="0.25">
      <c r="A45" s="1" t="s">
        <v>51</v>
      </c>
      <c r="B45" s="1" t="s">
        <v>14</v>
      </c>
      <c r="C45" s="2">
        <v>45742000</v>
      </c>
      <c r="D45" s="3">
        <v>4031</v>
      </c>
      <c r="E45" s="3">
        <v>47660000</v>
      </c>
      <c r="F45" s="3">
        <v>3513</v>
      </c>
      <c r="G45" s="2">
        <v>42555000</v>
      </c>
      <c r="H45" s="3">
        <f t="shared" si="0"/>
        <v>518</v>
      </c>
    </row>
    <row r="46" spans="1:8" x14ac:dyDescent="0.25">
      <c r="A46" s="1" t="s">
        <v>366</v>
      </c>
      <c r="B46" s="1" t="s">
        <v>9</v>
      </c>
      <c r="C46" s="2">
        <v>32544000</v>
      </c>
      <c r="D46" s="3">
        <v>2871</v>
      </c>
      <c r="E46" s="3">
        <v>34650000</v>
      </c>
      <c r="F46" s="3">
        <v>2505</v>
      </c>
      <c r="G46" s="2">
        <v>30150000</v>
      </c>
      <c r="H46" s="3">
        <f t="shared" si="0"/>
        <v>366</v>
      </c>
    </row>
    <row r="47" spans="1:8" x14ac:dyDescent="0.25">
      <c r="A47" s="1" t="s">
        <v>52</v>
      </c>
      <c r="B47" s="1" t="s">
        <v>14</v>
      </c>
      <c r="C47" s="2">
        <v>31282000</v>
      </c>
      <c r="D47" s="3">
        <v>2663</v>
      </c>
      <c r="E47" s="3">
        <v>34055000</v>
      </c>
      <c r="F47" s="3">
        <v>2439</v>
      </c>
      <c r="G47" s="2">
        <v>31305000</v>
      </c>
      <c r="H47" s="3">
        <f t="shared" si="0"/>
        <v>224</v>
      </c>
    </row>
    <row r="48" spans="1:8" x14ac:dyDescent="0.25">
      <c r="A48" s="1" t="s">
        <v>53</v>
      </c>
      <c r="B48" s="1" t="s">
        <v>22</v>
      </c>
      <c r="C48" s="2">
        <v>24560000</v>
      </c>
      <c r="D48" s="3">
        <v>1836</v>
      </c>
      <c r="E48" s="3">
        <v>23130000</v>
      </c>
      <c r="F48" s="3">
        <v>1836</v>
      </c>
      <c r="G48" s="2">
        <v>23130000</v>
      </c>
      <c r="H48" s="3">
        <f t="shared" si="0"/>
        <v>0</v>
      </c>
    </row>
    <row r="49" spans="1:8" x14ac:dyDescent="0.25">
      <c r="A49" s="1" t="s">
        <v>54</v>
      </c>
      <c r="B49" s="1" t="s">
        <v>5</v>
      </c>
      <c r="C49" s="2">
        <v>26690000</v>
      </c>
      <c r="D49" s="1">
        <v>2291</v>
      </c>
      <c r="E49" s="1">
        <v>30710000</v>
      </c>
      <c r="F49" s="1">
        <v>2028</v>
      </c>
      <c r="G49" s="2">
        <v>26625000</v>
      </c>
      <c r="H49" s="3">
        <f t="shared" si="0"/>
        <v>263</v>
      </c>
    </row>
    <row r="50" spans="1:8" x14ac:dyDescent="0.25">
      <c r="A50" s="1" t="s">
        <v>55</v>
      </c>
      <c r="B50" s="1" t="s">
        <v>7</v>
      </c>
      <c r="C50" s="2">
        <v>95514000</v>
      </c>
      <c r="D50" s="3">
        <v>7417</v>
      </c>
      <c r="E50" s="3">
        <v>89050000</v>
      </c>
      <c r="F50" s="3">
        <v>7305</v>
      </c>
      <c r="G50" s="2">
        <v>87900000</v>
      </c>
      <c r="H50" s="3">
        <f t="shared" si="0"/>
        <v>112</v>
      </c>
    </row>
    <row r="51" spans="1:8" x14ac:dyDescent="0.25">
      <c r="A51" s="1" t="s">
        <v>56</v>
      </c>
      <c r="B51" s="1" t="s">
        <v>7</v>
      </c>
      <c r="C51" s="2">
        <v>71084000</v>
      </c>
      <c r="D51" s="3">
        <v>5811</v>
      </c>
      <c r="E51" s="3">
        <v>70260000</v>
      </c>
      <c r="F51" s="3">
        <v>5810</v>
      </c>
      <c r="G51" s="2">
        <v>70235000</v>
      </c>
      <c r="H51" s="3">
        <f t="shared" si="0"/>
        <v>1</v>
      </c>
    </row>
    <row r="52" spans="1:8" x14ac:dyDescent="0.25">
      <c r="A52" s="1" t="s">
        <v>57</v>
      </c>
      <c r="B52" s="1" t="s">
        <v>9</v>
      </c>
      <c r="C52" s="2">
        <v>27698000</v>
      </c>
      <c r="D52" s="3">
        <v>2236</v>
      </c>
      <c r="E52" s="3">
        <v>26155000</v>
      </c>
      <c r="F52" s="3">
        <v>2236</v>
      </c>
      <c r="G52" s="2">
        <v>26155000</v>
      </c>
      <c r="H52" s="3">
        <f t="shared" si="0"/>
        <v>0</v>
      </c>
    </row>
    <row r="53" spans="1:8" x14ac:dyDescent="0.25">
      <c r="A53" s="1" t="s">
        <v>58</v>
      </c>
      <c r="B53" s="1" t="s">
        <v>5</v>
      </c>
      <c r="C53" s="2">
        <v>37086000</v>
      </c>
      <c r="D53" s="3">
        <v>3018</v>
      </c>
      <c r="E53" s="3">
        <v>36585000</v>
      </c>
      <c r="F53" s="3">
        <v>3018</v>
      </c>
      <c r="G53" s="2">
        <v>36585000</v>
      </c>
      <c r="H53" s="3">
        <f t="shared" si="0"/>
        <v>0</v>
      </c>
    </row>
    <row r="54" spans="1:8" x14ac:dyDescent="0.25">
      <c r="A54" s="1" t="s">
        <v>376</v>
      </c>
      <c r="B54" s="1" t="s">
        <v>7</v>
      </c>
      <c r="C54" s="2">
        <v>24784000</v>
      </c>
      <c r="D54" s="3">
        <v>2506</v>
      </c>
      <c r="E54" s="3">
        <v>29020000</v>
      </c>
      <c r="F54" s="3">
        <v>1916</v>
      </c>
      <c r="G54" s="2">
        <v>21920000</v>
      </c>
      <c r="H54" s="3">
        <f t="shared" si="0"/>
        <v>590</v>
      </c>
    </row>
    <row r="55" spans="1:8" x14ac:dyDescent="0.25">
      <c r="A55" s="1" t="s">
        <v>59</v>
      </c>
      <c r="B55" s="1" t="s">
        <v>16</v>
      </c>
      <c r="C55" s="2">
        <v>135934000</v>
      </c>
      <c r="D55" s="3">
        <v>11441</v>
      </c>
      <c r="E55" s="3">
        <v>129890000</v>
      </c>
      <c r="F55" s="3">
        <v>11001</v>
      </c>
      <c r="G55" s="2">
        <v>125040000</v>
      </c>
      <c r="H55" s="3">
        <f t="shared" si="0"/>
        <v>440</v>
      </c>
    </row>
    <row r="56" spans="1:8" x14ac:dyDescent="0.25">
      <c r="A56" s="1" t="s">
        <v>60</v>
      </c>
      <c r="B56" s="1" t="s">
        <v>9</v>
      </c>
      <c r="C56" s="2">
        <v>22188000</v>
      </c>
      <c r="D56" s="3">
        <v>1934</v>
      </c>
      <c r="E56" s="3">
        <v>24665000</v>
      </c>
      <c r="F56" s="3">
        <v>1721</v>
      </c>
      <c r="G56" s="2">
        <v>21455000</v>
      </c>
      <c r="H56" s="3">
        <f t="shared" si="0"/>
        <v>213</v>
      </c>
    </row>
    <row r="57" spans="1:8" x14ac:dyDescent="0.25">
      <c r="A57" s="1" t="s">
        <v>61</v>
      </c>
      <c r="B57" s="1" t="s">
        <v>62</v>
      </c>
      <c r="C57" s="2">
        <v>14740000</v>
      </c>
      <c r="D57" s="3">
        <v>1371</v>
      </c>
      <c r="E57" s="3">
        <v>20430000</v>
      </c>
      <c r="F57" s="3">
        <v>1371</v>
      </c>
      <c r="G57" s="2">
        <v>20430000</v>
      </c>
      <c r="H57" s="3">
        <f t="shared" si="0"/>
        <v>0</v>
      </c>
    </row>
    <row r="58" spans="1:8" x14ac:dyDescent="0.25">
      <c r="A58" s="1" t="s">
        <v>63</v>
      </c>
      <c r="B58" s="1" t="s">
        <v>25</v>
      </c>
      <c r="C58" s="2">
        <v>53518000</v>
      </c>
      <c r="D58" s="3">
        <v>3985</v>
      </c>
      <c r="E58" s="3">
        <v>45235000</v>
      </c>
      <c r="F58" s="3">
        <v>3979</v>
      </c>
      <c r="G58" s="2">
        <v>45175000</v>
      </c>
      <c r="H58" s="3">
        <f t="shared" si="0"/>
        <v>6</v>
      </c>
    </row>
    <row r="59" spans="1:8" x14ac:dyDescent="0.25">
      <c r="A59" s="1" t="s">
        <v>64</v>
      </c>
      <c r="B59" s="1" t="s">
        <v>16</v>
      </c>
      <c r="C59" s="2">
        <v>44320000</v>
      </c>
      <c r="D59" s="3">
        <v>3749</v>
      </c>
      <c r="E59" s="3">
        <v>49025000</v>
      </c>
      <c r="F59" s="3">
        <v>3590</v>
      </c>
      <c r="G59" s="2">
        <v>47435000</v>
      </c>
      <c r="H59" s="3">
        <f t="shared" si="0"/>
        <v>159</v>
      </c>
    </row>
    <row r="60" spans="1:8" x14ac:dyDescent="0.25">
      <c r="A60" s="1" t="s">
        <v>65</v>
      </c>
      <c r="B60" s="1" t="s">
        <v>14</v>
      </c>
      <c r="C60" s="2">
        <v>42124000</v>
      </c>
      <c r="D60" s="3">
        <v>2629</v>
      </c>
      <c r="E60" s="3">
        <v>33190000</v>
      </c>
      <c r="F60" s="3">
        <v>2536</v>
      </c>
      <c r="G60" s="2">
        <v>32200000</v>
      </c>
      <c r="H60" s="3">
        <f t="shared" si="0"/>
        <v>93</v>
      </c>
    </row>
    <row r="61" spans="1:8" x14ac:dyDescent="0.25">
      <c r="A61" s="1" t="s">
        <v>66</v>
      </c>
      <c r="B61" s="1" t="s">
        <v>7</v>
      </c>
      <c r="C61" s="2">
        <v>18032000</v>
      </c>
      <c r="D61" s="3">
        <v>1522</v>
      </c>
      <c r="E61" s="3">
        <v>17590000</v>
      </c>
      <c r="F61" s="3">
        <v>1369</v>
      </c>
      <c r="G61" s="2">
        <v>15610000</v>
      </c>
      <c r="H61" s="3">
        <f t="shared" si="0"/>
        <v>153</v>
      </c>
    </row>
    <row r="62" spans="1:8" x14ac:dyDescent="0.25">
      <c r="A62" s="1" t="s">
        <v>67</v>
      </c>
      <c r="B62" s="1" t="s">
        <v>9</v>
      </c>
      <c r="C62" s="2">
        <v>11516000</v>
      </c>
      <c r="D62" s="3">
        <v>1066</v>
      </c>
      <c r="E62" s="3">
        <v>12475000</v>
      </c>
      <c r="F62" s="3">
        <v>852</v>
      </c>
      <c r="G62" s="2">
        <v>10170000</v>
      </c>
      <c r="H62" s="3">
        <f t="shared" si="0"/>
        <v>214</v>
      </c>
    </row>
    <row r="63" spans="1:8" x14ac:dyDescent="0.25">
      <c r="A63" s="1" t="s">
        <v>68</v>
      </c>
      <c r="B63" s="1" t="s">
        <v>22</v>
      </c>
      <c r="C63" s="2">
        <v>281452000</v>
      </c>
      <c r="D63" s="3">
        <v>23828</v>
      </c>
      <c r="E63" s="3">
        <v>269090000</v>
      </c>
      <c r="F63" s="3">
        <v>20919</v>
      </c>
      <c r="G63" s="2">
        <v>237900000</v>
      </c>
      <c r="H63" s="3">
        <f t="shared" si="0"/>
        <v>2909</v>
      </c>
    </row>
    <row r="64" spans="1:8" x14ac:dyDescent="0.25">
      <c r="A64" s="1" t="s">
        <v>69</v>
      </c>
      <c r="B64" s="1" t="s">
        <v>22</v>
      </c>
      <c r="C64" s="2">
        <v>37464000</v>
      </c>
      <c r="D64" s="3">
        <v>2896</v>
      </c>
      <c r="E64" s="3">
        <v>35860000</v>
      </c>
      <c r="F64" s="3">
        <v>2817</v>
      </c>
      <c r="G64" s="2">
        <v>35205000</v>
      </c>
      <c r="H64" s="3">
        <f t="shared" si="0"/>
        <v>79</v>
      </c>
    </row>
    <row r="65" spans="1:8" x14ac:dyDescent="0.25">
      <c r="A65" s="1" t="s">
        <v>70</v>
      </c>
      <c r="B65" s="1" t="s">
        <v>22</v>
      </c>
      <c r="C65" s="2">
        <v>4230000</v>
      </c>
      <c r="D65" s="3">
        <v>397</v>
      </c>
      <c r="E65" s="3">
        <v>4300000</v>
      </c>
      <c r="F65" s="3">
        <v>377</v>
      </c>
      <c r="G65" s="2">
        <v>4085000</v>
      </c>
      <c r="H65" s="3">
        <f t="shared" si="0"/>
        <v>20</v>
      </c>
    </row>
    <row r="66" spans="1:8" x14ac:dyDescent="0.25">
      <c r="A66" s="1" t="s">
        <v>361</v>
      </c>
      <c r="B66" s="1" t="s">
        <v>25</v>
      </c>
      <c r="C66" s="2">
        <v>53896000</v>
      </c>
      <c r="D66" s="3">
        <v>4562</v>
      </c>
      <c r="E66" s="3">
        <v>53735000</v>
      </c>
      <c r="F66" s="3">
        <v>4029</v>
      </c>
      <c r="G66" s="2">
        <v>48015000</v>
      </c>
      <c r="H66" s="3">
        <f t="shared" ref="H66:H129" si="1">D66-F66</f>
        <v>533</v>
      </c>
    </row>
    <row r="67" spans="1:8" x14ac:dyDescent="0.25">
      <c r="A67" s="1" t="s">
        <v>71</v>
      </c>
      <c r="B67" s="1" t="s">
        <v>16</v>
      </c>
      <c r="C67" s="2">
        <v>26844000</v>
      </c>
      <c r="D67" s="3">
        <v>2118</v>
      </c>
      <c r="E67" s="3">
        <v>24615000</v>
      </c>
      <c r="F67" s="3">
        <v>2067</v>
      </c>
      <c r="G67" s="2">
        <v>24105000</v>
      </c>
      <c r="H67" s="3">
        <f t="shared" si="1"/>
        <v>51</v>
      </c>
    </row>
    <row r="68" spans="1:8" x14ac:dyDescent="0.25">
      <c r="A68" s="1" t="s">
        <v>72</v>
      </c>
      <c r="B68" s="1" t="s">
        <v>5</v>
      </c>
      <c r="C68" s="2">
        <v>12102000</v>
      </c>
      <c r="D68" s="3">
        <v>970</v>
      </c>
      <c r="E68" s="3">
        <v>13570000</v>
      </c>
      <c r="F68" s="3">
        <v>906</v>
      </c>
      <c r="G68" s="2">
        <v>12795000</v>
      </c>
      <c r="H68" s="3">
        <f t="shared" si="1"/>
        <v>64</v>
      </c>
    </row>
    <row r="69" spans="1:8" x14ac:dyDescent="0.25">
      <c r="A69" s="1" t="s">
        <v>73</v>
      </c>
      <c r="B69" s="1" t="s">
        <v>14</v>
      </c>
      <c r="C69" s="2">
        <v>26300000</v>
      </c>
      <c r="D69" s="3">
        <v>2071</v>
      </c>
      <c r="E69" s="3">
        <v>28165000</v>
      </c>
      <c r="F69" s="3">
        <v>1907</v>
      </c>
      <c r="G69" s="2">
        <v>26060000</v>
      </c>
      <c r="H69" s="3">
        <f t="shared" si="1"/>
        <v>164</v>
      </c>
    </row>
    <row r="70" spans="1:8" x14ac:dyDescent="0.25">
      <c r="A70" s="1" t="s">
        <v>74</v>
      </c>
      <c r="B70" s="1" t="s">
        <v>75</v>
      </c>
      <c r="C70" s="2">
        <v>25972000</v>
      </c>
      <c r="D70" s="3">
        <v>2099</v>
      </c>
      <c r="E70" s="3">
        <v>23870000</v>
      </c>
      <c r="F70" s="3">
        <v>2099</v>
      </c>
      <c r="G70" s="2">
        <v>23870000</v>
      </c>
      <c r="H70" s="3">
        <f t="shared" si="1"/>
        <v>0</v>
      </c>
    </row>
    <row r="71" spans="1:8" x14ac:dyDescent="0.25">
      <c r="A71" s="1" t="s">
        <v>76</v>
      </c>
      <c r="B71" s="1" t="s">
        <v>5</v>
      </c>
      <c r="C71" s="2">
        <v>13820000</v>
      </c>
      <c r="D71" s="3">
        <v>1145</v>
      </c>
      <c r="E71" s="3">
        <v>14210000</v>
      </c>
      <c r="F71" s="3">
        <v>1109</v>
      </c>
      <c r="G71" s="2">
        <v>13910000</v>
      </c>
      <c r="H71" s="3">
        <f t="shared" si="1"/>
        <v>36</v>
      </c>
    </row>
    <row r="72" spans="1:8" x14ac:dyDescent="0.25">
      <c r="A72" s="1" t="s">
        <v>377</v>
      </c>
      <c r="B72" s="1" t="s">
        <v>9</v>
      </c>
      <c r="C72" s="2">
        <v>15402000</v>
      </c>
      <c r="D72" s="3">
        <v>1394</v>
      </c>
      <c r="E72" s="3">
        <v>16370000</v>
      </c>
      <c r="F72" s="3">
        <v>1257</v>
      </c>
      <c r="G72" s="2">
        <v>14910000</v>
      </c>
      <c r="H72" s="3">
        <f t="shared" si="1"/>
        <v>137</v>
      </c>
    </row>
    <row r="73" spans="1:8" x14ac:dyDescent="0.25">
      <c r="A73" s="1" t="s">
        <v>382</v>
      </c>
      <c r="B73" s="1" t="s">
        <v>9</v>
      </c>
      <c r="C73" s="2">
        <v>45866000</v>
      </c>
      <c r="D73" s="3">
        <v>3892</v>
      </c>
      <c r="E73" s="3">
        <v>47470000</v>
      </c>
      <c r="F73" s="3">
        <v>3597</v>
      </c>
      <c r="G73" s="2">
        <v>43950000</v>
      </c>
      <c r="H73" s="3">
        <f t="shared" si="1"/>
        <v>295</v>
      </c>
    </row>
    <row r="74" spans="1:8" x14ac:dyDescent="0.25">
      <c r="A74" s="1" t="s">
        <v>77</v>
      </c>
      <c r="B74" s="1" t="s">
        <v>9</v>
      </c>
      <c r="C74" s="2">
        <v>36296000</v>
      </c>
      <c r="D74" s="3">
        <v>2959</v>
      </c>
      <c r="E74" s="3">
        <v>34060000</v>
      </c>
      <c r="F74" s="3">
        <v>2770</v>
      </c>
      <c r="G74" s="2">
        <v>31795000</v>
      </c>
      <c r="H74" s="3">
        <f t="shared" si="1"/>
        <v>189</v>
      </c>
    </row>
    <row r="75" spans="1:8" x14ac:dyDescent="0.25">
      <c r="A75" s="1" t="s">
        <v>78</v>
      </c>
      <c r="B75" s="1" t="s">
        <v>16</v>
      </c>
      <c r="C75" s="2">
        <v>64402000</v>
      </c>
      <c r="D75" s="3">
        <v>5117</v>
      </c>
      <c r="E75" s="3">
        <v>57785000</v>
      </c>
      <c r="F75" s="3">
        <v>4840</v>
      </c>
      <c r="G75" s="2">
        <v>54955000</v>
      </c>
      <c r="H75" s="3">
        <f t="shared" si="1"/>
        <v>277</v>
      </c>
    </row>
    <row r="76" spans="1:8" x14ac:dyDescent="0.25">
      <c r="A76" s="1" t="s">
        <v>79</v>
      </c>
      <c r="B76" s="1" t="s">
        <v>22</v>
      </c>
      <c r="C76" s="2">
        <v>133770000</v>
      </c>
      <c r="D76" s="1">
        <v>10426</v>
      </c>
      <c r="E76" s="1">
        <v>121255000</v>
      </c>
      <c r="F76" s="1">
        <v>9026</v>
      </c>
      <c r="G76" s="2">
        <v>107150000</v>
      </c>
      <c r="H76" s="3">
        <f t="shared" si="1"/>
        <v>1400</v>
      </c>
    </row>
    <row r="77" spans="1:8" x14ac:dyDescent="0.25">
      <c r="A77" s="1" t="s">
        <v>80</v>
      </c>
      <c r="B77" s="1" t="s">
        <v>5</v>
      </c>
      <c r="C77" s="2">
        <v>27634000</v>
      </c>
      <c r="D77" s="3">
        <v>2045</v>
      </c>
      <c r="E77" s="3">
        <v>23750000</v>
      </c>
      <c r="F77" s="3">
        <v>2045</v>
      </c>
      <c r="G77" s="2">
        <v>23750000</v>
      </c>
      <c r="H77" s="3">
        <f t="shared" si="1"/>
        <v>0</v>
      </c>
    </row>
    <row r="78" spans="1:8" x14ac:dyDescent="0.25">
      <c r="A78" s="1" t="s">
        <v>81</v>
      </c>
      <c r="B78" s="1" t="s">
        <v>25</v>
      </c>
      <c r="C78" s="2">
        <v>66588000</v>
      </c>
      <c r="D78" s="3">
        <v>5054</v>
      </c>
      <c r="E78" s="3">
        <v>57890000</v>
      </c>
      <c r="F78" s="3">
        <v>4896</v>
      </c>
      <c r="G78" s="2">
        <v>56280000</v>
      </c>
      <c r="H78" s="3">
        <f t="shared" si="1"/>
        <v>158</v>
      </c>
    </row>
    <row r="79" spans="1:8" x14ac:dyDescent="0.25">
      <c r="A79" s="1" t="s">
        <v>82</v>
      </c>
      <c r="B79" s="1" t="s">
        <v>75</v>
      </c>
      <c r="C79" s="2">
        <v>107296000</v>
      </c>
      <c r="D79" s="3">
        <v>8924</v>
      </c>
      <c r="E79" s="3">
        <v>99935000</v>
      </c>
      <c r="F79" s="3">
        <v>8924</v>
      </c>
      <c r="G79" s="2">
        <v>99935000</v>
      </c>
      <c r="H79" s="3">
        <f t="shared" si="1"/>
        <v>0</v>
      </c>
    </row>
    <row r="80" spans="1:8" x14ac:dyDescent="0.25">
      <c r="A80" s="1" t="s">
        <v>83</v>
      </c>
      <c r="B80" s="1" t="s">
        <v>14</v>
      </c>
      <c r="C80" s="2">
        <v>15808000</v>
      </c>
      <c r="D80" s="3">
        <v>1291</v>
      </c>
      <c r="E80" s="3">
        <v>15805000</v>
      </c>
      <c r="F80" s="3">
        <v>1198</v>
      </c>
      <c r="G80" s="2">
        <v>14530000</v>
      </c>
      <c r="H80" s="3">
        <f t="shared" si="1"/>
        <v>93</v>
      </c>
    </row>
    <row r="81" spans="1:8" x14ac:dyDescent="0.25">
      <c r="A81" s="1" t="s">
        <v>84</v>
      </c>
      <c r="B81" s="1" t="s">
        <v>22</v>
      </c>
      <c r="C81" s="2">
        <v>50136000</v>
      </c>
      <c r="D81" s="3">
        <v>3692</v>
      </c>
      <c r="E81" s="3">
        <v>43100000</v>
      </c>
      <c r="F81" s="3">
        <v>3692</v>
      </c>
      <c r="G81" s="2">
        <v>43100000</v>
      </c>
      <c r="H81" s="3">
        <f t="shared" si="1"/>
        <v>0</v>
      </c>
    </row>
    <row r="82" spans="1:8" x14ac:dyDescent="0.25">
      <c r="A82" s="1" t="s">
        <v>85</v>
      </c>
      <c r="B82" s="1" t="s">
        <v>5</v>
      </c>
      <c r="C82" s="2">
        <v>25688000</v>
      </c>
      <c r="D82" s="3">
        <v>2181</v>
      </c>
      <c r="E82" s="3">
        <v>26955000</v>
      </c>
      <c r="F82" s="3">
        <v>2108</v>
      </c>
      <c r="G82" s="2">
        <v>25775000</v>
      </c>
      <c r="H82" s="3">
        <f t="shared" si="1"/>
        <v>73</v>
      </c>
    </row>
    <row r="83" spans="1:8" x14ac:dyDescent="0.25">
      <c r="A83" s="1" t="s">
        <v>86</v>
      </c>
      <c r="B83" s="1" t="s">
        <v>14</v>
      </c>
      <c r="C83" s="2">
        <v>31124000</v>
      </c>
      <c r="D83" s="3">
        <v>2429</v>
      </c>
      <c r="E83" s="3">
        <v>30335000</v>
      </c>
      <c r="F83" s="3">
        <v>2384</v>
      </c>
      <c r="G83" s="2">
        <v>29900000</v>
      </c>
      <c r="H83" s="3">
        <f t="shared" si="1"/>
        <v>45</v>
      </c>
    </row>
    <row r="84" spans="1:8" x14ac:dyDescent="0.25">
      <c r="A84" s="1" t="s">
        <v>367</v>
      </c>
      <c r="B84" s="1" t="s">
        <v>9</v>
      </c>
      <c r="C84" s="2">
        <v>62172000</v>
      </c>
      <c r="D84" s="3">
        <v>4624</v>
      </c>
      <c r="E84" s="3">
        <v>52900000</v>
      </c>
      <c r="F84" s="3">
        <v>3987</v>
      </c>
      <c r="G84" s="2">
        <v>46515000</v>
      </c>
      <c r="H84" s="3">
        <f t="shared" si="1"/>
        <v>637</v>
      </c>
    </row>
    <row r="85" spans="1:8" x14ac:dyDescent="0.25">
      <c r="A85" s="1" t="s">
        <v>87</v>
      </c>
      <c r="B85" s="1" t="s">
        <v>9</v>
      </c>
      <c r="C85" s="2">
        <v>17942000</v>
      </c>
      <c r="D85" s="3">
        <v>1452</v>
      </c>
      <c r="E85" s="3">
        <v>16080000</v>
      </c>
      <c r="F85" s="3">
        <v>1402</v>
      </c>
      <c r="G85" s="2">
        <v>15580000</v>
      </c>
      <c r="H85" s="3">
        <f t="shared" si="1"/>
        <v>50</v>
      </c>
    </row>
    <row r="86" spans="1:8" x14ac:dyDescent="0.25">
      <c r="A86" s="1" t="s">
        <v>88</v>
      </c>
      <c r="B86" s="1" t="s">
        <v>16</v>
      </c>
      <c r="C86" s="2">
        <v>87102000</v>
      </c>
      <c r="D86" s="1">
        <v>6794</v>
      </c>
      <c r="E86" s="1">
        <v>77315000</v>
      </c>
      <c r="F86" s="1">
        <v>6794</v>
      </c>
      <c r="G86" s="2">
        <v>77315000</v>
      </c>
      <c r="H86" s="3">
        <f t="shared" si="1"/>
        <v>0</v>
      </c>
    </row>
    <row r="87" spans="1:8" x14ac:dyDescent="0.25">
      <c r="A87" s="1" t="s">
        <v>89</v>
      </c>
      <c r="B87" s="1" t="s">
        <v>25</v>
      </c>
      <c r="C87" s="2">
        <v>27084000</v>
      </c>
      <c r="D87" s="3">
        <v>1985</v>
      </c>
      <c r="E87" s="3">
        <v>23360000</v>
      </c>
      <c r="F87" s="3">
        <v>1982</v>
      </c>
      <c r="G87" s="2">
        <v>23330000</v>
      </c>
      <c r="H87" s="3">
        <f t="shared" si="1"/>
        <v>3</v>
      </c>
    </row>
    <row r="88" spans="1:8" x14ac:dyDescent="0.25">
      <c r="A88" s="1" t="s">
        <v>90</v>
      </c>
      <c r="B88" s="1" t="s">
        <v>14</v>
      </c>
      <c r="C88" s="2">
        <v>101526000</v>
      </c>
      <c r="D88" s="3">
        <v>6798</v>
      </c>
      <c r="E88" s="3">
        <v>77325000</v>
      </c>
      <c r="F88" s="3">
        <v>5500</v>
      </c>
      <c r="G88" s="2">
        <v>62890000</v>
      </c>
      <c r="H88" s="3">
        <f t="shared" si="1"/>
        <v>1298</v>
      </c>
    </row>
    <row r="89" spans="1:8" x14ac:dyDescent="0.25">
      <c r="A89" s="1" t="s">
        <v>91</v>
      </c>
      <c r="B89" s="1" t="s">
        <v>5</v>
      </c>
      <c r="C89" s="2">
        <v>22608000</v>
      </c>
      <c r="D89" s="3">
        <v>1729</v>
      </c>
      <c r="E89" s="3">
        <v>21550000</v>
      </c>
      <c r="F89" s="3">
        <v>1481</v>
      </c>
      <c r="G89" s="2">
        <v>18680000</v>
      </c>
      <c r="H89" s="3">
        <f t="shared" si="1"/>
        <v>248</v>
      </c>
    </row>
    <row r="90" spans="1:8" x14ac:dyDescent="0.25">
      <c r="A90" s="1" t="s">
        <v>92</v>
      </c>
      <c r="B90" s="1" t="s">
        <v>5</v>
      </c>
      <c r="C90" s="2">
        <v>18154000</v>
      </c>
      <c r="D90" s="3">
        <v>1413</v>
      </c>
      <c r="E90" s="3">
        <v>17835000</v>
      </c>
      <c r="F90" s="3">
        <v>1237</v>
      </c>
      <c r="G90" s="2">
        <v>15805000</v>
      </c>
      <c r="H90" s="3">
        <f t="shared" si="1"/>
        <v>176</v>
      </c>
    </row>
    <row r="91" spans="1:8" x14ac:dyDescent="0.25">
      <c r="A91" s="1" t="s">
        <v>93</v>
      </c>
      <c r="B91" s="1" t="s">
        <v>7</v>
      </c>
      <c r="C91" s="2">
        <v>27014000</v>
      </c>
      <c r="D91" s="3">
        <v>2316</v>
      </c>
      <c r="E91" s="3">
        <v>25650000</v>
      </c>
      <c r="F91" s="3">
        <v>2238</v>
      </c>
      <c r="G91" s="2">
        <v>24840000</v>
      </c>
      <c r="H91" s="3">
        <f t="shared" si="1"/>
        <v>78</v>
      </c>
    </row>
    <row r="92" spans="1:8" x14ac:dyDescent="0.25">
      <c r="A92" s="1" t="s">
        <v>94</v>
      </c>
      <c r="B92" s="1" t="s">
        <v>5</v>
      </c>
      <c r="C92" s="2">
        <v>24062000</v>
      </c>
      <c r="D92" s="3">
        <v>1812</v>
      </c>
      <c r="E92" s="3">
        <v>25050000</v>
      </c>
      <c r="F92" s="3">
        <v>1696</v>
      </c>
      <c r="G92" s="2">
        <v>23800000</v>
      </c>
      <c r="H92" s="3">
        <f t="shared" si="1"/>
        <v>116</v>
      </c>
    </row>
    <row r="93" spans="1:8" x14ac:dyDescent="0.25">
      <c r="A93" s="1" t="s">
        <v>362</v>
      </c>
      <c r="B93" s="1" t="s">
        <v>14</v>
      </c>
      <c r="C93" s="2">
        <v>29770000</v>
      </c>
      <c r="D93" s="1">
        <v>2497</v>
      </c>
      <c r="E93" s="1">
        <v>31450000</v>
      </c>
      <c r="F93" s="1">
        <v>2442</v>
      </c>
      <c r="G93" s="2">
        <v>30435000</v>
      </c>
      <c r="H93" s="3">
        <f t="shared" si="1"/>
        <v>55</v>
      </c>
    </row>
    <row r="94" spans="1:8" x14ac:dyDescent="0.25">
      <c r="A94" s="1" t="s">
        <v>95</v>
      </c>
      <c r="B94" s="1" t="s">
        <v>5</v>
      </c>
      <c r="C94" s="2">
        <v>11576000</v>
      </c>
      <c r="D94" s="3">
        <v>858</v>
      </c>
      <c r="E94" s="3">
        <v>11955000</v>
      </c>
      <c r="F94" s="3">
        <v>738</v>
      </c>
      <c r="G94" s="2">
        <v>10005000</v>
      </c>
      <c r="H94" s="3">
        <f t="shared" si="1"/>
        <v>120</v>
      </c>
    </row>
    <row r="95" spans="1:8" x14ac:dyDescent="0.25">
      <c r="A95" s="1" t="s">
        <v>96</v>
      </c>
      <c r="B95" s="1" t="s">
        <v>9</v>
      </c>
      <c r="C95" s="2">
        <v>24906000</v>
      </c>
      <c r="D95" s="3">
        <v>1838</v>
      </c>
      <c r="E95" s="3">
        <v>20885000</v>
      </c>
      <c r="F95" s="3">
        <v>1838</v>
      </c>
      <c r="G95" s="2">
        <v>20885000</v>
      </c>
      <c r="H95" s="3">
        <f t="shared" si="1"/>
        <v>0</v>
      </c>
    </row>
    <row r="96" spans="1:8" x14ac:dyDescent="0.25">
      <c r="A96" s="1" t="s">
        <v>97</v>
      </c>
      <c r="B96" s="1" t="s">
        <v>22</v>
      </c>
      <c r="C96" s="2">
        <v>25082000</v>
      </c>
      <c r="D96" s="3">
        <v>1964</v>
      </c>
      <c r="E96" s="3">
        <v>26555000</v>
      </c>
      <c r="F96" s="3">
        <v>1956</v>
      </c>
      <c r="G96" s="2">
        <v>26430000</v>
      </c>
      <c r="H96" s="3">
        <f t="shared" si="1"/>
        <v>8</v>
      </c>
    </row>
    <row r="97" spans="1:8" x14ac:dyDescent="0.25">
      <c r="A97" s="1" t="s">
        <v>98</v>
      </c>
      <c r="B97" s="1" t="s">
        <v>5</v>
      </c>
      <c r="C97" s="2">
        <v>20180000</v>
      </c>
      <c r="D97" s="3">
        <v>1597</v>
      </c>
      <c r="E97" s="3">
        <v>20380000</v>
      </c>
      <c r="F97" s="3">
        <v>1502</v>
      </c>
      <c r="G97" s="2">
        <v>18965000</v>
      </c>
      <c r="H97" s="3">
        <f t="shared" si="1"/>
        <v>95</v>
      </c>
    </row>
    <row r="98" spans="1:8" x14ac:dyDescent="0.25">
      <c r="A98" s="1" t="s">
        <v>99</v>
      </c>
      <c r="B98" s="1" t="s">
        <v>14</v>
      </c>
      <c r="C98" s="2">
        <v>21796000</v>
      </c>
      <c r="D98" s="3">
        <v>1759</v>
      </c>
      <c r="E98" s="3">
        <v>19780000</v>
      </c>
      <c r="F98" s="3">
        <v>1691</v>
      </c>
      <c r="G98" s="2">
        <v>19040000</v>
      </c>
      <c r="H98" s="3">
        <f t="shared" si="1"/>
        <v>68</v>
      </c>
    </row>
    <row r="99" spans="1:8" x14ac:dyDescent="0.25">
      <c r="A99" s="1" t="s">
        <v>100</v>
      </c>
      <c r="B99" s="1" t="s">
        <v>5</v>
      </c>
      <c r="C99" s="2">
        <v>28808000</v>
      </c>
      <c r="D99" s="3">
        <v>2176</v>
      </c>
      <c r="E99" s="3">
        <v>25030000</v>
      </c>
      <c r="F99" s="3">
        <v>2171</v>
      </c>
      <c r="G99" s="2">
        <v>24980000</v>
      </c>
      <c r="H99" s="3">
        <f t="shared" si="1"/>
        <v>5</v>
      </c>
    </row>
    <row r="100" spans="1:8" x14ac:dyDescent="0.25">
      <c r="A100" s="1" t="s">
        <v>101</v>
      </c>
      <c r="B100" s="1" t="s">
        <v>22</v>
      </c>
      <c r="C100" s="2">
        <v>24170000</v>
      </c>
      <c r="D100" s="3">
        <v>2025</v>
      </c>
      <c r="E100" s="3">
        <v>21840000</v>
      </c>
      <c r="F100" s="3">
        <v>2008</v>
      </c>
      <c r="G100" s="2">
        <v>21505000</v>
      </c>
      <c r="H100" s="3">
        <f t="shared" si="1"/>
        <v>17</v>
      </c>
    </row>
    <row r="101" spans="1:8" x14ac:dyDescent="0.25">
      <c r="A101" s="1" t="s">
        <v>102</v>
      </c>
      <c r="B101" s="1" t="s">
        <v>7</v>
      </c>
      <c r="C101" s="2">
        <v>21662000</v>
      </c>
      <c r="D101" s="3">
        <v>1621</v>
      </c>
      <c r="E101" s="3">
        <v>19015000</v>
      </c>
      <c r="F101" s="3">
        <v>1568</v>
      </c>
      <c r="G101" s="2">
        <v>18275000</v>
      </c>
      <c r="H101" s="3">
        <f t="shared" si="1"/>
        <v>53</v>
      </c>
    </row>
    <row r="102" spans="1:8" x14ac:dyDescent="0.25">
      <c r="A102" s="1" t="s">
        <v>103</v>
      </c>
      <c r="B102" s="1" t="s">
        <v>75</v>
      </c>
      <c r="C102" s="2">
        <v>38440000</v>
      </c>
      <c r="D102" s="3">
        <v>3237</v>
      </c>
      <c r="E102" s="3">
        <v>38055000</v>
      </c>
      <c r="F102" s="3">
        <v>3237</v>
      </c>
      <c r="G102" s="2">
        <v>38055000</v>
      </c>
      <c r="H102" s="3">
        <f t="shared" si="1"/>
        <v>0</v>
      </c>
    </row>
    <row r="103" spans="1:8" x14ac:dyDescent="0.25">
      <c r="A103" s="1" t="s">
        <v>104</v>
      </c>
      <c r="B103" s="1" t="s">
        <v>9</v>
      </c>
      <c r="C103" s="2">
        <v>17914000</v>
      </c>
      <c r="D103" s="3">
        <v>1407</v>
      </c>
      <c r="E103" s="3">
        <v>16380000</v>
      </c>
      <c r="F103" s="3">
        <v>1350</v>
      </c>
      <c r="G103" s="2">
        <v>15615000</v>
      </c>
      <c r="H103" s="3">
        <f t="shared" si="1"/>
        <v>57</v>
      </c>
    </row>
    <row r="104" spans="1:8" x14ac:dyDescent="0.25">
      <c r="A104" s="1" t="s">
        <v>363</v>
      </c>
      <c r="B104" s="1" t="s">
        <v>22</v>
      </c>
      <c r="C104" s="2">
        <v>21780000</v>
      </c>
      <c r="D104" s="3">
        <v>1660</v>
      </c>
      <c r="E104" s="3">
        <v>20215000</v>
      </c>
      <c r="F104" s="3">
        <v>1659</v>
      </c>
      <c r="G104" s="2">
        <v>20205000</v>
      </c>
      <c r="H104" s="3">
        <f t="shared" si="1"/>
        <v>1</v>
      </c>
    </row>
    <row r="105" spans="1:8" x14ac:dyDescent="0.25">
      <c r="A105" s="1" t="s">
        <v>105</v>
      </c>
      <c r="B105" s="1" t="s">
        <v>5</v>
      </c>
      <c r="C105" s="2">
        <v>13060000</v>
      </c>
      <c r="D105" s="3">
        <v>1066</v>
      </c>
      <c r="E105" s="3">
        <v>12625000</v>
      </c>
      <c r="F105" s="3">
        <v>1054</v>
      </c>
      <c r="G105" s="2">
        <v>12430000</v>
      </c>
      <c r="H105" s="3">
        <f t="shared" si="1"/>
        <v>12</v>
      </c>
    </row>
    <row r="106" spans="1:8" x14ac:dyDescent="0.25">
      <c r="A106" s="1" t="s">
        <v>106</v>
      </c>
      <c r="B106" s="1" t="s">
        <v>5</v>
      </c>
      <c r="C106" s="2">
        <v>16162000</v>
      </c>
      <c r="D106" s="3">
        <v>1189</v>
      </c>
      <c r="E106" s="3">
        <v>14575000</v>
      </c>
      <c r="F106" s="3">
        <v>1189</v>
      </c>
      <c r="G106" s="2">
        <v>14545000</v>
      </c>
      <c r="H106" s="3">
        <f t="shared" si="1"/>
        <v>0</v>
      </c>
    </row>
    <row r="107" spans="1:8" x14ac:dyDescent="0.25">
      <c r="A107" s="1" t="s">
        <v>107</v>
      </c>
      <c r="B107" s="1" t="s">
        <v>14</v>
      </c>
      <c r="C107" s="2">
        <v>35808000</v>
      </c>
      <c r="D107" s="3">
        <v>3293</v>
      </c>
      <c r="E107" s="3">
        <v>36935000</v>
      </c>
      <c r="F107" s="3">
        <v>2776</v>
      </c>
      <c r="G107" s="2">
        <v>31120000</v>
      </c>
      <c r="H107" s="3">
        <f t="shared" si="1"/>
        <v>517</v>
      </c>
    </row>
    <row r="108" spans="1:8" x14ac:dyDescent="0.25">
      <c r="A108" s="1" t="s">
        <v>108</v>
      </c>
      <c r="B108" s="1" t="s">
        <v>5</v>
      </c>
      <c r="C108" s="2">
        <v>21256000</v>
      </c>
      <c r="D108" s="3">
        <v>1641</v>
      </c>
      <c r="E108" s="3">
        <v>22005000</v>
      </c>
      <c r="F108" s="3">
        <v>1638</v>
      </c>
      <c r="G108" s="2">
        <v>21930000</v>
      </c>
      <c r="H108" s="3">
        <f t="shared" si="1"/>
        <v>3</v>
      </c>
    </row>
    <row r="109" spans="1:8" x14ac:dyDescent="0.25">
      <c r="A109" s="1" t="s">
        <v>109</v>
      </c>
      <c r="B109" s="1" t="s">
        <v>7</v>
      </c>
      <c r="C109" s="2">
        <v>20134000</v>
      </c>
      <c r="D109" s="3">
        <v>1526</v>
      </c>
      <c r="E109" s="3">
        <v>17750000</v>
      </c>
      <c r="F109" s="3">
        <v>1510</v>
      </c>
      <c r="G109" s="2">
        <v>17590000</v>
      </c>
      <c r="H109" s="3">
        <f t="shared" si="1"/>
        <v>16</v>
      </c>
    </row>
    <row r="110" spans="1:8" x14ac:dyDescent="0.25">
      <c r="A110" s="1" t="s">
        <v>110</v>
      </c>
      <c r="B110" s="1" t="s">
        <v>16</v>
      </c>
      <c r="C110" s="2">
        <v>30866000</v>
      </c>
      <c r="D110" s="3">
        <v>2742</v>
      </c>
      <c r="E110" s="3">
        <v>31470000</v>
      </c>
      <c r="F110" s="3">
        <v>2541</v>
      </c>
      <c r="G110" s="2">
        <v>29265000</v>
      </c>
      <c r="H110" s="3">
        <f t="shared" si="1"/>
        <v>201</v>
      </c>
    </row>
    <row r="111" spans="1:8" x14ac:dyDescent="0.25">
      <c r="A111" s="1" t="s">
        <v>111</v>
      </c>
      <c r="B111" s="1" t="s">
        <v>9</v>
      </c>
      <c r="C111" s="2">
        <v>19106000</v>
      </c>
      <c r="D111" s="3">
        <v>1699</v>
      </c>
      <c r="E111" s="3">
        <v>21100000</v>
      </c>
      <c r="F111" s="3">
        <v>1671</v>
      </c>
      <c r="G111" s="2">
        <v>20820000</v>
      </c>
      <c r="H111" s="3">
        <f t="shared" si="1"/>
        <v>28</v>
      </c>
    </row>
    <row r="112" spans="1:8" x14ac:dyDescent="0.25">
      <c r="A112" s="1" t="s">
        <v>112</v>
      </c>
      <c r="B112" s="1" t="s">
        <v>14</v>
      </c>
      <c r="C112" s="2">
        <v>11712000</v>
      </c>
      <c r="D112" s="3">
        <v>923</v>
      </c>
      <c r="E112" s="3">
        <v>12125000</v>
      </c>
      <c r="F112" s="3">
        <v>909</v>
      </c>
      <c r="G112" s="2">
        <v>11970000</v>
      </c>
      <c r="H112" s="3">
        <f t="shared" si="1"/>
        <v>14</v>
      </c>
    </row>
    <row r="113" spans="1:8" x14ac:dyDescent="0.25">
      <c r="A113" s="1" t="s">
        <v>113</v>
      </c>
      <c r="B113" s="1" t="s">
        <v>16</v>
      </c>
      <c r="C113" s="2">
        <v>50128000</v>
      </c>
      <c r="D113" s="3">
        <v>4158</v>
      </c>
      <c r="E113" s="3">
        <v>49905000</v>
      </c>
      <c r="F113" s="3">
        <v>3979</v>
      </c>
      <c r="G113" s="2">
        <v>48115000</v>
      </c>
      <c r="H113" s="3">
        <f t="shared" si="1"/>
        <v>179</v>
      </c>
    </row>
    <row r="114" spans="1:8" x14ac:dyDescent="0.25">
      <c r="A114" s="1" t="s">
        <v>114</v>
      </c>
      <c r="B114" s="1" t="s">
        <v>5</v>
      </c>
      <c r="C114" s="2">
        <v>14154000</v>
      </c>
      <c r="D114" s="3">
        <v>1157</v>
      </c>
      <c r="E114" s="3">
        <v>14765000</v>
      </c>
      <c r="F114" s="3">
        <v>1056</v>
      </c>
      <c r="G114" s="2">
        <v>13755000</v>
      </c>
      <c r="H114" s="3">
        <f t="shared" si="1"/>
        <v>101</v>
      </c>
    </row>
    <row r="115" spans="1:8" x14ac:dyDescent="0.25">
      <c r="A115" s="1" t="s">
        <v>115</v>
      </c>
      <c r="B115" s="1" t="s">
        <v>75</v>
      </c>
      <c r="C115" s="2">
        <v>20916000</v>
      </c>
      <c r="D115" s="3">
        <v>1605</v>
      </c>
      <c r="E115" s="3">
        <v>18075000</v>
      </c>
      <c r="F115" s="3">
        <v>1587</v>
      </c>
      <c r="G115" s="2">
        <v>18075000</v>
      </c>
      <c r="H115" s="3">
        <f t="shared" si="1"/>
        <v>18</v>
      </c>
    </row>
    <row r="116" spans="1:8" x14ac:dyDescent="0.25">
      <c r="A116" s="1" t="s">
        <v>116</v>
      </c>
      <c r="B116" s="1" t="s">
        <v>5</v>
      </c>
      <c r="C116" s="2">
        <v>27782000</v>
      </c>
      <c r="D116" s="3">
        <v>1969</v>
      </c>
      <c r="E116" s="3">
        <v>22540000</v>
      </c>
      <c r="F116" s="3">
        <v>1740</v>
      </c>
      <c r="G116" s="2">
        <v>20235000</v>
      </c>
      <c r="H116" s="3">
        <f t="shared" si="1"/>
        <v>229</v>
      </c>
    </row>
    <row r="117" spans="1:8" x14ac:dyDescent="0.25">
      <c r="A117" s="1" t="s">
        <v>117</v>
      </c>
      <c r="B117" s="1" t="s">
        <v>5</v>
      </c>
      <c r="C117" s="2">
        <v>25004000</v>
      </c>
      <c r="D117" s="3">
        <v>1497</v>
      </c>
      <c r="E117" s="3">
        <v>17760000</v>
      </c>
      <c r="F117" s="1">
        <v>1378</v>
      </c>
      <c r="G117" s="2">
        <v>16510000</v>
      </c>
      <c r="H117" s="3">
        <f t="shared" si="1"/>
        <v>119</v>
      </c>
    </row>
    <row r="118" spans="1:8" x14ac:dyDescent="0.25">
      <c r="A118" s="1" t="s">
        <v>118</v>
      </c>
      <c r="B118" s="1" t="s">
        <v>25</v>
      </c>
      <c r="C118" s="2">
        <v>60482000</v>
      </c>
      <c r="D118" s="3">
        <v>5055</v>
      </c>
      <c r="E118" s="3">
        <v>58965000</v>
      </c>
      <c r="F118" s="1">
        <v>5021</v>
      </c>
      <c r="G118" s="2">
        <v>58625000</v>
      </c>
      <c r="H118" s="3">
        <f t="shared" si="1"/>
        <v>34</v>
      </c>
    </row>
    <row r="119" spans="1:8" x14ac:dyDescent="0.25">
      <c r="A119" s="1" t="s">
        <v>119</v>
      </c>
      <c r="B119" s="1" t="s">
        <v>14</v>
      </c>
      <c r="C119" s="2">
        <v>19162000</v>
      </c>
      <c r="D119" s="3">
        <v>1395</v>
      </c>
      <c r="E119" s="3">
        <v>19050000</v>
      </c>
      <c r="F119" s="3">
        <v>1337</v>
      </c>
      <c r="G119" s="2">
        <v>18260000</v>
      </c>
      <c r="H119" s="3">
        <f t="shared" si="1"/>
        <v>58</v>
      </c>
    </row>
    <row r="120" spans="1:8" x14ac:dyDescent="0.25">
      <c r="A120" s="1" t="s">
        <v>368</v>
      </c>
      <c r="B120" s="1" t="s">
        <v>9</v>
      </c>
      <c r="C120" s="2">
        <v>29126000</v>
      </c>
      <c r="D120" s="3">
        <v>2179</v>
      </c>
      <c r="E120" s="3">
        <v>24805000</v>
      </c>
      <c r="F120" s="3">
        <v>2179</v>
      </c>
      <c r="G120" s="2">
        <v>24805000</v>
      </c>
      <c r="H120" s="3">
        <f t="shared" si="1"/>
        <v>0</v>
      </c>
    </row>
    <row r="121" spans="1:8" x14ac:dyDescent="0.25">
      <c r="A121" s="1" t="s">
        <v>120</v>
      </c>
      <c r="B121" s="1" t="s">
        <v>9</v>
      </c>
      <c r="C121" s="2">
        <v>21996000</v>
      </c>
      <c r="D121" s="3">
        <v>1846</v>
      </c>
      <c r="E121" s="3">
        <v>21505000</v>
      </c>
      <c r="F121" s="3">
        <v>1844</v>
      </c>
      <c r="G121" s="2">
        <v>21485000</v>
      </c>
      <c r="H121" s="3">
        <f t="shared" si="1"/>
        <v>2</v>
      </c>
    </row>
    <row r="122" spans="1:8" x14ac:dyDescent="0.25">
      <c r="A122" s="1" t="s">
        <v>121</v>
      </c>
      <c r="B122" s="1" t="s">
        <v>5</v>
      </c>
      <c r="C122" s="2">
        <v>29522000</v>
      </c>
      <c r="D122" s="3">
        <v>2506</v>
      </c>
      <c r="E122" s="3">
        <v>30490000</v>
      </c>
      <c r="F122" s="3">
        <v>2273</v>
      </c>
      <c r="G122" s="2">
        <v>28160000</v>
      </c>
      <c r="H122" s="3">
        <f t="shared" si="1"/>
        <v>233</v>
      </c>
    </row>
    <row r="123" spans="1:8" x14ac:dyDescent="0.25">
      <c r="A123" s="1" t="s">
        <v>122</v>
      </c>
      <c r="B123" s="1" t="s">
        <v>16</v>
      </c>
      <c r="C123" s="2">
        <v>57912000</v>
      </c>
      <c r="D123" s="3">
        <v>4452</v>
      </c>
      <c r="E123" s="3">
        <v>51045000</v>
      </c>
      <c r="F123" s="3">
        <v>4395</v>
      </c>
      <c r="G123" s="2">
        <v>50355000</v>
      </c>
      <c r="H123" s="3">
        <f t="shared" si="1"/>
        <v>57</v>
      </c>
    </row>
    <row r="124" spans="1:8" x14ac:dyDescent="0.25">
      <c r="A124" s="1" t="s">
        <v>123</v>
      </c>
      <c r="B124" s="1" t="s">
        <v>14</v>
      </c>
      <c r="C124" s="2">
        <v>30818000</v>
      </c>
      <c r="D124" s="3">
        <v>2627</v>
      </c>
      <c r="E124" s="3">
        <v>32300000</v>
      </c>
      <c r="F124" s="3">
        <v>2419</v>
      </c>
      <c r="G124" s="2">
        <v>30250000</v>
      </c>
      <c r="H124" s="3">
        <f t="shared" si="1"/>
        <v>208</v>
      </c>
    </row>
    <row r="125" spans="1:8" x14ac:dyDescent="0.25">
      <c r="A125" s="1" t="s">
        <v>124</v>
      </c>
      <c r="B125" s="1" t="s">
        <v>7</v>
      </c>
      <c r="C125" s="2">
        <v>24558000</v>
      </c>
      <c r="D125" s="1">
        <v>1950</v>
      </c>
      <c r="E125" s="1">
        <v>21405000</v>
      </c>
      <c r="F125" s="1">
        <v>1950</v>
      </c>
      <c r="G125" s="2">
        <v>21405000</v>
      </c>
      <c r="H125" s="3">
        <f t="shared" si="1"/>
        <v>0</v>
      </c>
    </row>
    <row r="126" spans="1:8" x14ac:dyDescent="0.25">
      <c r="A126" s="1" t="s">
        <v>125</v>
      </c>
      <c r="B126" s="1" t="s">
        <v>14</v>
      </c>
      <c r="C126" s="2">
        <v>26458000</v>
      </c>
      <c r="D126" s="3">
        <v>1994</v>
      </c>
      <c r="E126" s="3">
        <v>24005000</v>
      </c>
      <c r="F126" s="3">
        <v>1945</v>
      </c>
      <c r="G126" s="2">
        <v>23515000</v>
      </c>
      <c r="H126" s="3">
        <f t="shared" si="1"/>
        <v>49</v>
      </c>
    </row>
    <row r="127" spans="1:8" x14ac:dyDescent="0.25">
      <c r="A127" s="1" t="s">
        <v>126</v>
      </c>
      <c r="B127" s="1" t="s">
        <v>5</v>
      </c>
      <c r="C127" s="2">
        <v>62688000</v>
      </c>
      <c r="D127" s="3">
        <v>4482</v>
      </c>
      <c r="E127" s="3">
        <v>50715000</v>
      </c>
      <c r="F127" s="3">
        <v>4241</v>
      </c>
      <c r="G127" s="2">
        <v>48425000</v>
      </c>
      <c r="H127" s="3">
        <f t="shared" si="1"/>
        <v>241</v>
      </c>
    </row>
    <row r="128" spans="1:8" x14ac:dyDescent="0.25">
      <c r="A128" s="1" t="s">
        <v>127</v>
      </c>
      <c r="B128" s="1" t="s">
        <v>9</v>
      </c>
      <c r="C128" s="2">
        <v>17922000</v>
      </c>
      <c r="D128" s="3">
        <v>1399</v>
      </c>
      <c r="E128" s="3">
        <v>16780000</v>
      </c>
      <c r="F128" s="3">
        <v>1366</v>
      </c>
      <c r="G128" s="2">
        <v>16435000</v>
      </c>
      <c r="H128" s="3">
        <f t="shared" si="1"/>
        <v>33</v>
      </c>
    </row>
    <row r="129" spans="1:8" x14ac:dyDescent="0.25">
      <c r="A129" s="1" t="s">
        <v>128</v>
      </c>
      <c r="B129" s="1" t="s">
        <v>16</v>
      </c>
      <c r="C129" s="2">
        <v>113650000</v>
      </c>
      <c r="D129" s="3">
        <v>8577</v>
      </c>
      <c r="E129" s="3">
        <v>96375000</v>
      </c>
      <c r="F129" s="3">
        <v>8577</v>
      </c>
      <c r="G129" s="2">
        <v>96375000</v>
      </c>
      <c r="H129" s="3">
        <f t="shared" si="1"/>
        <v>0</v>
      </c>
    </row>
    <row r="130" spans="1:8" x14ac:dyDescent="0.25">
      <c r="A130" s="1" t="s">
        <v>129</v>
      </c>
      <c r="B130" s="1" t="s">
        <v>7</v>
      </c>
      <c r="C130" s="2">
        <v>19636000</v>
      </c>
      <c r="D130" s="3">
        <v>1436</v>
      </c>
      <c r="E130" s="3">
        <v>16775000</v>
      </c>
      <c r="F130" s="3">
        <v>1421</v>
      </c>
      <c r="G130" s="2">
        <v>16610000</v>
      </c>
      <c r="H130" s="3">
        <f t="shared" ref="H130:H193" si="2">D130-F130</f>
        <v>15</v>
      </c>
    </row>
    <row r="131" spans="1:8" x14ac:dyDescent="0.25">
      <c r="A131" s="1" t="s">
        <v>130</v>
      </c>
      <c r="B131" s="1" t="s">
        <v>7</v>
      </c>
      <c r="C131" s="2">
        <v>37616000</v>
      </c>
      <c r="D131" s="3">
        <v>3053</v>
      </c>
      <c r="E131" s="3">
        <v>34955000</v>
      </c>
      <c r="F131" s="3">
        <v>2673</v>
      </c>
      <c r="G131" s="2">
        <v>30720000</v>
      </c>
      <c r="H131" s="3">
        <f t="shared" si="2"/>
        <v>380</v>
      </c>
    </row>
    <row r="132" spans="1:8" x14ac:dyDescent="0.25">
      <c r="A132" s="1" t="s">
        <v>131</v>
      </c>
      <c r="B132" s="1" t="s">
        <v>16</v>
      </c>
      <c r="C132" s="2">
        <v>162244000</v>
      </c>
      <c r="D132" s="3">
        <v>13271</v>
      </c>
      <c r="E132" s="3">
        <v>161315000</v>
      </c>
      <c r="F132" s="3">
        <v>12795</v>
      </c>
      <c r="G132" s="2">
        <v>157230000</v>
      </c>
      <c r="H132" s="3">
        <f t="shared" si="2"/>
        <v>476</v>
      </c>
    </row>
    <row r="133" spans="1:8" x14ac:dyDescent="0.25">
      <c r="A133" s="1" t="s">
        <v>132</v>
      </c>
      <c r="B133" s="1" t="s">
        <v>9</v>
      </c>
      <c r="C133" s="2">
        <v>85352000</v>
      </c>
      <c r="D133" s="3">
        <v>6471</v>
      </c>
      <c r="E133" s="3">
        <v>74340000</v>
      </c>
      <c r="F133" s="3">
        <v>6462</v>
      </c>
      <c r="G133" s="2">
        <v>74235000</v>
      </c>
      <c r="H133" s="3">
        <f t="shared" si="2"/>
        <v>9</v>
      </c>
    </row>
    <row r="134" spans="1:8" x14ac:dyDescent="0.25">
      <c r="A134" s="1" t="s">
        <v>133</v>
      </c>
      <c r="B134" s="1" t="s">
        <v>5</v>
      </c>
      <c r="C134" s="2">
        <v>25884000</v>
      </c>
      <c r="D134" s="3">
        <v>2183</v>
      </c>
      <c r="E134" s="3">
        <v>26210000</v>
      </c>
      <c r="F134" s="3">
        <v>1780</v>
      </c>
      <c r="G134" s="2">
        <v>21685000</v>
      </c>
      <c r="H134" s="3">
        <f t="shared" si="2"/>
        <v>403</v>
      </c>
    </row>
    <row r="135" spans="1:8" x14ac:dyDescent="0.25">
      <c r="A135" s="1" t="s">
        <v>372</v>
      </c>
      <c r="B135" s="1" t="s">
        <v>25</v>
      </c>
      <c r="C135" s="2">
        <v>19396000</v>
      </c>
      <c r="D135" s="3">
        <v>1580</v>
      </c>
      <c r="E135" s="3">
        <v>19070000</v>
      </c>
      <c r="F135" s="3">
        <v>1531</v>
      </c>
      <c r="G135" s="2">
        <v>18580000</v>
      </c>
      <c r="H135" s="3">
        <f t="shared" si="2"/>
        <v>49</v>
      </c>
    </row>
    <row r="136" spans="1:8" x14ac:dyDescent="0.25">
      <c r="A136" s="1" t="s">
        <v>134</v>
      </c>
      <c r="B136" s="1" t="s">
        <v>7</v>
      </c>
      <c r="C136" s="2">
        <v>107810000</v>
      </c>
      <c r="D136" s="3">
        <v>9040</v>
      </c>
      <c r="E136" s="3">
        <v>108640000</v>
      </c>
      <c r="F136" s="3">
        <v>8450</v>
      </c>
      <c r="G136" s="2">
        <v>103025000</v>
      </c>
      <c r="H136" s="3">
        <f t="shared" si="2"/>
        <v>590</v>
      </c>
    </row>
    <row r="137" spans="1:8" x14ac:dyDescent="0.25">
      <c r="A137" s="1" t="s">
        <v>135</v>
      </c>
      <c r="B137" s="1" t="s">
        <v>62</v>
      </c>
      <c r="C137" s="2">
        <v>26938000</v>
      </c>
      <c r="D137" s="3">
        <v>2078</v>
      </c>
      <c r="E137" s="3">
        <v>26795000</v>
      </c>
      <c r="F137" s="3">
        <v>2066</v>
      </c>
      <c r="G137" s="2">
        <v>26630000</v>
      </c>
      <c r="H137" s="3">
        <f t="shared" si="2"/>
        <v>12</v>
      </c>
    </row>
    <row r="138" spans="1:8" x14ac:dyDescent="0.25">
      <c r="A138" s="1" t="s">
        <v>136</v>
      </c>
      <c r="B138" s="1" t="s">
        <v>62</v>
      </c>
      <c r="C138" s="2">
        <v>65756000</v>
      </c>
      <c r="D138" s="3">
        <v>4007</v>
      </c>
      <c r="E138" s="3">
        <v>63305000</v>
      </c>
      <c r="F138" s="3">
        <v>4007</v>
      </c>
      <c r="G138" s="2">
        <v>63305000</v>
      </c>
      <c r="H138" s="3">
        <f t="shared" si="2"/>
        <v>0</v>
      </c>
    </row>
    <row r="139" spans="1:8" x14ac:dyDescent="0.25">
      <c r="A139" s="1" t="s">
        <v>137</v>
      </c>
      <c r="B139" s="1" t="s">
        <v>62</v>
      </c>
      <c r="C139" s="2">
        <v>36438000</v>
      </c>
      <c r="D139" s="3">
        <v>2545</v>
      </c>
      <c r="E139" s="3">
        <v>31675000</v>
      </c>
      <c r="F139" s="1">
        <v>2540</v>
      </c>
      <c r="G139" s="2">
        <v>31595000</v>
      </c>
      <c r="H139" s="3">
        <f t="shared" si="2"/>
        <v>5</v>
      </c>
    </row>
    <row r="140" spans="1:8" x14ac:dyDescent="0.25">
      <c r="A140" s="1" t="s">
        <v>138</v>
      </c>
      <c r="B140" s="1" t="s">
        <v>62</v>
      </c>
      <c r="C140" s="2">
        <v>64386000</v>
      </c>
      <c r="D140" s="3">
        <v>4435</v>
      </c>
      <c r="E140" s="3">
        <v>65710000</v>
      </c>
      <c r="F140" s="3">
        <v>4372</v>
      </c>
      <c r="G140" s="2">
        <v>64330000</v>
      </c>
      <c r="H140" s="3">
        <f t="shared" si="2"/>
        <v>63</v>
      </c>
    </row>
    <row r="141" spans="1:8" x14ac:dyDescent="0.25">
      <c r="A141" s="1" t="s">
        <v>139</v>
      </c>
      <c r="B141" s="1" t="s">
        <v>62</v>
      </c>
      <c r="C141" s="2">
        <v>52482000</v>
      </c>
      <c r="D141" s="3">
        <v>3741</v>
      </c>
      <c r="E141" s="3">
        <v>52380000</v>
      </c>
      <c r="F141" s="3">
        <v>3395</v>
      </c>
      <c r="G141" s="2">
        <v>48350000</v>
      </c>
      <c r="H141" s="3">
        <f t="shared" si="2"/>
        <v>346</v>
      </c>
    </row>
    <row r="142" spans="1:8" x14ac:dyDescent="0.25">
      <c r="A142" s="1" t="s">
        <v>140</v>
      </c>
      <c r="B142" s="1" t="s">
        <v>62</v>
      </c>
      <c r="C142" s="2">
        <v>70150000</v>
      </c>
      <c r="D142" s="3">
        <v>4205</v>
      </c>
      <c r="E142" s="3">
        <v>75830000</v>
      </c>
      <c r="F142" s="3">
        <v>3852</v>
      </c>
      <c r="G142" s="2">
        <v>72255000</v>
      </c>
      <c r="H142" s="3">
        <f t="shared" si="2"/>
        <v>353</v>
      </c>
    </row>
    <row r="143" spans="1:8" x14ac:dyDescent="0.25">
      <c r="A143" s="1" t="s">
        <v>141</v>
      </c>
      <c r="B143" s="1" t="s">
        <v>62</v>
      </c>
      <c r="C143" s="2">
        <v>60588000</v>
      </c>
      <c r="D143" s="3">
        <v>3981</v>
      </c>
      <c r="E143" s="3">
        <v>53250000</v>
      </c>
      <c r="F143" s="3">
        <v>3768</v>
      </c>
      <c r="G143" s="2">
        <v>50895000</v>
      </c>
      <c r="H143" s="3">
        <f t="shared" si="2"/>
        <v>213</v>
      </c>
    </row>
    <row r="144" spans="1:8" x14ac:dyDescent="0.25">
      <c r="A144" s="1" t="s">
        <v>142</v>
      </c>
      <c r="B144" s="1" t="s">
        <v>62</v>
      </c>
      <c r="C144" s="2">
        <v>68212000</v>
      </c>
      <c r="D144" s="3">
        <v>5870</v>
      </c>
      <c r="E144" s="3">
        <v>80105000</v>
      </c>
      <c r="F144" s="3">
        <v>5870</v>
      </c>
      <c r="G144" s="2">
        <v>80105000</v>
      </c>
      <c r="H144" s="3">
        <f t="shared" si="2"/>
        <v>0</v>
      </c>
    </row>
    <row r="145" spans="1:8" x14ac:dyDescent="0.25">
      <c r="A145" s="1" t="s">
        <v>143</v>
      </c>
      <c r="B145" s="1" t="s">
        <v>62</v>
      </c>
      <c r="C145" s="2">
        <v>50182000</v>
      </c>
      <c r="D145" s="3">
        <v>3154</v>
      </c>
      <c r="E145" s="3">
        <v>44680000</v>
      </c>
      <c r="F145" s="3">
        <v>3146</v>
      </c>
      <c r="G145" s="2">
        <v>44600000</v>
      </c>
      <c r="H145" s="3">
        <f t="shared" si="2"/>
        <v>8</v>
      </c>
    </row>
    <row r="146" spans="1:8" x14ac:dyDescent="0.25">
      <c r="A146" s="1" t="s">
        <v>144</v>
      </c>
      <c r="B146" s="1" t="s">
        <v>62</v>
      </c>
      <c r="C146" s="2">
        <v>36852000</v>
      </c>
      <c r="D146" s="3">
        <v>3107</v>
      </c>
      <c r="E146" s="3">
        <v>40820000</v>
      </c>
      <c r="F146" s="3">
        <v>2813</v>
      </c>
      <c r="G146" s="2">
        <v>36005000</v>
      </c>
      <c r="H146" s="3">
        <f t="shared" si="2"/>
        <v>294</v>
      </c>
    </row>
    <row r="147" spans="1:8" x14ac:dyDescent="0.25">
      <c r="A147" s="1" t="s">
        <v>145</v>
      </c>
      <c r="B147" s="1" t="s">
        <v>62</v>
      </c>
      <c r="C147" s="2">
        <v>64622000</v>
      </c>
      <c r="D147" s="3">
        <v>5198</v>
      </c>
      <c r="E147" s="3">
        <v>75545000</v>
      </c>
      <c r="F147" s="1">
        <v>4692</v>
      </c>
      <c r="G147" s="2">
        <v>68685000</v>
      </c>
      <c r="H147" s="3">
        <f t="shared" si="2"/>
        <v>506</v>
      </c>
    </row>
    <row r="148" spans="1:8" x14ac:dyDescent="0.25">
      <c r="A148" s="1" t="s">
        <v>146</v>
      </c>
      <c r="B148" s="1" t="s">
        <v>62</v>
      </c>
      <c r="C148" s="2">
        <v>49208000</v>
      </c>
      <c r="D148" s="3">
        <v>3215</v>
      </c>
      <c r="E148" s="3">
        <v>52520000</v>
      </c>
      <c r="F148" s="3">
        <v>2815</v>
      </c>
      <c r="G148" s="2">
        <v>47260000</v>
      </c>
      <c r="H148" s="3">
        <f t="shared" si="2"/>
        <v>400</v>
      </c>
    </row>
    <row r="149" spans="1:8" x14ac:dyDescent="0.25">
      <c r="A149" s="1" t="s">
        <v>147</v>
      </c>
      <c r="B149" s="1" t="s">
        <v>62</v>
      </c>
      <c r="C149" s="2">
        <v>56312000</v>
      </c>
      <c r="D149" s="3">
        <v>3406</v>
      </c>
      <c r="E149" s="3">
        <v>50035000</v>
      </c>
      <c r="F149" s="3">
        <v>3349</v>
      </c>
      <c r="G149" s="2">
        <v>49600000</v>
      </c>
      <c r="H149" s="3">
        <f t="shared" si="2"/>
        <v>57</v>
      </c>
    </row>
    <row r="150" spans="1:8" x14ac:dyDescent="0.25">
      <c r="A150" s="1" t="s">
        <v>148</v>
      </c>
      <c r="B150" s="1" t="s">
        <v>62</v>
      </c>
      <c r="C150" s="2">
        <v>42216000</v>
      </c>
      <c r="D150" s="3">
        <v>2754</v>
      </c>
      <c r="E150" s="3">
        <v>39720000</v>
      </c>
      <c r="F150" s="3">
        <v>2754</v>
      </c>
      <c r="G150" s="2">
        <v>39720000</v>
      </c>
      <c r="H150" s="3">
        <f t="shared" si="2"/>
        <v>0</v>
      </c>
    </row>
    <row r="151" spans="1:8" x14ac:dyDescent="0.25">
      <c r="A151" s="1" t="s">
        <v>149</v>
      </c>
      <c r="B151" s="1" t="s">
        <v>62</v>
      </c>
      <c r="C151" s="2">
        <v>40532000</v>
      </c>
      <c r="D151" s="3">
        <v>2829</v>
      </c>
      <c r="E151" s="3">
        <v>38055000</v>
      </c>
      <c r="F151" s="3">
        <v>2828</v>
      </c>
      <c r="G151" s="2">
        <v>38030000</v>
      </c>
      <c r="H151" s="3">
        <f t="shared" si="2"/>
        <v>1</v>
      </c>
    </row>
    <row r="152" spans="1:8" x14ac:dyDescent="0.25">
      <c r="A152" s="1" t="s">
        <v>150</v>
      </c>
      <c r="B152" s="1" t="s">
        <v>62</v>
      </c>
      <c r="C152" s="2">
        <v>45756000</v>
      </c>
      <c r="D152" s="1">
        <v>3109</v>
      </c>
      <c r="E152" s="1">
        <v>41815000</v>
      </c>
      <c r="F152" s="1">
        <v>3109</v>
      </c>
      <c r="G152" s="2">
        <v>41815000</v>
      </c>
      <c r="H152" s="3">
        <f t="shared" si="2"/>
        <v>0</v>
      </c>
    </row>
    <row r="153" spans="1:8" x14ac:dyDescent="0.25">
      <c r="A153" s="1" t="s">
        <v>151</v>
      </c>
      <c r="B153" s="1" t="s">
        <v>62</v>
      </c>
      <c r="C153" s="2">
        <v>36520000</v>
      </c>
      <c r="D153" s="3">
        <v>2947</v>
      </c>
      <c r="E153" s="3">
        <v>40735000</v>
      </c>
      <c r="F153" s="3">
        <v>2592</v>
      </c>
      <c r="G153" s="2">
        <v>36420000</v>
      </c>
      <c r="H153" s="3">
        <f t="shared" si="2"/>
        <v>355</v>
      </c>
    </row>
    <row r="154" spans="1:8" x14ac:dyDescent="0.25">
      <c r="A154" s="1" t="s">
        <v>152</v>
      </c>
      <c r="B154" s="1" t="s">
        <v>62</v>
      </c>
      <c r="C154" s="2">
        <v>57768000</v>
      </c>
      <c r="D154" s="3">
        <v>3683</v>
      </c>
      <c r="E154" s="3">
        <v>60710000</v>
      </c>
      <c r="F154" s="3">
        <v>3683</v>
      </c>
      <c r="G154" s="2">
        <v>60710000</v>
      </c>
      <c r="H154" s="3">
        <f t="shared" si="2"/>
        <v>0</v>
      </c>
    </row>
    <row r="155" spans="1:8" x14ac:dyDescent="0.25">
      <c r="A155" s="1" t="s">
        <v>153</v>
      </c>
      <c r="B155" s="1" t="s">
        <v>62</v>
      </c>
      <c r="C155" s="2">
        <v>57500000</v>
      </c>
      <c r="D155" s="3">
        <v>4115</v>
      </c>
      <c r="E155" s="3">
        <v>56750000</v>
      </c>
      <c r="F155" s="3">
        <v>4115</v>
      </c>
      <c r="G155" s="2">
        <v>56750000</v>
      </c>
      <c r="H155" s="3">
        <f t="shared" si="2"/>
        <v>0</v>
      </c>
    </row>
    <row r="156" spans="1:8" x14ac:dyDescent="0.25">
      <c r="A156" s="1" t="s">
        <v>154</v>
      </c>
      <c r="B156" s="1" t="s">
        <v>62</v>
      </c>
      <c r="C156" s="2">
        <v>47004000</v>
      </c>
      <c r="D156" s="3">
        <v>3222</v>
      </c>
      <c r="E156" s="3">
        <v>40920000</v>
      </c>
      <c r="F156" s="3">
        <v>3222</v>
      </c>
      <c r="G156" s="2">
        <v>40920000</v>
      </c>
      <c r="H156" s="3">
        <f t="shared" si="2"/>
        <v>0</v>
      </c>
    </row>
    <row r="157" spans="1:8" x14ac:dyDescent="0.25">
      <c r="A157" s="1" t="s">
        <v>155</v>
      </c>
      <c r="B157" s="1" t="s">
        <v>62</v>
      </c>
      <c r="C157" s="2">
        <v>29318000</v>
      </c>
      <c r="D157" s="3">
        <v>2129</v>
      </c>
      <c r="E157" s="3">
        <v>28175000</v>
      </c>
      <c r="F157" s="3">
        <v>2129</v>
      </c>
      <c r="G157" s="2">
        <v>28175000</v>
      </c>
      <c r="H157" s="3">
        <f t="shared" si="2"/>
        <v>0</v>
      </c>
    </row>
    <row r="158" spans="1:8" x14ac:dyDescent="0.25">
      <c r="A158" s="1" t="s">
        <v>156</v>
      </c>
      <c r="B158" s="1" t="s">
        <v>62</v>
      </c>
      <c r="C158" s="2">
        <v>58660000</v>
      </c>
      <c r="D158" s="3">
        <v>4040</v>
      </c>
      <c r="E158" s="3">
        <v>56090000</v>
      </c>
      <c r="F158" s="3">
        <v>4040</v>
      </c>
      <c r="G158" s="2">
        <v>56090000</v>
      </c>
      <c r="H158" s="3">
        <f t="shared" si="2"/>
        <v>0</v>
      </c>
    </row>
    <row r="159" spans="1:8" x14ac:dyDescent="0.25">
      <c r="A159" s="1" t="s">
        <v>157</v>
      </c>
      <c r="B159" s="1" t="s">
        <v>62</v>
      </c>
      <c r="C159" s="2">
        <v>49612000</v>
      </c>
      <c r="D159" s="3">
        <v>3217</v>
      </c>
      <c r="E159" s="3">
        <v>46120000</v>
      </c>
      <c r="F159" s="3">
        <v>3217</v>
      </c>
      <c r="G159" s="2">
        <v>46120000</v>
      </c>
      <c r="H159" s="3">
        <f t="shared" si="2"/>
        <v>0</v>
      </c>
    </row>
    <row r="160" spans="1:8" x14ac:dyDescent="0.25">
      <c r="A160" s="1" t="s">
        <v>158</v>
      </c>
      <c r="B160" s="1" t="s">
        <v>62</v>
      </c>
      <c r="C160" s="2">
        <v>41610000</v>
      </c>
      <c r="D160" s="3">
        <v>2600</v>
      </c>
      <c r="E160" s="3">
        <v>42200000</v>
      </c>
      <c r="F160" s="3">
        <v>2517</v>
      </c>
      <c r="G160" s="2">
        <v>41040000</v>
      </c>
      <c r="H160" s="3">
        <f t="shared" si="2"/>
        <v>83</v>
      </c>
    </row>
    <row r="161" spans="1:8" x14ac:dyDescent="0.25">
      <c r="A161" s="1" t="s">
        <v>159</v>
      </c>
      <c r="B161" s="1" t="s">
        <v>62</v>
      </c>
      <c r="C161" s="2">
        <v>70062000</v>
      </c>
      <c r="D161" s="3">
        <v>5081</v>
      </c>
      <c r="E161" s="3">
        <v>72095000</v>
      </c>
      <c r="F161" s="3">
        <v>4453</v>
      </c>
      <c r="G161" s="2">
        <v>64510000</v>
      </c>
      <c r="H161" s="3">
        <f t="shared" si="2"/>
        <v>628</v>
      </c>
    </row>
    <row r="162" spans="1:8" x14ac:dyDescent="0.25">
      <c r="A162" s="1" t="s">
        <v>160</v>
      </c>
      <c r="B162" s="1" t="s">
        <v>62</v>
      </c>
      <c r="C162" s="2">
        <v>28160000</v>
      </c>
      <c r="D162" s="3">
        <v>2002</v>
      </c>
      <c r="E162" s="3">
        <v>25810000</v>
      </c>
      <c r="F162" s="1">
        <v>1963</v>
      </c>
      <c r="G162" s="2">
        <v>25480000</v>
      </c>
      <c r="H162" s="3">
        <f t="shared" si="2"/>
        <v>39</v>
      </c>
    </row>
    <row r="163" spans="1:8" x14ac:dyDescent="0.25">
      <c r="A163" s="1" t="s">
        <v>161</v>
      </c>
      <c r="B163" s="1" t="s">
        <v>62</v>
      </c>
      <c r="C163" s="2">
        <v>78818000</v>
      </c>
      <c r="D163" s="3">
        <v>5491</v>
      </c>
      <c r="E163" s="3">
        <v>79285000</v>
      </c>
      <c r="F163" s="3">
        <v>5466</v>
      </c>
      <c r="G163" s="2">
        <v>78750000</v>
      </c>
      <c r="H163" s="3">
        <f t="shared" si="2"/>
        <v>25</v>
      </c>
    </row>
    <row r="164" spans="1:8" x14ac:dyDescent="0.25">
      <c r="A164" s="1" t="s">
        <v>162</v>
      </c>
      <c r="B164" s="1" t="s">
        <v>62</v>
      </c>
      <c r="C164" s="2">
        <v>54066000</v>
      </c>
      <c r="D164" s="3">
        <v>3378</v>
      </c>
      <c r="E164" s="3">
        <v>45945000</v>
      </c>
      <c r="F164" s="1">
        <v>3355</v>
      </c>
      <c r="G164" s="2">
        <v>45625000</v>
      </c>
      <c r="H164" s="3">
        <f t="shared" si="2"/>
        <v>23</v>
      </c>
    </row>
    <row r="165" spans="1:8" x14ac:dyDescent="0.25">
      <c r="A165" s="1" t="s">
        <v>163</v>
      </c>
      <c r="B165" s="1" t="s">
        <v>62</v>
      </c>
      <c r="C165" s="2">
        <v>58192000</v>
      </c>
      <c r="D165" s="3">
        <v>3665</v>
      </c>
      <c r="E165" s="3">
        <v>57050000</v>
      </c>
      <c r="F165" s="3">
        <v>3562</v>
      </c>
      <c r="G165" s="2">
        <v>55570000</v>
      </c>
      <c r="H165" s="3">
        <f t="shared" si="2"/>
        <v>103</v>
      </c>
    </row>
    <row r="166" spans="1:8" x14ac:dyDescent="0.25">
      <c r="A166" s="1" t="s">
        <v>164</v>
      </c>
      <c r="B166" s="1" t="s">
        <v>14</v>
      </c>
      <c r="C166" s="2">
        <v>31114000</v>
      </c>
      <c r="D166" s="3">
        <v>2660</v>
      </c>
      <c r="E166" s="3">
        <v>32420000</v>
      </c>
      <c r="F166" s="3">
        <v>2432</v>
      </c>
      <c r="G166" s="2">
        <v>30065000</v>
      </c>
      <c r="H166" s="3">
        <f t="shared" si="2"/>
        <v>228</v>
      </c>
    </row>
    <row r="167" spans="1:8" x14ac:dyDescent="0.25">
      <c r="A167" s="1" t="s">
        <v>165</v>
      </c>
      <c r="B167" s="1" t="s">
        <v>5</v>
      </c>
      <c r="C167" s="2">
        <v>27608000</v>
      </c>
      <c r="D167" s="3">
        <v>2270</v>
      </c>
      <c r="E167" s="3">
        <v>29120000</v>
      </c>
      <c r="F167" s="3">
        <v>2253</v>
      </c>
      <c r="G167" s="2">
        <v>28950000</v>
      </c>
      <c r="H167" s="3">
        <f t="shared" si="2"/>
        <v>17</v>
      </c>
    </row>
    <row r="168" spans="1:8" x14ac:dyDescent="0.25">
      <c r="A168" s="1" t="s">
        <v>166</v>
      </c>
      <c r="B168" s="1" t="s">
        <v>14</v>
      </c>
      <c r="C168" s="2">
        <v>17812000</v>
      </c>
      <c r="D168" s="3">
        <v>1272</v>
      </c>
      <c r="E168" s="3">
        <v>14805000</v>
      </c>
      <c r="F168" s="3">
        <v>1271</v>
      </c>
      <c r="G168" s="2">
        <v>14780000</v>
      </c>
      <c r="H168" s="3">
        <f t="shared" si="2"/>
        <v>1</v>
      </c>
    </row>
    <row r="169" spans="1:8" x14ac:dyDescent="0.25">
      <c r="A169" s="1" t="s">
        <v>167</v>
      </c>
      <c r="B169" s="1" t="s">
        <v>25</v>
      </c>
      <c r="C169" s="2">
        <v>21954000</v>
      </c>
      <c r="D169" s="3">
        <v>1679</v>
      </c>
      <c r="E169" s="3">
        <v>18980000</v>
      </c>
      <c r="F169" s="3">
        <v>1679</v>
      </c>
      <c r="G169" s="2">
        <v>18980000</v>
      </c>
      <c r="H169" s="3">
        <f t="shared" si="2"/>
        <v>0</v>
      </c>
    </row>
    <row r="170" spans="1:8" x14ac:dyDescent="0.25">
      <c r="A170" s="1" t="s">
        <v>168</v>
      </c>
      <c r="B170" s="1" t="s">
        <v>7</v>
      </c>
      <c r="C170" s="2">
        <v>121032000</v>
      </c>
      <c r="D170" s="3">
        <v>8985</v>
      </c>
      <c r="E170" s="3">
        <v>110820000</v>
      </c>
      <c r="F170" s="3">
        <v>8490</v>
      </c>
      <c r="G170" s="2">
        <v>105870000</v>
      </c>
      <c r="H170" s="3">
        <f t="shared" si="2"/>
        <v>495</v>
      </c>
    </row>
    <row r="171" spans="1:8" x14ac:dyDescent="0.25">
      <c r="A171" s="1" t="s">
        <v>169</v>
      </c>
      <c r="B171" s="1" t="s">
        <v>9</v>
      </c>
      <c r="C171" s="2">
        <v>20310000</v>
      </c>
      <c r="D171" s="3">
        <v>1715</v>
      </c>
      <c r="E171" s="3">
        <v>19925000</v>
      </c>
      <c r="F171" s="3">
        <v>1625</v>
      </c>
      <c r="G171" s="2">
        <v>19025000</v>
      </c>
      <c r="H171" s="3">
        <f t="shared" si="2"/>
        <v>90</v>
      </c>
    </row>
    <row r="172" spans="1:8" x14ac:dyDescent="0.25">
      <c r="A172" s="1" t="s">
        <v>170</v>
      </c>
      <c r="B172" s="1" t="s">
        <v>5</v>
      </c>
      <c r="C172" s="2">
        <v>39712000</v>
      </c>
      <c r="D172" s="3">
        <v>2974</v>
      </c>
      <c r="E172" s="3">
        <v>36595000</v>
      </c>
      <c r="F172" s="3">
        <v>2974</v>
      </c>
      <c r="G172" s="2">
        <v>36595000</v>
      </c>
      <c r="H172" s="3">
        <f t="shared" si="2"/>
        <v>0</v>
      </c>
    </row>
    <row r="173" spans="1:8" x14ac:dyDescent="0.25">
      <c r="A173" s="1" t="s">
        <v>364</v>
      </c>
      <c r="B173" s="1" t="s">
        <v>9</v>
      </c>
      <c r="C173" s="2">
        <v>11674000</v>
      </c>
      <c r="D173" s="3">
        <v>985</v>
      </c>
      <c r="E173" s="3">
        <v>11545000</v>
      </c>
      <c r="F173" s="3">
        <v>885</v>
      </c>
      <c r="G173" s="2">
        <v>10575000</v>
      </c>
      <c r="H173" s="3">
        <f t="shared" si="2"/>
        <v>100</v>
      </c>
    </row>
    <row r="174" spans="1:8" x14ac:dyDescent="0.25">
      <c r="A174" s="1" t="s">
        <v>171</v>
      </c>
      <c r="B174" s="1" t="s">
        <v>22</v>
      </c>
      <c r="C174" s="2">
        <v>32678000</v>
      </c>
      <c r="D174" s="3">
        <v>2721</v>
      </c>
      <c r="E174" s="3">
        <v>32475000</v>
      </c>
      <c r="F174" s="3">
        <v>2556</v>
      </c>
      <c r="G174" s="2">
        <v>30780000</v>
      </c>
      <c r="H174" s="3">
        <f t="shared" si="2"/>
        <v>165</v>
      </c>
    </row>
    <row r="175" spans="1:8" x14ac:dyDescent="0.25">
      <c r="A175" s="1" t="s">
        <v>172</v>
      </c>
      <c r="B175" s="1" t="s">
        <v>22</v>
      </c>
      <c r="C175" s="2">
        <v>22732000</v>
      </c>
      <c r="D175" s="3">
        <v>1803</v>
      </c>
      <c r="E175" s="3">
        <v>20505000</v>
      </c>
      <c r="F175" s="3">
        <v>1716</v>
      </c>
      <c r="G175" s="2">
        <v>18960000</v>
      </c>
      <c r="H175" s="3">
        <f t="shared" si="2"/>
        <v>87</v>
      </c>
    </row>
    <row r="176" spans="1:8" x14ac:dyDescent="0.25">
      <c r="A176" s="1" t="s">
        <v>173</v>
      </c>
      <c r="B176" s="1" t="s">
        <v>14</v>
      </c>
      <c r="C176" s="2">
        <v>21726000</v>
      </c>
      <c r="D176" s="1">
        <v>1858</v>
      </c>
      <c r="E176" s="1">
        <v>20800000</v>
      </c>
      <c r="F176" s="1">
        <v>1788</v>
      </c>
      <c r="G176" s="2">
        <v>20100000</v>
      </c>
      <c r="H176" s="3">
        <f t="shared" si="2"/>
        <v>70</v>
      </c>
    </row>
    <row r="177" spans="1:8" x14ac:dyDescent="0.25">
      <c r="A177" s="1" t="s">
        <v>174</v>
      </c>
      <c r="B177" s="1" t="s">
        <v>5</v>
      </c>
      <c r="C177" s="2">
        <v>26882000</v>
      </c>
      <c r="D177" s="3">
        <v>2132</v>
      </c>
      <c r="E177" s="3">
        <v>26840000</v>
      </c>
      <c r="F177" s="3">
        <v>2064</v>
      </c>
      <c r="G177" s="2">
        <v>26400000</v>
      </c>
      <c r="H177" s="3">
        <f t="shared" si="2"/>
        <v>68</v>
      </c>
    </row>
    <row r="178" spans="1:8" x14ac:dyDescent="0.25">
      <c r="A178" s="1" t="s">
        <v>175</v>
      </c>
      <c r="B178" s="1" t="s">
        <v>75</v>
      </c>
      <c r="C178" s="2">
        <v>25926000</v>
      </c>
      <c r="D178" s="3">
        <v>2017</v>
      </c>
      <c r="E178" s="3">
        <v>23665000</v>
      </c>
      <c r="F178" s="3">
        <v>2017</v>
      </c>
      <c r="G178" s="2">
        <v>23665000</v>
      </c>
      <c r="H178" s="3">
        <f t="shared" si="2"/>
        <v>0</v>
      </c>
    </row>
    <row r="179" spans="1:8" x14ac:dyDescent="0.25">
      <c r="A179" s="1" t="s">
        <v>176</v>
      </c>
      <c r="B179" s="1" t="s">
        <v>5</v>
      </c>
      <c r="C179" s="2">
        <v>40156000</v>
      </c>
      <c r="D179" s="3">
        <v>3211</v>
      </c>
      <c r="E179" s="3">
        <v>40525000</v>
      </c>
      <c r="F179" s="3">
        <v>3211</v>
      </c>
      <c r="G179" s="2">
        <v>40525000</v>
      </c>
      <c r="H179" s="3">
        <f t="shared" si="2"/>
        <v>0</v>
      </c>
    </row>
    <row r="180" spans="1:8" x14ac:dyDescent="0.25">
      <c r="A180" s="1" t="s">
        <v>378</v>
      </c>
      <c r="B180" s="1" t="s">
        <v>5</v>
      </c>
      <c r="C180" s="2">
        <v>19340000</v>
      </c>
      <c r="D180" s="3">
        <v>1506</v>
      </c>
      <c r="E180" s="3">
        <v>19080000</v>
      </c>
      <c r="F180" s="3">
        <v>1452</v>
      </c>
      <c r="G180" s="2">
        <v>18585000</v>
      </c>
      <c r="H180" s="3">
        <f t="shared" si="2"/>
        <v>54</v>
      </c>
    </row>
    <row r="181" spans="1:8" x14ac:dyDescent="0.25">
      <c r="A181" s="1" t="s">
        <v>177</v>
      </c>
      <c r="B181" s="1" t="s">
        <v>5</v>
      </c>
      <c r="C181" s="2">
        <v>57850000</v>
      </c>
      <c r="D181" s="3">
        <v>3476</v>
      </c>
      <c r="E181" s="3">
        <v>42035000</v>
      </c>
      <c r="F181" s="3">
        <v>3417</v>
      </c>
      <c r="G181" s="2">
        <v>41235000</v>
      </c>
      <c r="H181" s="3">
        <f t="shared" si="2"/>
        <v>59</v>
      </c>
    </row>
    <row r="182" spans="1:8" x14ac:dyDescent="0.25">
      <c r="A182" s="1" t="s">
        <v>178</v>
      </c>
      <c r="B182" s="1" t="s">
        <v>9</v>
      </c>
      <c r="C182" s="2">
        <v>28752000</v>
      </c>
      <c r="D182" s="3">
        <v>2272</v>
      </c>
      <c r="E182" s="3">
        <v>26650000</v>
      </c>
      <c r="F182" s="3">
        <v>2272</v>
      </c>
      <c r="G182" s="2">
        <v>26650000</v>
      </c>
      <c r="H182" s="3">
        <f t="shared" si="2"/>
        <v>0</v>
      </c>
    </row>
    <row r="183" spans="1:8" x14ac:dyDescent="0.25">
      <c r="A183" s="1" t="s">
        <v>179</v>
      </c>
      <c r="B183" s="1" t="s">
        <v>180</v>
      </c>
      <c r="C183" s="2">
        <v>63782000</v>
      </c>
      <c r="D183" s="3">
        <v>5189</v>
      </c>
      <c r="E183" s="3">
        <v>63755000</v>
      </c>
      <c r="F183" s="3">
        <v>5047</v>
      </c>
      <c r="G183" s="2">
        <v>62035000</v>
      </c>
      <c r="H183" s="3">
        <f t="shared" si="2"/>
        <v>142</v>
      </c>
    </row>
    <row r="184" spans="1:8" x14ac:dyDescent="0.25">
      <c r="A184" s="1" t="s">
        <v>181</v>
      </c>
      <c r="B184" s="1" t="s">
        <v>25</v>
      </c>
      <c r="C184" s="2">
        <v>23876000</v>
      </c>
      <c r="D184" s="3">
        <v>1790</v>
      </c>
      <c r="E184" s="3">
        <v>20630000</v>
      </c>
      <c r="F184" s="3">
        <v>1655</v>
      </c>
      <c r="G184" s="2">
        <v>18710000</v>
      </c>
      <c r="H184" s="3">
        <f t="shared" si="2"/>
        <v>135</v>
      </c>
    </row>
    <row r="185" spans="1:8" x14ac:dyDescent="0.25">
      <c r="A185" s="1" t="s">
        <v>182</v>
      </c>
      <c r="B185" s="1" t="s">
        <v>22</v>
      </c>
      <c r="C185" s="2">
        <v>50944000</v>
      </c>
      <c r="D185" s="3">
        <v>3798</v>
      </c>
      <c r="E185" s="3">
        <v>42945000</v>
      </c>
      <c r="F185" s="3">
        <v>3798</v>
      </c>
      <c r="G185" s="2">
        <v>42945000</v>
      </c>
      <c r="H185" s="3">
        <f t="shared" si="2"/>
        <v>0</v>
      </c>
    </row>
    <row r="186" spans="1:8" x14ac:dyDescent="0.25">
      <c r="A186" s="1" t="s">
        <v>183</v>
      </c>
      <c r="B186" s="1" t="s">
        <v>9</v>
      </c>
      <c r="C186" s="2">
        <v>19690000</v>
      </c>
      <c r="D186" s="3">
        <v>1770</v>
      </c>
      <c r="E186" s="3">
        <v>20175000</v>
      </c>
      <c r="F186" s="3">
        <v>1687</v>
      </c>
      <c r="G186" s="2">
        <v>19000000</v>
      </c>
      <c r="H186" s="3">
        <f t="shared" si="2"/>
        <v>83</v>
      </c>
    </row>
    <row r="187" spans="1:8" x14ac:dyDescent="0.25">
      <c r="A187" s="1" t="s">
        <v>184</v>
      </c>
      <c r="B187" s="1" t="s">
        <v>16</v>
      </c>
      <c r="C187" s="2">
        <v>35510000</v>
      </c>
      <c r="D187" s="3">
        <v>2740</v>
      </c>
      <c r="E187" s="3">
        <v>31825000</v>
      </c>
      <c r="F187" s="3">
        <v>2700</v>
      </c>
      <c r="G187" s="2">
        <v>31410000</v>
      </c>
      <c r="H187" s="3">
        <f t="shared" si="2"/>
        <v>40</v>
      </c>
    </row>
    <row r="188" spans="1:8" x14ac:dyDescent="0.25">
      <c r="A188" s="1" t="s">
        <v>185</v>
      </c>
      <c r="B188" s="1" t="s">
        <v>14</v>
      </c>
      <c r="C188" s="2">
        <v>27702000</v>
      </c>
      <c r="D188" s="3">
        <v>2521</v>
      </c>
      <c r="E188" s="3">
        <v>32035000</v>
      </c>
      <c r="F188" s="3">
        <v>2224</v>
      </c>
      <c r="G188" s="2">
        <v>27745000</v>
      </c>
      <c r="H188" s="3">
        <f t="shared" si="2"/>
        <v>297</v>
      </c>
    </row>
    <row r="189" spans="1:8" x14ac:dyDescent="0.25">
      <c r="A189" s="1" t="s">
        <v>186</v>
      </c>
      <c r="B189" s="1" t="s">
        <v>9</v>
      </c>
      <c r="C189" s="2">
        <v>22310000</v>
      </c>
      <c r="D189" s="3">
        <v>1924</v>
      </c>
      <c r="E189" s="3">
        <v>21475000</v>
      </c>
      <c r="F189" s="3">
        <v>1798</v>
      </c>
      <c r="G189" s="2">
        <v>20215000</v>
      </c>
      <c r="H189" s="3">
        <f t="shared" si="2"/>
        <v>126</v>
      </c>
    </row>
    <row r="190" spans="1:8" x14ac:dyDescent="0.25">
      <c r="A190" s="1" t="s">
        <v>187</v>
      </c>
      <c r="B190" s="1" t="s">
        <v>16</v>
      </c>
      <c r="C190" s="2">
        <v>37242000</v>
      </c>
      <c r="D190" s="3">
        <v>2827</v>
      </c>
      <c r="E190" s="3">
        <v>31780000</v>
      </c>
      <c r="F190" s="3">
        <v>2825</v>
      </c>
      <c r="G190" s="2">
        <v>31760000</v>
      </c>
      <c r="H190" s="3">
        <f t="shared" si="2"/>
        <v>2</v>
      </c>
    </row>
    <row r="191" spans="1:8" x14ac:dyDescent="0.25">
      <c r="A191" s="1" t="s">
        <v>188</v>
      </c>
      <c r="B191" s="1" t="s">
        <v>14</v>
      </c>
      <c r="C191" s="2">
        <v>65502000</v>
      </c>
      <c r="D191" s="3">
        <v>5004</v>
      </c>
      <c r="E191" s="3">
        <v>55575000</v>
      </c>
      <c r="F191" s="3">
        <v>4853</v>
      </c>
      <c r="G191" s="2">
        <v>53465000</v>
      </c>
      <c r="H191" s="3">
        <f t="shared" si="2"/>
        <v>151</v>
      </c>
    </row>
    <row r="192" spans="1:8" x14ac:dyDescent="0.25">
      <c r="A192" s="1" t="s">
        <v>189</v>
      </c>
      <c r="B192" s="1" t="s">
        <v>22</v>
      </c>
      <c r="C192" s="2">
        <v>40396000</v>
      </c>
      <c r="D192" s="3">
        <v>3398</v>
      </c>
      <c r="E192" s="3">
        <v>41075000</v>
      </c>
      <c r="F192" s="3">
        <v>3398</v>
      </c>
      <c r="G192" s="2">
        <v>41075000</v>
      </c>
      <c r="H192" s="3">
        <f t="shared" si="2"/>
        <v>0</v>
      </c>
    </row>
    <row r="193" spans="1:8" x14ac:dyDescent="0.25">
      <c r="A193" s="1" t="s">
        <v>190</v>
      </c>
      <c r="B193" s="1" t="s">
        <v>75</v>
      </c>
      <c r="C193" s="2">
        <v>38490000</v>
      </c>
      <c r="D193" s="3">
        <v>2857</v>
      </c>
      <c r="E193" s="3">
        <v>32905000</v>
      </c>
      <c r="F193" s="3">
        <v>2849</v>
      </c>
      <c r="G193" s="2">
        <v>32825000</v>
      </c>
      <c r="H193" s="3">
        <f t="shared" si="2"/>
        <v>8</v>
      </c>
    </row>
    <row r="194" spans="1:8" x14ac:dyDescent="0.25">
      <c r="A194" s="1" t="s">
        <v>191</v>
      </c>
      <c r="B194" s="1" t="s">
        <v>25</v>
      </c>
      <c r="C194" s="2">
        <v>13118000</v>
      </c>
      <c r="D194" s="3">
        <v>1193</v>
      </c>
      <c r="E194" s="3">
        <v>13610000</v>
      </c>
      <c r="F194" s="3">
        <v>1143</v>
      </c>
      <c r="G194" s="2">
        <v>13110000</v>
      </c>
      <c r="H194" s="3">
        <f t="shared" ref="H194:H257" si="3">D194-F194</f>
        <v>50</v>
      </c>
    </row>
    <row r="195" spans="1:8" x14ac:dyDescent="0.25">
      <c r="A195" s="1" t="s">
        <v>192</v>
      </c>
      <c r="B195" s="1" t="s">
        <v>9</v>
      </c>
      <c r="C195" s="2">
        <v>20294000</v>
      </c>
      <c r="D195" s="3">
        <v>1691</v>
      </c>
      <c r="E195" s="3">
        <v>19670000</v>
      </c>
      <c r="F195" s="3">
        <v>1663</v>
      </c>
      <c r="G195" s="2">
        <v>19360000</v>
      </c>
      <c r="H195" s="3">
        <f t="shared" si="3"/>
        <v>28</v>
      </c>
    </row>
    <row r="196" spans="1:8" x14ac:dyDescent="0.25">
      <c r="A196" s="1" t="s">
        <v>193</v>
      </c>
      <c r="B196" s="1" t="s">
        <v>9</v>
      </c>
      <c r="C196" s="2">
        <v>37374000</v>
      </c>
      <c r="D196" s="3">
        <v>3019</v>
      </c>
      <c r="E196" s="3">
        <v>37465000</v>
      </c>
      <c r="F196" s="3">
        <v>2754</v>
      </c>
      <c r="G196" s="2">
        <v>34605000</v>
      </c>
      <c r="H196" s="3">
        <f t="shared" si="3"/>
        <v>265</v>
      </c>
    </row>
    <row r="197" spans="1:8" x14ac:dyDescent="0.25">
      <c r="A197" s="1" t="s">
        <v>194</v>
      </c>
      <c r="B197" s="1" t="s">
        <v>75</v>
      </c>
      <c r="C197" s="2">
        <v>97716000</v>
      </c>
      <c r="D197" s="3">
        <v>8491</v>
      </c>
      <c r="E197" s="3">
        <v>95590000</v>
      </c>
      <c r="F197" s="3">
        <v>7995</v>
      </c>
      <c r="G197" s="2">
        <v>90300000</v>
      </c>
      <c r="H197" s="3">
        <f t="shared" si="3"/>
        <v>496</v>
      </c>
    </row>
    <row r="198" spans="1:8" x14ac:dyDescent="0.25">
      <c r="A198" s="1" t="s">
        <v>195</v>
      </c>
      <c r="B198" s="1" t="s">
        <v>14</v>
      </c>
      <c r="C198" s="2">
        <v>39062000</v>
      </c>
      <c r="D198" s="3">
        <v>3088</v>
      </c>
      <c r="E198" s="3">
        <v>39460000</v>
      </c>
      <c r="F198" s="3">
        <v>3013</v>
      </c>
      <c r="G198" s="2">
        <v>38845000</v>
      </c>
      <c r="H198" s="3">
        <f t="shared" si="3"/>
        <v>75</v>
      </c>
    </row>
    <row r="199" spans="1:8" x14ac:dyDescent="0.25">
      <c r="A199" s="1" t="s">
        <v>196</v>
      </c>
      <c r="B199" s="1" t="s">
        <v>9</v>
      </c>
      <c r="C199" s="2">
        <v>63436000</v>
      </c>
      <c r="D199" s="3">
        <v>5250</v>
      </c>
      <c r="E199" s="3">
        <v>62385000</v>
      </c>
      <c r="F199" s="3">
        <v>4539</v>
      </c>
      <c r="G199" s="2">
        <v>54135000</v>
      </c>
      <c r="H199" s="3">
        <f t="shared" si="3"/>
        <v>711</v>
      </c>
    </row>
    <row r="200" spans="1:8" x14ac:dyDescent="0.25">
      <c r="A200" s="1" t="s">
        <v>197</v>
      </c>
      <c r="B200" s="1" t="s">
        <v>25</v>
      </c>
      <c r="C200" s="2">
        <v>21680000</v>
      </c>
      <c r="D200" s="3">
        <v>1635</v>
      </c>
      <c r="E200" s="3">
        <v>19995000</v>
      </c>
      <c r="F200" s="3">
        <v>1559</v>
      </c>
      <c r="G200" s="2">
        <v>19205000</v>
      </c>
      <c r="H200" s="3">
        <f t="shared" si="3"/>
        <v>76</v>
      </c>
    </row>
    <row r="201" spans="1:8" x14ac:dyDescent="0.25">
      <c r="A201" s="1" t="s">
        <v>198</v>
      </c>
      <c r="B201" s="1" t="s">
        <v>9</v>
      </c>
      <c r="C201" s="2">
        <v>10212000</v>
      </c>
      <c r="D201" s="3">
        <v>782</v>
      </c>
      <c r="E201" s="3">
        <v>9080000</v>
      </c>
      <c r="F201" s="3">
        <v>754</v>
      </c>
      <c r="G201" s="2">
        <v>8755000</v>
      </c>
      <c r="H201" s="3">
        <f t="shared" si="3"/>
        <v>28</v>
      </c>
    </row>
    <row r="202" spans="1:8" x14ac:dyDescent="0.25">
      <c r="A202" s="1" t="s">
        <v>199</v>
      </c>
      <c r="B202" s="1" t="s">
        <v>7</v>
      </c>
      <c r="C202" s="2">
        <v>54738000</v>
      </c>
      <c r="D202" s="3">
        <v>4557</v>
      </c>
      <c r="E202" s="3">
        <v>51360000</v>
      </c>
      <c r="F202" s="3">
        <v>4292</v>
      </c>
      <c r="G202" s="2">
        <v>49160000</v>
      </c>
      <c r="H202" s="3">
        <f t="shared" si="3"/>
        <v>265</v>
      </c>
    </row>
    <row r="203" spans="1:8" x14ac:dyDescent="0.25">
      <c r="A203" s="1" t="s">
        <v>200</v>
      </c>
      <c r="B203" s="1" t="s">
        <v>5</v>
      </c>
      <c r="C203" s="2">
        <v>25300000</v>
      </c>
      <c r="D203" s="3">
        <v>1622</v>
      </c>
      <c r="E203" s="3">
        <v>25760000</v>
      </c>
      <c r="F203" s="3">
        <v>1565</v>
      </c>
      <c r="G203" s="2">
        <v>25175000</v>
      </c>
      <c r="H203" s="3">
        <f t="shared" si="3"/>
        <v>57</v>
      </c>
    </row>
    <row r="204" spans="1:8" x14ac:dyDescent="0.25">
      <c r="A204" s="1" t="s">
        <v>201</v>
      </c>
      <c r="B204" s="1" t="s">
        <v>7</v>
      </c>
      <c r="C204" s="2">
        <v>26432000</v>
      </c>
      <c r="D204" s="3">
        <v>2050</v>
      </c>
      <c r="E204" s="3">
        <v>22195000</v>
      </c>
      <c r="F204" s="3">
        <v>2022</v>
      </c>
      <c r="G204" s="2">
        <v>21915000</v>
      </c>
      <c r="H204" s="3">
        <f t="shared" si="3"/>
        <v>28</v>
      </c>
    </row>
    <row r="205" spans="1:8" x14ac:dyDescent="0.25">
      <c r="A205" s="1" t="s">
        <v>202</v>
      </c>
      <c r="B205" s="1" t="s">
        <v>14</v>
      </c>
      <c r="C205" s="2">
        <v>34450000</v>
      </c>
      <c r="D205" s="3">
        <v>2654</v>
      </c>
      <c r="E205" s="3">
        <v>32210000</v>
      </c>
      <c r="F205" s="3">
        <v>2654</v>
      </c>
      <c r="G205" s="2">
        <v>32210000</v>
      </c>
      <c r="H205" s="3">
        <f t="shared" si="3"/>
        <v>0</v>
      </c>
    </row>
    <row r="206" spans="1:8" x14ac:dyDescent="0.25">
      <c r="A206" s="1" t="s">
        <v>203</v>
      </c>
      <c r="B206" s="1" t="s">
        <v>22</v>
      </c>
      <c r="C206" s="2">
        <v>47450000</v>
      </c>
      <c r="D206" s="3">
        <v>3950</v>
      </c>
      <c r="E206" s="3">
        <v>47705000</v>
      </c>
      <c r="F206" s="3">
        <v>3749</v>
      </c>
      <c r="G206" s="2">
        <v>45425000</v>
      </c>
      <c r="H206" s="3">
        <f t="shared" si="3"/>
        <v>201</v>
      </c>
    </row>
    <row r="207" spans="1:8" x14ac:dyDescent="0.25">
      <c r="A207" s="1" t="s">
        <v>204</v>
      </c>
      <c r="B207" s="1" t="s">
        <v>5</v>
      </c>
      <c r="C207" s="2">
        <v>41322000</v>
      </c>
      <c r="D207" s="3">
        <v>3164</v>
      </c>
      <c r="E207" s="3">
        <v>40025000</v>
      </c>
      <c r="F207" s="3">
        <v>2979</v>
      </c>
      <c r="G207" s="2">
        <v>37500000</v>
      </c>
      <c r="H207" s="3">
        <f t="shared" si="3"/>
        <v>185</v>
      </c>
    </row>
    <row r="208" spans="1:8" x14ac:dyDescent="0.25">
      <c r="A208" s="1" t="s">
        <v>205</v>
      </c>
      <c r="B208" s="1" t="s">
        <v>7</v>
      </c>
      <c r="C208" s="2">
        <v>34970000</v>
      </c>
      <c r="D208" s="3">
        <v>2821</v>
      </c>
      <c r="E208" s="3">
        <v>33310000</v>
      </c>
      <c r="F208" s="3">
        <v>2735</v>
      </c>
      <c r="G208" s="2">
        <v>32420000</v>
      </c>
      <c r="H208" s="3">
        <f t="shared" si="3"/>
        <v>86</v>
      </c>
    </row>
    <row r="209" spans="1:8" x14ac:dyDescent="0.25">
      <c r="A209" s="1" t="s">
        <v>356</v>
      </c>
      <c r="B209" s="1" t="s">
        <v>5</v>
      </c>
      <c r="C209" s="2">
        <v>24730000</v>
      </c>
      <c r="D209" s="3">
        <v>2088</v>
      </c>
      <c r="E209" s="3">
        <v>28605000</v>
      </c>
      <c r="F209" s="3">
        <v>1964</v>
      </c>
      <c r="G209" s="2">
        <v>27170000</v>
      </c>
      <c r="H209" s="3">
        <f t="shared" si="3"/>
        <v>124</v>
      </c>
    </row>
    <row r="210" spans="1:8" x14ac:dyDescent="0.25">
      <c r="A210" s="1" t="s">
        <v>357</v>
      </c>
      <c r="B210" s="1" t="s">
        <v>75</v>
      </c>
      <c r="C210" s="2">
        <v>29084000</v>
      </c>
      <c r="D210" s="3">
        <v>2298</v>
      </c>
      <c r="E210" s="3">
        <v>25320000</v>
      </c>
      <c r="F210" s="3">
        <v>2087</v>
      </c>
      <c r="G210" s="2">
        <v>23150000</v>
      </c>
      <c r="H210" s="3">
        <f t="shared" si="3"/>
        <v>211</v>
      </c>
    </row>
    <row r="211" spans="1:8" x14ac:dyDescent="0.25">
      <c r="A211" s="1" t="s">
        <v>206</v>
      </c>
      <c r="B211" s="1" t="s">
        <v>25</v>
      </c>
      <c r="C211" s="2">
        <v>14518000</v>
      </c>
      <c r="D211" s="3">
        <v>1165</v>
      </c>
      <c r="E211" s="3">
        <v>13990000</v>
      </c>
      <c r="F211" s="3">
        <v>1164</v>
      </c>
      <c r="G211" s="2">
        <v>13980000</v>
      </c>
      <c r="H211" s="3">
        <f t="shared" si="3"/>
        <v>1</v>
      </c>
    </row>
    <row r="212" spans="1:8" x14ac:dyDescent="0.25">
      <c r="A212" s="1" t="s">
        <v>207</v>
      </c>
      <c r="B212" s="1" t="s">
        <v>5</v>
      </c>
      <c r="C212" s="2">
        <v>23864000</v>
      </c>
      <c r="D212" s="3">
        <v>1715</v>
      </c>
      <c r="E212" s="3">
        <v>22565000</v>
      </c>
      <c r="F212" s="3">
        <v>1714</v>
      </c>
      <c r="G212" s="2">
        <v>22525000</v>
      </c>
      <c r="H212" s="3">
        <f t="shared" si="3"/>
        <v>1</v>
      </c>
    </row>
    <row r="213" spans="1:8" x14ac:dyDescent="0.25">
      <c r="A213" s="1" t="s">
        <v>208</v>
      </c>
      <c r="B213" s="1" t="s">
        <v>7</v>
      </c>
      <c r="C213" s="2">
        <v>18926000</v>
      </c>
      <c r="D213" s="3">
        <v>1543</v>
      </c>
      <c r="E213" s="3">
        <v>17260000</v>
      </c>
      <c r="F213" s="3">
        <v>1543</v>
      </c>
      <c r="G213" s="2">
        <v>17260000</v>
      </c>
      <c r="H213" s="3">
        <f t="shared" si="3"/>
        <v>0</v>
      </c>
    </row>
    <row r="214" spans="1:8" x14ac:dyDescent="0.25">
      <c r="A214" s="1" t="s">
        <v>209</v>
      </c>
      <c r="B214" s="1" t="s">
        <v>16</v>
      </c>
      <c r="C214" s="2">
        <v>24068000</v>
      </c>
      <c r="D214" s="3">
        <v>2017</v>
      </c>
      <c r="E214" s="3">
        <v>22930000</v>
      </c>
      <c r="F214" s="3">
        <v>1975</v>
      </c>
      <c r="G214" s="2">
        <v>22495000</v>
      </c>
      <c r="H214" s="3">
        <f t="shared" si="3"/>
        <v>42</v>
      </c>
    </row>
    <row r="215" spans="1:8" x14ac:dyDescent="0.25">
      <c r="A215" s="1" t="s">
        <v>210</v>
      </c>
      <c r="B215" s="1" t="s">
        <v>7</v>
      </c>
      <c r="C215" s="2">
        <v>46660000</v>
      </c>
      <c r="D215" s="3">
        <v>4688</v>
      </c>
      <c r="E215" s="3">
        <v>51305000</v>
      </c>
      <c r="F215" s="3">
        <v>3895</v>
      </c>
      <c r="G215" s="2">
        <v>43285000</v>
      </c>
      <c r="H215" s="3">
        <f t="shared" si="3"/>
        <v>793</v>
      </c>
    </row>
    <row r="216" spans="1:8" x14ac:dyDescent="0.25">
      <c r="A216" s="1" t="s">
        <v>211</v>
      </c>
      <c r="B216" s="1" t="s">
        <v>14</v>
      </c>
      <c r="C216" s="2">
        <v>18398000</v>
      </c>
      <c r="D216" s="3">
        <v>1578</v>
      </c>
      <c r="E216" s="3">
        <v>18255000</v>
      </c>
      <c r="F216" s="3">
        <v>1526</v>
      </c>
      <c r="G216" s="2">
        <v>17735000</v>
      </c>
      <c r="H216" s="3">
        <f t="shared" si="3"/>
        <v>52</v>
      </c>
    </row>
    <row r="217" spans="1:8" x14ac:dyDescent="0.25">
      <c r="A217" s="1" t="s">
        <v>212</v>
      </c>
      <c r="B217" s="1" t="s">
        <v>7</v>
      </c>
      <c r="C217" s="2">
        <v>19080000</v>
      </c>
      <c r="D217" s="3">
        <v>1651</v>
      </c>
      <c r="E217" s="3">
        <v>17605000</v>
      </c>
      <c r="F217" s="3">
        <v>1476</v>
      </c>
      <c r="G217" s="2">
        <v>15825000</v>
      </c>
      <c r="H217" s="3">
        <f t="shared" si="3"/>
        <v>175</v>
      </c>
    </row>
    <row r="218" spans="1:8" x14ac:dyDescent="0.25">
      <c r="A218" s="1" t="s">
        <v>213</v>
      </c>
      <c r="B218" s="1" t="s">
        <v>5</v>
      </c>
      <c r="C218" s="2">
        <v>33814000</v>
      </c>
      <c r="D218" s="3">
        <v>2577</v>
      </c>
      <c r="E218" s="3">
        <v>29445000</v>
      </c>
      <c r="F218" s="3">
        <v>2194</v>
      </c>
      <c r="G218" s="2">
        <v>24985000</v>
      </c>
      <c r="H218" s="3">
        <f t="shared" si="3"/>
        <v>383</v>
      </c>
    </row>
    <row r="219" spans="1:8" x14ac:dyDescent="0.25">
      <c r="A219" s="1" t="s">
        <v>214</v>
      </c>
      <c r="B219" s="1" t="s">
        <v>16</v>
      </c>
      <c r="C219" s="2">
        <v>51660000</v>
      </c>
      <c r="D219" s="3">
        <v>4274</v>
      </c>
      <c r="E219" s="3">
        <v>48950000</v>
      </c>
      <c r="F219" s="3">
        <v>3963</v>
      </c>
      <c r="G219" s="2">
        <v>44775000</v>
      </c>
      <c r="H219" s="3">
        <f t="shared" si="3"/>
        <v>311</v>
      </c>
    </row>
    <row r="220" spans="1:8" x14ac:dyDescent="0.25">
      <c r="A220" s="1" t="s">
        <v>215</v>
      </c>
      <c r="B220" s="1" t="s">
        <v>62</v>
      </c>
      <c r="C220" s="2">
        <v>40964000</v>
      </c>
      <c r="D220" s="3">
        <v>2846</v>
      </c>
      <c r="E220" s="3">
        <v>49835000</v>
      </c>
      <c r="F220" s="3">
        <v>2478</v>
      </c>
      <c r="G220" s="2">
        <v>45270000</v>
      </c>
      <c r="H220" s="3">
        <f t="shared" si="3"/>
        <v>368</v>
      </c>
    </row>
    <row r="221" spans="1:8" x14ac:dyDescent="0.25">
      <c r="A221" s="1" t="s">
        <v>216</v>
      </c>
      <c r="B221" s="1" t="s">
        <v>62</v>
      </c>
      <c r="C221" s="2">
        <v>30646000</v>
      </c>
      <c r="D221" s="3">
        <v>2315</v>
      </c>
      <c r="E221" s="3">
        <v>32375000</v>
      </c>
      <c r="F221" s="3">
        <v>2076</v>
      </c>
      <c r="G221" s="2">
        <v>29895000</v>
      </c>
      <c r="H221" s="3">
        <f t="shared" si="3"/>
        <v>239</v>
      </c>
    </row>
    <row r="222" spans="1:8" x14ac:dyDescent="0.25">
      <c r="A222" s="1" t="s">
        <v>217</v>
      </c>
      <c r="B222" s="1" t="s">
        <v>5</v>
      </c>
      <c r="C222" s="2">
        <v>28638000</v>
      </c>
      <c r="D222" s="3">
        <v>1864</v>
      </c>
      <c r="E222" s="3">
        <v>26845000</v>
      </c>
      <c r="F222" s="3">
        <v>1864</v>
      </c>
      <c r="G222" s="2">
        <v>26845000</v>
      </c>
      <c r="H222" s="3">
        <f t="shared" si="3"/>
        <v>0</v>
      </c>
    </row>
    <row r="223" spans="1:8" x14ac:dyDescent="0.25">
      <c r="A223" s="1" t="s">
        <v>218</v>
      </c>
      <c r="B223" s="1" t="s">
        <v>25</v>
      </c>
      <c r="C223" s="2">
        <v>20044000</v>
      </c>
      <c r="D223" s="3">
        <v>1445</v>
      </c>
      <c r="E223" s="3">
        <v>17825000</v>
      </c>
      <c r="F223" s="3">
        <v>1445</v>
      </c>
      <c r="G223" s="2">
        <v>17810000</v>
      </c>
      <c r="H223" s="3">
        <f t="shared" si="3"/>
        <v>0</v>
      </c>
    </row>
    <row r="224" spans="1:8" x14ac:dyDescent="0.25">
      <c r="A224" s="1" t="s">
        <v>219</v>
      </c>
      <c r="B224" s="1" t="s">
        <v>5</v>
      </c>
      <c r="C224" s="2">
        <v>14032000</v>
      </c>
      <c r="D224" s="3">
        <v>958</v>
      </c>
      <c r="E224" s="3">
        <v>12190000</v>
      </c>
      <c r="F224" s="3">
        <v>953</v>
      </c>
      <c r="G224" s="2">
        <v>12140000</v>
      </c>
      <c r="H224" s="3">
        <f t="shared" si="3"/>
        <v>5</v>
      </c>
    </row>
    <row r="225" spans="1:8" x14ac:dyDescent="0.25">
      <c r="A225" s="1" t="s">
        <v>220</v>
      </c>
      <c r="B225" s="1" t="s">
        <v>9</v>
      </c>
      <c r="C225" s="2">
        <v>19746000</v>
      </c>
      <c r="D225" s="3">
        <v>1583</v>
      </c>
      <c r="E225" s="3">
        <v>18275000</v>
      </c>
      <c r="F225" s="3">
        <v>1583</v>
      </c>
      <c r="G225" s="2">
        <v>18275000</v>
      </c>
      <c r="H225" s="3">
        <f t="shared" si="3"/>
        <v>0</v>
      </c>
    </row>
    <row r="226" spans="1:8" x14ac:dyDescent="0.25">
      <c r="A226" s="1" t="s">
        <v>221</v>
      </c>
      <c r="B226" s="1" t="s">
        <v>5</v>
      </c>
      <c r="C226" s="2">
        <v>14746000</v>
      </c>
      <c r="D226" s="3">
        <v>1062</v>
      </c>
      <c r="E226" s="3">
        <v>14310000</v>
      </c>
      <c r="F226" s="3">
        <v>1037</v>
      </c>
      <c r="G226" s="2">
        <v>14030000</v>
      </c>
      <c r="H226" s="3">
        <f t="shared" si="3"/>
        <v>25</v>
      </c>
    </row>
    <row r="227" spans="1:8" x14ac:dyDescent="0.25">
      <c r="A227" s="1" t="s">
        <v>222</v>
      </c>
      <c r="B227" s="1" t="s">
        <v>9</v>
      </c>
      <c r="C227" s="2">
        <v>11996000</v>
      </c>
      <c r="D227" s="3">
        <v>1024</v>
      </c>
      <c r="E227" s="3">
        <v>11770000</v>
      </c>
      <c r="F227" s="3">
        <v>1024</v>
      </c>
      <c r="G227" s="2">
        <v>11770000</v>
      </c>
      <c r="H227" s="3">
        <f t="shared" si="3"/>
        <v>0</v>
      </c>
    </row>
    <row r="228" spans="1:8" x14ac:dyDescent="0.25">
      <c r="A228" s="1" t="s">
        <v>223</v>
      </c>
      <c r="B228" s="1" t="s">
        <v>16</v>
      </c>
      <c r="C228" s="2">
        <v>25250000</v>
      </c>
      <c r="D228" s="3">
        <v>2110</v>
      </c>
      <c r="E228" s="3">
        <v>25270000</v>
      </c>
      <c r="F228" s="3">
        <v>1938</v>
      </c>
      <c r="G228" s="2">
        <v>22770000</v>
      </c>
      <c r="H228" s="3">
        <f t="shared" si="3"/>
        <v>172</v>
      </c>
    </row>
    <row r="229" spans="1:8" x14ac:dyDescent="0.25">
      <c r="A229" s="1" t="s">
        <v>224</v>
      </c>
      <c r="B229" s="1" t="s">
        <v>7</v>
      </c>
      <c r="C229" s="2">
        <v>47408000</v>
      </c>
      <c r="D229" s="3">
        <v>3790</v>
      </c>
      <c r="E229" s="3">
        <v>44530000</v>
      </c>
      <c r="F229" s="3">
        <v>3765</v>
      </c>
      <c r="G229" s="2">
        <v>44280000</v>
      </c>
      <c r="H229" s="3">
        <f t="shared" si="3"/>
        <v>25</v>
      </c>
    </row>
    <row r="230" spans="1:8" x14ac:dyDescent="0.25">
      <c r="A230" s="1" t="s">
        <v>225</v>
      </c>
      <c r="B230" s="1" t="s">
        <v>25</v>
      </c>
      <c r="C230" s="2">
        <v>73036000</v>
      </c>
      <c r="D230" s="3">
        <v>5887</v>
      </c>
      <c r="E230" s="3">
        <v>67240000</v>
      </c>
      <c r="F230" s="3">
        <v>5134</v>
      </c>
      <c r="G230" s="2">
        <v>58075000</v>
      </c>
      <c r="H230" s="3">
        <f t="shared" si="3"/>
        <v>753</v>
      </c>
    </row>
    <row r="231" spans="1:8" x14ac:dyDescent="0.25">
      <c r="A231" s="1" t="s">
        <v>379</v>
      </c>
      <c r="B231" s="1" t="s">
        <v>16</v>
      </c>
      <c r="C231" s="2">
        <v>68310000</v>
      </c>
      <c r="D231" s="3">
        <v>5352</v>
      </c>
      <c r="E231" s="3">
        <v>60465000</v>
      </c>
      <c r="F231" s="3">
        <v>5330</v>
      </c>
      <c r="G231" s="2">
        <v>60305000</v>
      </c>
      <c r="H231" s="3">
        <f t="shared" si="3"/>
        <v>22</v>
      </c>
    </row>
    <row r="232" spans="1:8" x14ac:dyDescent="0.25">
      <c r="A232" s="1" t="s">
        <v>226</v>
      </c>
      <c r="B232" s="1" t="s">
        <v>22</v>
      </c>
      <c r="C232" s="2">
        <v>30730000</v>
      </c>
      <c r="D232" s="3">
        <v>2428</v>
      </c>
      <c r="E232" s="3">
        <v>28720000</v>
      </c>
      <c r="F232" s="3">
        <v>2242</v>
      </c>
      <c r="G232" s="2">
        <v>26860000</v>
      </c>
      <c r="H232" s="3">
        <f t="shared" si="3"/>
        <v>186</v>
      </c>
    </row>
    <row r="233" spans="1:8" x14ac:dyDescent="0.25">
      <c r="A233" s="1" t="s">
        <v>227</v>
      </c>
      <c r="B233" s="1" t="s">
        <v>7</v>
      </c>
      <c r="C233" s="2">
        <v>61942000</v>
      </c>
      <c r="D233" s="3">
        <v>4214</v>
      </c>
      <c r="E233" s="3">
        <v>50105000</v>
      </c>
      <c r="F233" s="3">
        <v>4213</v>
      </c>
      <c r="G233" s="2">
        <v>50080000</v>
      </c>
      <c r="H233" s="3">
        <f t="shared" si="3"/>
        <v>1</v>
      </c>
    </row>
    <row r="234" spans="1:8" x14ac:dyDescent="0.25">
      <c r="A234" s="1" t="s">
        <v>228</v>
      </c>
      <c r="B234" s="1" t="s">
        <v>16</v>
      </c>
      <c r="C234" s="2">
        <v>17278000</v>
      </c>
      <c r="D234" s="3">
        <v>1533</v>
      </c>
      <c r="E234" s="3">
        <v>17625000</v>
      </c>
      <c r="F234" s="3">
        <v>1482</v>
      </c>
      <c r="G234" s="2">
        <v>16995000</v>
      </c>
      <c r="H234" s="3">
        <f t="shared" si="3"/>
        <v>51</v>
      </c>
    </row>
    <row r="235" spans="1:8" x14ac:dyDescent="0.25">
      <c r="A235" s="1" t="s">
        <v>229</v>
      </c>
      <c r="B235" s="1" t="s">
        <v>5</v>
      </c>
      <c r="C235" s="2">
        <v>22718000</v>
      </c>
      <c r="D235" s="3">
        <v>2144</v>
      </c>
      <c r="E235" s="3">
        <v>26060000</v>
      </c>
      <c r="F235" s="3">
        <v>2008</v>
      </c>
      <c r="G235" s="2">
        <v>24640000</v>
      </c>
      <c r="H235" s="3">
        <f t="shared" si="3"/>
        <v>136</v>
      </c>
    </row>
    <row r="236" spans="1:8" x14ac:dyDescent="0.25">
      <c r="A236" s="1" t="s">
        <v>230</v>
      </c>
      <c r="B236" s="1" t="s">
        <v>16</v>
      </c>
      <c r="C236" s="2">
        <v>113068000</v>
      </c>
      <c r="D236" s="3">
        <v>9334</v>
      </c>
      <c r="E236" s="3">
        <v>110215000</v>
      </c>
      <c r="F236" s="3">
        <v>8289</v>
      </c>
      <c r="G236" s="2">
        <v>98100000</v>
      </c>
      <c r="H236" s="3">
        <f t="shared" si="3"/>
        <v>1045</v>
      </c>
    </row>
    <row r="237" spans="1:8" x14ac:dyDescent="0.25">
      <c r="A237" s="1" t="s">
        <v>231</v>
      </c>
      <c r="B237" s="1" t="s">
        <v>25</v>
      </c>
      <c r="C237" s="2">
        <v>91670000</v>
      </c>
      <c r="D237" s="3">
        <v>7466</v>
      </c>
      <c r="E237" s="3">
        <v>86495000</v>
      </c>
      <c r="F237" s="3">
        <v>6933</v>
      </c>
      <c r="G237" s="2">
        <v>81885000</v>
      </c>
      <c r="H237" s="3">
        <f t="shared" si="3"/>
        <v>533</v>
      </c>
    </row>
    <row r="238" spans="1:8" x14ac:dyDescent="0.25">
      <c r="A238" s="1" t="s">
        <v>232</v>
      </c>
      <c r="B238" s="1" t="s">
        <v>5</v>
      </c>
      <c r="C238" s="2">
        <v>17988000</v>
      </c>
      <c r="D238" s="3">
        <v>1350</v>
      </c>
      <c r="E238" s="3">
        <v>18810000</v>
      </c>
      <c r="F238" s="3">
        <v>1276</v>
      </c>
      <c r="G238" s="2">
        <v>18025000</v>
      </c>
      <c r="H238" s="3">
        <f t="shared" si="3"/>
        <v>74</v>
      </c>
    </row>
    <row r="239" spans="1:8" x14ac:dyDescent="0.25">
      <c r="A239" s="1" t="s">
        <v>233</v>
      </c>
      <c r="B239" s="1" t="s">
        <v>25</v>
      </c>
      <c r="C239" s="2">
        <v>28736000</v>
      </c>
      <c r="D239" s="3">
        <v>2055</v>
      </c>
      <c r="E239" s="3">
        <v>27450000</v>
      </c>
      <c r="F239" s="3">
        <v>1976</v>
      </c>
      <c r="G239" s="2">
        <v>26705000</v>
      </c>
      <c r="H239" s="3">
        <f t="shared" si="3"/>
        <v>79</v>
      </c>
    </row>
    <row r="240" spans="1:8" x14ac:dyDescent="0.25">
      <c r="A240" s="1" t="s">
        <v>234</v>
      </c>
      <c r="B240" s="1" t="s">
        <v>22</v>
      </c>
      <c r="C240" s="2">
        <v>46626000</v>
      </c>
      <c r="D240" s="3">
        <v>3905</v>
      </c>
      <c r="E240" s="3">
        <v>45785000</v>
      </c>
      <c r="F240" s="3">
        <v>3518</v>
      </c>
      <c r="G240" s="2">
        <v>41555000</v>
      </c>
      <c r="H240" s="3">
        <f t="shared" si="3"/>
        <v>387</v>
      </c>
    </row>
    <row r="241" spans="1:8" x14ac:dyDescent="0.25">
      <c r="A241" s="1" t="s">
        <v>235</v>
      </c>
      <c r="B241" s="1" t="s">
        <v>14</v>
      </c>
      <c r="C241" s="2">
        <v>25150000</v>
      </c>
      <c r="D241" s="3">
        <v>2049</v>
      </c>
      <c r="E241" s="3">
        <v>24090000</v>
      </c>
      <c r="F241" s="3">
        <v>2044</v>
      </c>
      <c r="G241" s="2">
        <v>24010000</v>
      </c>
      <c r="H241" s="3">
        <f t="shared" si="3"/>
        <v>5</v>
      </c>
    </row>
    <row r="242" spans="1:8" x14ac:dyDescent="0.25">
      <c r="A242" s="1" t="s">
        <v>236</v>
      </c>
      <c r="B242" s="1" t="s">
        <v>9</v>
      </c>
      <c r="C242" s="2">
        <v>15240000</v>
      </c>
      <c r="D242" s="3">
        <v>1221</v>
      </c>
      <c r="E242" s="3">
        <v>14340000</v>
      </c>
      <c r="F242" s="1">
        <v>1221</v>
      </c>
      <c r="G242" s="2">
        <v>14340000</v>
      </c>
      <c r="H242" s="3">
        <f t="shared" si="3"/>
        <v>0</v>
      </c>
    </row>
    <row r="243" spans="1:8" x14ac:dyDescent="0.25">
      <c r="A243" s="1" t="s">
        <v>237</v>
      </c>
      <c r="B243" s="1" t="s">
        <v>22</v>
      </c>
      <c r="C243" s="2">
        <v>39018000</v>
      </c>
      <c r="D243" s="3">
        <v>3121</v>
      </c>
      <c r="E243" s="3">
        <v>37630000</v>
      </c>
      <c r="F243" s="3">
        <v>3096</v>
      </c>
      <c r="G243" s="2">
        <v>37470000</v>
      </c>
      <c r="H243" s="3">
        <f t="shared" si="3"/>
        <v>25</v>
      </c>
    </row>
    <row r="244" spans="1:8" x14ac:dyDescent="0.25">
      <c r="A244" s="1" t="s">
        <v>238</v>
      </c>
      <c r="B244" s="1" t="s">
        <v>22</v>
      </c>
      <c r="C244" s="2">
        <v>48398000</v>
      </c>
      <c r="D244" s="3">
        <v>4219</v>
      </c>
      <c r="E244" s="3">
        <v>48100000</v>
      </c>
      <c r="F244" s="3">
        <v>3704</v>
      </c>
      <c r="G244" s="2">
        <v>42545000</v>
      </c>
      <c r="H244" s="3">
        <f t="shared" si="3"/>
        <v>515</v>
      </c>
    </row>
    <row r="245" spans="1:8" x14ac:dyDescent="0.25">
      <c r="A245" s="1" t="s">
        <v>239</v>
      </c>
      <c r="B245" s="1" t="s">
        <v>9</v>
      </c>
      <c r="C245" s="2">
        <v>19448000</v>
      </c>
      <c r="D245" s="3">
        <v>1608</v>
      </c>
      <c r="E245" s="3">
        <v>18525000</v>
      </c>
      <c r="F245" s="3">
        <v>1503</v>
      </c>
      <c r="G245" s="2">
        <v>17475000</v>
      </c>
      <c r="H245" s="3">
        <f t="shared" si="3"/>
        <v>105</v>
      </c>
    </row>
    <row r="246" spans="1:8" x14ac:dyDescent="0.25">
      <c r="A246" s="1" t="s">
        <v>240</v>
      </c>
      <c r="B246" s="1" t="s">
        <v>9</v>
      </c>
      <c r="C246" s="2">
        <v>31698000</v>
      </c>
      <c r="D246" s="3">
        <v>2610</v>
      </c>
      <c r="E246" s="3">
        <v>32610000</v>
      </c>
      <c r="F246" s="3">
        <v>2316</v>
      </c>
      <c r="G246" s="2">
        <v>28260000</v>
      </c>
      <c r="H246" s="3">
        <f t="shared" si="3"/>
        <v>294</v>
      </c>
    </row>
    <row r="247" spans="1:8" x14ac:dyDescent="0.25">
      <c r="A247" s="1" t="s">
        <v>381</v>
      </c>
      <c r="B247" s="1" t="s">
        <v>7</v>
      </c>
      <c r="C247" s="2">
        <v>74844000</v>
      </c>
      <c r="D247" s="3">
        <v>6505</v>
      </c>
      <c r="E247" s="3">
        <v>79300000</v>
      </c>
      <c r="F247" s="3">
        <v>5370</v>
      </c>
      <c r="G247" s="2">
        <v>62730000</v>
      </c>
      <c r="H247" s="3">
        <f t="shared" si="3"/>
        <v>1135</v>
      </c>
    </row>
    <row r="248" spans="1:8" x14ac:dyDescent="0.25">
      <c r="A248" s="1" t="s">
        <v>241</v>
      </c>
      <c r="B248" s="1" t="s">
        <v>14</v>
      </c>
      <c r="C248" s="2">
        <v>30838000</v>
      </c>
      <c r="D248" s="3">
        <v>2531</v>
      </c>
      <c r="E248" s="3">
        <v>28610000</v>
      </c>
      <c r="F248" s="3">
        <v>2531</v>
      </c>
      <c r="G248" s="2">
        <v>28610000</v>
      </c>
      <c r="H248" s="3">
        <f t="shared" si="3"/>
        <v>0</v>
      </c>
    </row>
    <row r="249" spans="1:8" x14ac:dyDescent="0.25">
      <c r="A249" s="1" t="s">
        <v>242</v>
      </c>
      <c r="B249" s="1" t="s">
        <v>9</v>
      </c>
      <c r="C249" s="2">
        <v>17146000</v>
      </c>
      <c r="D249" s="3">
        <v>1634</v>
      </c>
      <c r="E249" s="3">
        <v>18485000</v>
      </c>
      <c r="F249" s="3">
        <v>1501</v>
      </c>
      <c r="G249" s="2">
        <v>17155000</v>
      </c>
      <c r="H249" s="3">
        <f t="shared" si="3"/>
        <v>133</v>
      </c>
    </row>
    <row r="250" spans="1:8" x14ac:dyDescent="0.25">
      <c r="A250" s="1" t="s">
        <v>243</v>
      </c>
      <c r="B250" s="1" t="s">
        <v>5</v>
      </c>
      <c r="C250" s="2">
        <v>27494000</v>
      </c>
      <c r="D250" s="3">
        <v>2181</v>
      </c>
      <c r="E250" s="3">
        <v>27645000</v>
      </c>
      <c r="F250" s="3">
        <v>1993</v>
      </c>
      <c r="G250" s="2">
        <v>25630000</v>
      </c>
      <c r="H250" s="3">
        <f t="shared" si="3"/>
        <v>188</v>
      </c>
    </row>
    <row r="251" spans="1:8" x14ac:dyDescent="0.25">
      <c r="A251" s="1" t="s">
        <v>244</v>
      </c>
      <c r="B251" s="1" t="s">
        <v>7</v>
      </c>
      <c r="C251" s="2">
        <v>20888000</v>
      </c>
      <c r="D251" s="3">
        <v>3062</v>
      </c>
      <c r="E251" s="3">
        <v>32990000</v>
      </c>
      <c r="F251" s="3">
        <v>1676</v>
      </c>
      <c r="G251" s="2">
        <v>19280000</v>
      </c>
      <c r="H251" s="3">
        <f t="shared" si="3"/>
        <v>1386</v>
      </c>
    </row>
    <row r="252" spans="1:8" x14ac:dyDescent="0.25">
      <c r="A252" s="1" t="s">
        <v>245</v>
      </c>
      <c r="B252" s="1" t="s">
        <v>22</v>
      </c>
      <c r="C252" s="2">
        <v>41444000</v>
      </c>
      <c r="D252" s="3">
        <v>3652</v>
      </c>
      <c r="E252" s="3">
        <v>41740000</v>
      </c>
      <c r="F252" s="3">
        <v>3154</v>
      </c>
      <c r="G252" s="2">
        <v>37090000</v>
      </c>
      <c r="H252" s="3">
        <f t="shared" si="3"/>
        <v>498</v>
      </c>
    </row>
    <row r="253" spans="1:8" x14ac:dyDescent="0.25">
      <c r="A253" s="1" t="s">
        <v>380</v>
      </c>
      <c r="B253" s="1" t="s">
        <v>25</v>
      </c>
      <c r="C253" s="2">
        <v>19146000</v>
      </c>
      <c r="D253" s="1">
        <v>1608</v>
      </c>
      <c r="E253" s="1">
        <v>18495000</v>
      </c>
      <c r="F253" s="1">
        <v>1540</v>
      </c>
      <c r="G253" s="2">
        <v>17740000</v>
      </c>
      <c r="H253" s="3">
        <f t="shared" si="3"/>
        <v>68</v>
      </c>
    </row>
    <row r="254" spans="1:8" x14ac:dyDescent="0.25">
      <c r="A254" s="1" t="s">
        <v>246</v>
      </c>
      <c r="B254" s="1" t="s">
        <v>75</v>
      </c>
      <c r="C254" s="2">
        <v>28196000</v>
      </c>
      <c r="D254" s="3">
        <v>2291</v>
      </c>
      <c r="E254" s="3">
        <v>26060000</v>
      </c>
      <c r="F254" s="3">
        <v>2173</v>
      </c>
      <c r="G254" s="2">
        <v>24880000</v>
      </c>
      <c r="H254" s="3">
        <f t="shared" si="3"/>
        <v>118</v>
      </c>
    </row>
    <row r="255" spans="1:8" x14ac:dyDescent="0.25">
      <c r="A255" s="1" t="s">
        <v>247</v>
      </c>
      <c r="B255" s="1" t="s">
        <v>5</v>
      </c>
      <c r="C255" s="2">
        <v>40738000</v>
      </c>
      <c r="D255" s="3">
        <v>2906</v>
      </c>
      <c r="E255" s="3">
        <v>37970000</v>
      </c>
      <c r="F255" s="3">
        <v>2896</v>
      </c>
      <c r="G255" s="2">
        <v>37870000</v>
      </c>
      <c r="H255" s="3">
        <f t="shared" si="3"/>
        <v>10</v>
      </c>
    </row>
    <row r="256" spans="1:8" x14ac:dyDescent="0.25">
      <c r="A256" s="1" t="s">
        <v>248</v>
      </c>
      <c r="B256" s="1" t="s">
        <v>14</v>
      </c>
      <c r="C256" s="2">
        <v>47454000</v>
      </c>
      <c r="D256" s="3">
        <v>3374</v>
      </c>
      <c r="E256" s="3">
        <v>40835000</v>
      </c>
      <c r="F256" s="3">
        <v>3114</v>
      </c>
      <c r="G256" s="2">
        <v>37845000</v>
      </c>
      <c r="H256" s="3">
        <f t="shared" si="3"/>
        <v>260</v>
      </c>
    </row>
    <row r="257" spans="1:8" x14ac:dyDescent="0.25">
      <c r="A257" s="1" t="s">
        <v>249</v>
      </c>
      <c r="B257" s="1" t="s">
        <v>5</v>
      </c>
      <c r="C257" s="2">
        <v>15132000</v>
      </c>
      <c r="D257" s="3">
        <v>1104</v>
      </c>
      <c r="E257" s="3">
        <v>14070000</v>
      </c>
      <c r="F257" s="3">
        <v>1086</v>
      </c>
      <c r="G257" s="2">
        <v>13890000</v>
      </c>
      <c r="H257" s="3">
        <f t="shared" si="3"/>
        <v>18</v>
      </c>
    </row>
    <row r="258" spans="1:8" x14ac:dyDescent="0.25">
      <c r="A258" s="1" t="s">
        <v>250</v>
      </c>
      <c r="B258" s="1" t="s">
        <v>14</v>
      </c>
      <c r="C258" s="2">
        <v>23696000</v>
      </c>
      <c r="D258" s="3">
        <v>1771</v>
      </c>
      <c r="E258" s="3">
        <v>25945000</v>
      </c>
      <c r="F258" s="3">
        <v>1743</v>
      </c>
      <c r="G258" s="2">
        <v>25665000</v>
      </c>
      <c r="H258" s="3">
        <f t="shared" ref="H258:H315" si="4">D258-F258</f>
        <v>28</v>
      </c>
    </row>
    <row r="259" spans="1:8" x14ac:dyDescent="0.25">
      <c r="A259" s="1" t="s">
        <v>251</v>
      </c>
      <c r="B259" s="1" t="s">
        <v>7</v>
      </c>
      <c r="C259" s="2">
        <v>31668000</v>
      </c>
      <c r="D259" s="3">
        <v>2357</v>
      </c>
      <c r="E259" s="3">
        <v>27305000</v>
      </c>
      <c r="F259" s="3">
        <v>2357</v>
      </c>
      <c r="G259" s="2">
        <v>27305000</v>
      </c>
      <c r="H259" s="3">
        <f t="shared" si="4"/>
        <v>0</v>
      </c>
    </row>
    <row r="260" spans="1:8" x14ac:dyDescent="0.25">
      <c r="A260" s="1" t="s">
        <v>252</v>
      </c>
      <c r="B260" s="1" t="s">
        <v>25</v>
      </c>
      <c r="C260" s="2">
        <v>27580000</v>
      </c>
      <c r="D260" s="3">
        <v>2187</v>
      </c>
      <c r="E260" s="3">
        <v>26205000</v>
      </c>
      <c r="F260" s="3">
        <v>2050</v>
      </c>
      <c r="G260" s="2">
        <v>24865000</v>
      </c>
      <c r="H260" s="3">
        <f t="shared" si="4"/>
        <v>137</v>
      </c>
    </row>
    <row r="261" spans="1:8" x14ac:dyDescent="0.25">
      <c r="A261" s="1" t="s">
        <v>253</v>
      </c>
      <c r="B261" s="1" t="s">
        <v>25</v>
      </c>
      <c r="C261" s="2">
        <v>25040000</v>
      </c>
      <c r="D261" s="3">
        <v>1908</v>
      </c>
      <c r="E261" s="3">
        <v>21540000</v>
      </c>
      <c r="F261" s="3">
        <v>1842</v>
      </c>
      <c r="G261" s="2">
        <v>20910000</v>
      </c>
      <c r="H261" s="3">
        <f t="shared" si="4"/>
        <v>66</v>
      </c>
    </row>
    <row r="262" spans="1:8" x14ac:dyDescent="0.25">
      <c r="A262" s="1" t="s">
        <v>254</v>
      </c>
      <c r="B262" s="1" t="s">
        <v>14</v>
      </c>
      <c r="C262" s="2">
        <v>11456000</v>
      </c>
      <c r="D262" s="3">
        <v>913</v>
      </c>
      <c r="E262" s="3">
        <v>11635000</v>
      </c>
      <c r="F262" s="1">
        <v>879</v>
      </c>
      <c r="G262" s="2">
        <v>11295000</v>
      </c>
      <c r="H262" s="3">
        <f t="shared" si="4"/>
        <v>34</v>
      </c>
    </row>
    <row r="263" spans="1:8" x14ac:dyDescent="0.25">
      <c r="A263" s="1" t="s">
        <v>255</v>
      </c>
      <c r="B263" s="1" t="s">
        <v>7</v>
      </c>
      <c r="C263" s="2">
        <v>66574000</v>
      </c>
      <c r="D263" s="3">
        <v>5425</v>
      </c>
      <c r="E263" s="3">
        <v>62230000</v>
      </c>
      <c r="F263" s="3">
        <v>5424</v>
      </c>
      <c r="G263" s="2">
        <v>62220000</v>
      </c>
      <c r="H263" s="3">
        <f t="shared" si="4"/>
        <v>1</v>
      </c>
    </row>
    <row r="264" spans="1:8" x14ac:dyDescent="0.25">
      <c r="A264" s="1" t="s">
        <v>256</v>
      </c>
      <c r="B264" s="1" t="s">
        <v>75</v>
      </c>
      <c r="C264" s="2">
        <v>33456000</v>
      </c>
      <c r="D264" s="3">
        <v>2660</v>
      </c>
      <c r="E264" s="3">
        <v>31175000</v>
      </c>
      <c r="F264" s="3">
        <v>2602</v>
      </c>
      <c r="G264" s="2">
        <v>30565000</v>
      </c>
      <c r="H264" s="3">
        <f t="shared" si="4"/>
        <v>58</v>
      </c>
    </row>
    <row r="265" spans="1:8" x14ac:dyDescent="0.25">
      <c r="A265" s="1" t="s">
        <v>257</v>
      </c>
      <c r="B265" s="1" t="s">
        <v>25</v>
      </c>
      <c r="C265" s="2">
        <v>57654000</v>
      </c>
      <c r="D265" s="3">
        <v>4607</v>
      </c>
      <c r="E265" s="3">
        <v>52355000</v>
      </c>
      <c r="F265" s="3">
        <v>4607</v>
      </c>
      <c r="G265" s="2">
        <v>52355000</v>
      </c>
      <c r="H265" s="3">
        <f t="shared" si="4"/>
        <v>0</v>
      </c>
    </row>
    <row r="266" spans="1:8" x14ac:dyDescent="0.25">
      <c r="A266" s="1" t="s">
        <v>258</v>
      </c>
      <c r="B266" s="1" t="s">
        <v>25</v>
      </c>
      <c r="C266" s="2">
        <v>35520000</v>
      </c>
      <c r="D266" s="3">
        <v>3013</v>
      </c>
      <c r="E266" s="3">
        <v>36445000</v>
      </c>
      <c r="F266" s="3">
        <v>2671</v>
      </c>
      <c r="G266" s="2">
        <v>32965000</v>
      </c>
      <c r="H266" s="3">
        <f t="shared" si="4"/>
        <v>342</v>
      </c>
    </row>
    <row r="267" spans="1:8" x14ac:dyDescent="0.25">
      <c r="A267" s="1" t="s">
        <v>259</v>
      </c>
      <c r="B267" s="1" t="s">
        <v>22</v>
      </c>
      <c r="C267" s="2">
        <v>26386000</v>
      </c>
      <c r="D267" s="3">
        <v>2442</v>
      </c>
      <c r="E267" s="3">
        <v>27300000</v>
      </c>
      <c r="F267" s="3">
        <v>2277</v>
      </c>
      <c r="G267" s="2">
        <v>25500000</v>
      </c>
      <c r="H267" s="3">
        <f t="shared" si="4"/>
        <v>165</v>
      </c>
    </row>
    <row r="268" spans="1:8" x14ac:dyDescent="0.25">
      <c r="A268" s="1" t="s">
        <v>260</v>
      </c>
      <c r="B268" s="1" t="s">
        <v>75</v>
      </c>
      <c r="C268" s="2">
        <v>52858000</v>
      </c>
      <c r="D268" s="3">
        <v>4101</v>
      </c>
      <c r="E268" s="3">
        <v>46590000</v>
      </c>
      <c r="F268" s="3">
        <v>3977</v>
      </c>
      <c r="G268" s="2">
        <v>45305000</v>
      </c>
      <c r="H268" s="3">
        <f t="shared" si="4"/>
        <v>124</v>
      </c>
    </row>
    <row r="269" spans="1:8" x14ac:dyDescent="0.25">
      <c r="A269" s="1" t="s">
        <v>261</v>
      </c>
      <c r="B269" s="1" t="s">
        <v>5</v>
      </c>
      <c r="C269" s="2">
        <v>16046000</v>
      </c>
      <c r="D269" s="3">
        <v>1191</v>
      </c>
      <c r="E269" s="3">
        <v>15165000</v>
      </c>
      <c r="F269" s="3">
        <v>1164</v>
      </c>
      <c r="G269" s="2">
        <v>14820000</v>
      </c>
      <c r="H269" s="3">
        <f t="shared" si="4"/>
        <v>27</v>
      </c>
    </row>
    <row r="270" spans="1:8" x14ac:dyDescent="0.25">
      <c r="A270" s="1" t="s">
        <v>262</v>
      </c>
      <c r="B270" s="1" t="s">
        <v>5</v>
      </c>
      <c r="C270" s="2">
        <v>32646000</v>
      </c>
      <c r="D270" s="3">
        <v>2632</v>
      </c>
      <c r="E270" s="3">
        <v>30925000</v>
      </c>
      <c r="F270" s="3">
        <v>2477</v>
      </c>
      <c r="G270" s="2">
        <v>29015000</v>
      </c>
      <c r="H270" s="3">
        <f t="shared" si="4"/>
        <v>155</v>
      </c>
    </row>
    <row r="271" spans="1:8" x14ac:dyDescent="0.25">
      <c r="A271" s="1" t="s">
        <v>263</v>
      </c>
      <c r="B271" s="1" t="s">
        <v>22</v>
      </c>
      <c r="C271" s="2">
        <v>31116000</v>
      </c>
      <c r="D271" s="3">
        <v>2689</v>
      </c>
      <c r="E271" s="3">
        <v>34240000</v>
      </c>
      <c r="F271" s="3">
        <v>2364</v>
      </c>
      <c r="G271" s="2">
        <v>30135000</v>
      </c>
      <c r="H271" s="3">
        <f t="shared" si="4"/>
        <v>325</v>
      </c>
    </row>
    <row r="272" spans="1:8" x14ac:dyDescent="0.25">
      <c r="A272" s="1" t="s">
        <v>264</v>
      </c>
      <c r="B272" s="1" t="s">
        <v>7</v>
      </c>
      <c r="C272" s="2">
        <v>53810000</v>
      </c>
      <c r="D272" s="3">
        <v>4218</v>
      </c>
      <c r="E272" s="3">
        <v>46455000</v>
      </c>
      <c r="F272" s="3">
        <v>4187</v>
      </c>
      <c r="G272" s="2">
        <v>46145000</v>
      </c>
      <c r="H272" s="3">
        <f t="shared" si="4"/>
        <v>31</v>
      </c>
    </row>
    <row r="273" spans="1:8" x14ac:dyDescent="0.25">
      <c r="A273" s="1" t="s">
        <v>265</v>
      </c>
      <c r="B273" s="1" t="s">
        <v>25</v>
      </c>
      <c r="C273" s="2">
        <v>12020000</v>
      </c>
      <c r="D273" s="3">
        <v>1040</v>
      </c>
      <c r="E273" s="3">
        <v>12890000</v>
      </c>
      <c r="F273" s="3">
        <v>950</v>
      </c>
      <c r="G273" s="2">
        <v>11720000</v>
      </c>
      <c r="H273" s="3">
        <f t="shared" si="4"/>
        <v>90</v>
      </c>
    </row>
    <row r="274" spans="1:8" x14ac:dyDescent="0.25">
      <c r="A274" s="1" t="s">
        <v>266</v>
      </c>
      <c r="B274" s="1" t="s">
        <v>5</v>
      </c>
      <c r="C274" s="2">
        <v>19214000</v>
      </c>
      <c r="D274" s="3">
        <v>1715</v>
      </c>
      <c r="E274" s="3">
        <v>21305000</v>
      </c>
      <c r="F274" s="3">
        <v>1454</v>
      </c>
      <c r="G274" s="2">
        <v>18080000</v>
      </c>
      <c r="H274" s="3">
        <f t="shared" si="4"/>
        <v>261</v>
      </c>
    </row>
    <row r="275" spans="1:8" x14ac:dyDescent="0.25">
      <c r="A275" s="1" t="s">
        <v>267</v>
      </c>
      <c r="B275" s="1" t="s">
        <v>22</v>
      </c>
      <c r="C275" s="2">
        <v>41014000</v>
      </c>
      <c r="D275" s="3">
        <v>3363</v>
      </c>
      <c r="E275" s="3">
        <v>38490000</v>
      </c>
      <c r="F275" s="3">
        <v>2950</v>
      </c>
      <c r="G275" s="2">
        <v>34315000</v>
      </c>
      <c r="H275" s="3">
        <f t="shared" si="4"/>
        <v>413</v>
      </c>
    </row>
    <row r="276" spans="1:8" x14ac:dyDescent="0.25">
      <c r="A276" s="1" t="s">
        <v>268</v>
      </c>
      <c r="B276" s="1" t="s">
        <v>25</v>
      </c>
      <c r="C276" s="2">
        <v>35240000</v>
      </c>
      <c r="D276" s="3">
        <v>2612</v>
      </c>
      <c r="E276" s="3">
        <v>31025000</v>
      </c>
      <c r="F276" s="3">
        <v>2520</v>
      </c>
      <c r="G276" s="2">
        <v>30105000</v>
      </c>
      <c r="H276" s="3">
        <f t="shared" si="4"/>
        <v>92</v>
      </c>
    </row>
    <row r="277" spans="1:8" x14ac:dyDescent="0.25">
      <c r="A277" s="1" t="s">
        <v>365</v>
      </c>
      <c r="B277" s="1" t="s">
        <v>14</v>
      </c>
      <c r="C277" s="2">
        <v>80270000</v>
      </c>
      <c r="D277" s="3">
        <v>3025</v>
      </c>
      <c r="E277" s="3">
        <v>33820000</v>
      </c>
      <c r="F277" s="1">
        <v>2799</v>
      </c>
      <c r="G277" s="2">
        <v>31485000</v>
      </c>
      <c r="H277" s="3">
        <f t="shared" si="4"/>
        <v>226</v>
      </c>
    </row>
    <row r="278" spans="1:8" x14ac:dyDescent="0.25">
      <c r="A278" s="1" t="s">
        <v>269</v>
      </c>
      <c r="B278" s="1" t="s">
        <v>5</v>
      </c>
      <c r="C278" s="2">
        <v>27128000</v>
      </c>
      <c r="D278" s="3">
        <v>2427</v>
      </c>
      <c r="E278" s="3">
        <v>29550000</v>
      </c>
      <c r="F278" s="3">
        <v>2199</v>
      </c>
      <c r="G278" s="2">
        <v>27135000</v>
      </c>
      <c r="H278" s="3">
        <f t="shared" si="4"/>
        <v>228</v>
      </c>
    </row>
    <row r="279" spans="1:8" x14ac:dyDescent="0.25">
      <c r="A279" s="1" t="s">
        <v>270</v>
      </c>
      <c r="B279" s="1" t="s">
        <v>22</v>
      </c>
      <c r="C279" s="2">
        <v>17176000</v>
      </c>
      <c r="D279" s="3">
        <v>1523</v>
      </c>
      <c r="E279" s="3">
        <v>17825000</v>
      </c>
      <c r="F279" s="3">
        <v>1462</v>
      </c>
      <c r="G279" s="2">
        <v>17035000</v>
      </c>
      <c r="H279" s="3">
        <f t="shared" si="4"/>
        <v>61</v>
      </c>
    </row>
    <row r="280" spans="1:8" x14ac:dyDescent="0.25">
      <c r="A280" s="1" t="s">
        <v>271</v>
      </c>
      <c r="B280" s="1" t="s">
        <v>5</v>
      </c>
      <c r="C280" s="2">
        <v>40108000</v>
      </c>
      <c r="D280" s="3">
        <v>3011</v>
      </c>
      <c r="E280" s="3">
        <v>33140000</v>
      </c>
      <c r="F280" s="3">
        <v>3003</v>
      </c>
      <c r="G280" s="2">
        <v>33135000</v>
      </c>
      <c r="H280" s="3">
        <f t="shared" si="4"/>
        <v>8</v>
      </c>
    </row>
    <row r="281" spans="1:8" x14ac:dyDescent="0.25">
      <c r="A281" s="1" t="s">
        <v>369</v>
      </c>
      <c r="B281" s="1" t="s">
        <v>14</v>
      </c>
      <c r="C281" s="2">
        <v>11432000</v>
      </c>
      <c r="D281" s="3">
        <v>850</v>
      </c>
      <c r="E281" s="3">
        <v>11845000</v>
      </c>
      <c r="F281" s="3">
        <v>839</v>
      </c>
      <c r="G281" s="2">
        <v>11675000</v>
      </c>
      <c r="H281" s="3">
        <f t="shared" si="4"/>
        <v>11</v>
      </c>
    </row>
    <row r="282" spans="1:8" x14ac:dyDescent="0.25">
      <c r="A282" s="1" t="s">
        <v>272</v>
      </c>
      <c r="B282" s="1" t="s">
        <v>14</v>
      </c>
      <c r="C282" s="2">
        <v>23770000</v>
      </c>
      <c r="D282" s="3">
        <v>1960</v>
      </c>
      <c r="E282" s="3">
        <v>24700000</v>
      </c>
      <c r="F282" s="3">
        <v>1741</v>
      </c>
      <c r="G282" s="2">
        <v>22120000</v>
      </c>
      <c r="H282" s="3">
        <f t="shared" si="4"/>
        <v>219</v>
      </c>
    </row>
    <row r="283" spans="1:8" x14ac:dyDescent="0.25">
      <c r="A283" s="1" t="s">
        <v>273</v>
      </c>
      <c r="B283" s="1" t="s">
        <v>5</v>
      </c>
      <c r="C283" s="2">
        <v>18674000</v>
      </c>
      <c r="D283" s="3">
        <v>1647</v>
      </c>
      <c r="E283" s="3">
        <v>21225000</v>
      </c>
      <c r="F283" s="3">
        <v>1522</v>
      </c>
      <c r="G283" s="2">
        <v>19360000</v>
      </c>
      <c r="H283" s="3">
        <f t="shared" si="4"/>
        <v>125</v>
      </c>
    </row>
    <row r="284" spans="1:8" x14ac:dyDescent="0.25">
      <c r="A284" s="1" t="s">
        <v>274</v>
      </c>
      <c r="B284" s="1" t="s">
        <v>22</v>
      </c>
      <c r="C284" s="2">
        <v>47490000</v>
      </c>
      <c r="D284" s="3">
        <v>3430</v>
      </c>
      <c r="E284" s="3">
        <v>39700000</v>
      </c>
      <c r="F284" s="3">
        <v>3171</v>
      </c>
      <c r="G284" s="2">
        <v>37005000</v>
      </c>
      <c r="H284" s="3">
        <f t="shared" si="4"/>
        <v>259</v>
      </c>
    </row>
    <row r="285" spans="1:8" x14ac:dyDescent="0.25">
      <c r="A285" s="1" t="s">
        <v>275</v>
      </c>
      <c r="B285" s="1" t="s">
        <v>22</v>
      </c>
      <c r="C285" s="2">
        <v>34860000</v>
      </c>
      <c r="D285" s="3">
        <v>2519</v>
      </c>
      <c r="E285" s="3">
        <v>27515000</v>
      </c>
      <c r="F285" s="3">
        <v>2487</v>
      </c>
      <c r="G285" s="2">
        <v>27210000</v>
      </c>
      <c r="H285" s="3">
        <f t="shared" si="4"/>
        <v>32</v>
      </c>
    </row>
    <row r="286" spans="1:8" x14ac:dyDescent="0.25">
      <c r="A286" s="1" t="s">
        <v>276</v>
      </c>
      <c r="B286" s="1" t="s">
        <v>7</v>
      </c>
      <c r="C286" s="2">
        <v>47538000</v>
      </c>
      <c r="D286" s="3">
        <v>3594</v>
      </c>
      <c r="E286" s="3">
        <v>44115000</v>
      </c>
      <c r="F286" s="3">
        <v>3565</v>
      </c>
      <c r="G286" s="2">
        <v>43735000</v>
      </c>
      <c r="H286" s="3">
        <f t="shared" si="4"/>
        <v>29</v>
      </c>
    </row>
    <row r="287" spans="1:8" x14ac:dyDescent="0.25">
      <c r="A287" s="1" t="s">
        <v>277</v>
      </c>
      <c r="B287" s="1" t="s">
        <v>5</v>
      </c>
      <c r="C287" s="2">
        <v>27034000</v>
      </c>
      <c r="D287" s="3">
        <v>1983</v>
      </c>
      <c r="E287" s="3">
        <v>26565000</v>
      </c>
      <c r="F287" s="3">
        <v>1983</v>
      </c>
      <c r="G287" s="2">
        <v>26565000</v>
      </c>
      <c r="H287" s="3">
        <f t="shared" si="4"/>
        <v>0</v>
      </c>
    </row>
    <row r="288" spans="1:8" x14ac:dyDescent="0.25">
      <c r="A288" s="1" t="s">
        <v>278</v>
      </c>
      <c r="B288" s="1" t="s">
        <v>14</v>
      </c>
      <c r="C288" s="2">
        <v>20690000</v>
      </c>
      <c r="D288" s="3">
        <v>1734</v>
      </c>
      <c r="E288" s="3">
        <v>20565000</v>
      </c>
      <c r="F288" s="3">
        <v>1569</v>
      </c>
      <c r="G288" s="2">
        <v>18840000</v>
      </c>
      <c r="H288" s="3">
        <f t="shared" si="4"/>
        <v>165</v>
      </c>
    </row>
    <row r="289" spans="1:8" x14ac:dyDescent="0.25">
      <c r="A289" s="1" t="s">
        <v>279</v>
      </c>
      <c r="B289" s="1" t="s">
        <v>5</v>
      </c>
      <c r="C289" s="2">
        <v>17810000</v>
      </c>
      <c r="D289" s="3">
        <v>1468</v>
      </c>
      <c r="E289" s="3">
        <v>18310000</v>
      </c>
      <c r="F289" s="3">
        <v>1350</v>
      </c>
      <c r="G289" s="2">
        <v>17025000</v>
      </c>
      <c r="H289" s="3">
        <f t="shared" si="4"/>
        <v>118</v>
      </c>
    </row>
    <row r="290" spans="1:8" x14ac:dyDescent="0.25">
      <c r="A290" s="1" t="s">
        <v>280</v>
      </c>
      <c r="B290" s="1" t="s">
        <v>16</v>
      </c>
      <c r="C290" s="2">
        <v>75734000</v>
      </c>
      <c r="D290" s="3">
        <v>6190</v>
      </c>
      <c r="E290" s="3">
        <v>71605000</v>
      </c>
      <c r="F290" s="3">
        <v>5702</v>
      </c>
      <c r="G290" s="2">
        <v>66380000</v>
      </c>
      <c r="H290" s="3">
        <f t="shared" si="4"/>
        <v>488</v>
      </c>
    </row>
    <row r="291" spans="1:8" x14ac:dyDescent="0.25">
      <c r="A291" s="1" t="s">
        <v>281</v>
      </c>
      <c r="B291" s="1" t="s">
        <v>25</v>
      </c>
      <c r="C291" s="2">
        <v>53554000</v>
      </c>
      <c r="D291" s="3">
        <v>3910</v>
      </c>
      <c r="E291" s="3">
        <v>44140000</v>
      </c>
      <c r="F291" s="3">
        <v>3869</v>
      </c>
      <c r="G291" s="2">
        <v>43730000</v>
      </c>
      <c r="H291" s="3">
        <f t="shared" si="4"/>
        <v>41</v>
      </c>
    </row>
    <row r="292" spans="1:8" x14ac:dyDescent="0.25">
      <c r="A292" s="1" t="s">
        <v>282</v>
      </c>
      <c r="B292" s="1" t="s">
        <v>7</v>
      </c>
      <c r="C292" s="2">
        <v>36552000</v>
      </c>
      <c r="D292" s="3">
        <v>3079</v>
      </c>
      <c r="E292" s="3">
        <v>38755000</v>
      </c>
      <c r="F292" s="3">
        <v>2961</v>
      </c>
      <c r="G292" s="2">
        <v>37545000</v>
      </c>
      <c r="H292" s="3">
        <f t="shared" si="4"/>
        <v>118</v>
      </c>
    </row>
    <row r="293" spans="1:8" x14ac:dyDescent="0.25">
      <c r="A293" s="1" t="s">
        <v>283</v>
      </c>
      <c r="B293" s="1" t="s">
        <v>25</v>
      </c>
      <c r="C293" s="2">
        <v>33124000</v>
      </c>
      <c r="D293" s="1">
        <v>2648</v>
      </c>
      <c r="E293" s="1">
        <v>34010000</v>
      </c>
      <c r="F293" s="1">
        <v>2445</v>
      </c>
      <c r="G293" s="2">
        <v>31680000</v>
      </c>
      <c r="H293" s="3">
        <f t="shared" si="4"/>
        <v>203</v>
      </c>
    </row>
    <row r="294" spans="1:8" x14ac:dyDescent="0.25">
      <c r="A294" s="1" t="s">
        <v>284</v>
      </c>
      <c r="B294" s="1" t="s">
        <v>14</v>
      </c>
      <c r="C294" s="2">
        <v>17288000</v>
      </c>
      <c r="D294" s="3">
        <v>1235</v>
      </c>
      <c r="E294" s="3">
        <v>16520000</v>
      </c>
      <c r="F294" s="3">
        <v>1235</v>
      </c>
      <c r="G294" s="2">
        <v>16520000</v>
      </c>
      <c r="H294" s="3">
        <f t="shared" si="4"/>
        <v>0</v>
      </c>
    </row>
    <row r="295" spans="1:8" x14ac:dyDescent="0.25">
      <c r="A295" s="1" t="s">
        <v>285</v>
      </c>
      <c r="B295" s="1" t="s">
        <v>5</v>
      </c>
      <c r="C295" s="2">
        <v>26134000</v>
      </c>
      <c r="D295" s="3">
        <v>1695</v>
      </c>
      <c r="E295" s="3">
        <v>22770000</v>
      </c>
      <c r="F295" s="3">
        <v>1693</v>
      </c>
      <c r="G295" s="2">
        <v>22750000</v>
      </c>
      <c r="H295" s="3">
        <f t="shared" si="4"/>
        <v>2</v>
      </c>
    </row>
    <row r="296" spans="1:8" x14ac:dyDescent="0.25">
      <c r="A296" s="1" t="s">
        <v>286</v>
      </c>
      <c r="B296" s="1" t="s">
        <v>5</v>
      </c>
      <c r="C296" s="2">
        <v>47942000</v>
      </c>
      <c r="D296" s="3">
        <v>4667</v>
      </c>
      <c r="E296" s="3">
        <v>52925000</v>
      </c>
      <c r="F296" s="3">
        <v>3561</v>
      </c>
      <c r="G296" s="2">
        <v>41265000</v>
      </c>
      <c r="H296" s="3">
        <f t="shared" si="4"/>
        <v>1106</v>
      </c>
    </row>
    <row r="297" spans="1:8" x14ac:dyDescent="0.25">
      <c r="A297" s="1" t="s">
        <v>287</v>
      </c>
      <c r="B297" s="1" t="s">
        <v>14</v>
      </c>
      <c r="C297" s="2">
        <v>15516000</v>
      </c>
      <c r="D297" s="3">
        <v>1220</v>
      </c>
      <c r="E297" s="3">
        <v>16370000</v>
      </c>
      <c r="F297" s="3">
        <v>1135</v>
      </c>
      <c r="G297" s="2">
        <v>15265000</v>
      </c>
      <c r="H297" s="3">
        <f t="shared" si="4"/>
        <v>85</v>
      </c>
    </row>
    <row r="298" spans="1:8" x14ac:dyDescent="0.25">
      <c r="A298" s="1" t="s">
        <v>288</v>
      </c>
      <c r="B298" s="1" t="s">
        <v>5</v>
      </c>
      <c r="C298" s="2">
        <v>29314000</v>
      </c>
      <c r="D298" s="3">
        <v>2144</v>
      </c>
      <c r="E298" s="3">
        <v>27605000</v>
      </c>
      <c r="F298" s="3">
        <v>2144</v>
      </c>
      <c r="G298" s="2">
        <v>27605000</v>
      </c>
      <c r="H298" s="3">
        <f t="shared" si="4"/>
        <v>0</v>
      </c>
    </row>
    <row r="299" spans="1:8" x14ac:dyDescent="0.25">
      <c r="A299" s="1" t="s">
        <v>289</v>
      </c>
      <c r="B299" s="1" t="s">
        <v>22</v>
      </c>
      <c r="C299" s="2">
        <v>17800000</v>
      </c>
      <c r="D299" s="3">
        <v>1563</v>
      </c>
      <c r="E299" s="3">
        <v>18165000</v>
      </c>
      <c r="F299" s="3">
        <v>1397</v>
      </c>
      <c r="G299" s="2">
        <v>16325000</v>
      </c>
      <c r="H299" s="3">
        <f t="shared" si="4"/>
        <v>166</v>
      </c>
    </row>
    <row r="300" spans="1:8" x14ac:dyDescent="0.25">
      <c r="A300" s="1" t="s">
        <v>290</v>
      </c>
      <c r="B300" s="1" t="s">
        <v>7</v>
      </c>
      <c r="C300" s="2">
        <v>22450000</v>
      </c>
      <c r="D300" s="3">
        <v>1899</v>
      </c>
      <c r="E300" s="3">
        <v>22290000</v>
      </c>
      <c r="F300" s="3">
        <v>1754</v>
      </c>
      <c r="G300" s="2">
        <v>20780000</v>
      </c>
      <c r="H300" s="3">
        <f t="shared" si="4"/>
        <v>145</v>
      </c>
    </row>
    <row r="301" spans="1:8" x14ac:dyDescent="0.25">
      <c r="A301" s="1" t="s">
        <v>291</v>
      </c>
      <c r="B301" s="1" t="s">
        <v>9</v>
      </c>
      <c r="C301" s="2">
        <v>18664000</v>
      </c>
      <c r="D301" s="3">
        <v>1844</v>
      </c>
      <c r="E301" s="3">
        <v>20075000</v>
      </c>
      <c r="F301" s="3">
        <v>1470</v>
      </c>
      <c r="G301" s="2">
        <v>16440000</v>
      </c>
      <c r="H301" s="3">
        <f t="shared" si="4"/>
        <v>374</v>
      </c>
    </row>
    <row r="302" spans="1:8" x14ac:dyDescent="0.25">
      <c r="A302" s="1" t="s">
        <v>292</v>
      </c>
      <c r="B302" s="1" t="s">
        <v>5</v>
      </c>
      <c r="C302" s="2">
        <v>26874000</v>
      </c>
      <c r="D302" s="3">
        <v>2113</v>
      </c>
      <c r="E302" s="3">
        <v>26785000</v>
      </c>
      <c r="F302" s="3">
        <v>1994</v>
      </c>
      <c r="G302" s="2">
        <v>25595000</v>
      </c>
      <c r="H302" s="3">
        <f t="shared" si="4"/>
        <v>119</v>
      </c>
    </row>
    <row r="303" spans="1:8" x14ac:dyDescent="0.25">
      <c r="A303" s="1" t="s">
        <v>293</v>
      </c>
      <c r="B303" s="1" t="s">
        <v>14</v>
      </c>
      <c r="C303" s="2">
        <v>38778000</v>
      </c>
      <c r="D303" s="3">
        <v>3075</v>
      </c>
      <c r="E303" s="3">
        <v>38325000</v>
      </c>
      <c r="F303" s="3">
        <v>2952</v>
      </c>
      <c r="G303" s="2">
        <v>36690000</v>
      </c>
      <c r="H303" s="3">
        <f t="shared" si="4"/>
        <v>123</v>
      </c>
    </row>
    <row r="304" spans="1:8" x14ac:dyDescent="0.25">
      <c r="A304" s="1" t="s">
        <v>294</v>
      </c>
      <c r="B304" s="1" t="s">
        <v>62</v>
      </c>
      <c r="C304" s="2">
        <v>78090000</v>
      </c>
      <c r="D304" s="1">
        <v>5729</v>
      </c>
      <c r="E304" s="1">
        <v>100835000</v>
      </c>
      <c r="F304" s="1">
        <v>5729</v>
      </c>
      <c r="G304" s="2">
        <v>100835000</v>
      </c>
      <c r="H304" s="3">
        <f t="shared" si="4"/>
        <v>0</v>
      </c>
    </row>
    <row r="305" spans="1:8" x14ac:dyDescent="0.25">
      <c r="A305" s="1" t="s">
        <v>295</v>
      </c>
      <c r="B305" s="1" t="s">
        <v>7</v>
      </c>
      <c r="C305" s="2">
        <v>80860000</v>
      </c>
      <c r="D305" s="3">
        <v>5745</v>
      </c>
      <c r="E305" s="3">
        <v>66030000</v>
      </c>
      <c r="F305" s="1">
        <v>5495</v>
      </c>
      <c r="G305" s="2">
        <v>64250000</v>
      </c>
      <c r="H305" s="3">
        <f t="shared" si="4"/>
        <v>250</v>
      </c>
    </row>
    <row r="306" spans="1:8" x14ac:dyDescent="0.25">
      <c r="A306" s="1" t="s">
        <v>296</v>
      </c>
      <c r="B306" s="1" t="s">
        <v>22</v>
      </c>
      <c r="C306" s="2">
        <v>106328000</v>
      </c>
      <c r="D306" s="3">
        <v>8879</v>
      </c>
      <c r="E306" s="3">
        <v>104270000</v>
      </c>
      <c r="F306" s="3">
        <v>7549</v>
      </c>
      <c r="G306" s="2">
        <v>89950000</v>
      </c>
      <c r="H306" s="3">
        <f t="shared" si="4"/>
        <v>1330</v>
      </c>
    </row>
    <row r="307" spans="1:8" x14ac:dyDescent="0.25">
      <c r="A307" s="1" t="s">
        <v>297</v>
      </c>
      <c r="B307" s="1" t="s">
        <v>5</v>
      </c>
      <c r="C307" s="2">
        <v>29154000</v>
      </c>
      <c r="D307" s="3">
        <v>2275</v>
      </c>
      <c r="E307" s="3">
        <v>28840000</v>
      </c>
      <c r="F307" s="3">
        <v>2171</v>
      </c>
      <c r="G307" s="2">
        <v>27695000</v>
      </c>
      <c r="H307" s="3">
        <f t="shared" si="4"/>
        <v>104</v>
      </c>
    </row>
    <row r="308" spans="1:8" x14ac:dyDescent="0.25">
      <c r="A308" s="1" t="s">
        <v>298</v>
      </c>
      <c r="B308" s="1" t="s">
        <v>7</v>
      </c>
      <c r="C308" s="2">
        <v>63562000</v>
      </c>
      <c r="D308" s="3">
        <v>4744</v>
      </c>
      <c r="E308" s="3">
        <v>53905000</v>
      </c>
      <c r="F308" s="3">
        <v>4364</v>
      </c>
      <c r="G308" s="2">
        <v>49970000</v>
      </c>
      <c r="H308" s="3">
        <f t="shared" si="4"/>
        <v>380</v>
      </c>
    </row>
    <row r="309" spans="1:8" x14ac:dyDescent="0.25">
      <c r="A309" s="1" t="s">
        <v>299</v>
      </c>
      <c r="B309" s="1" t="s">
        <v>5</v>
      </c>
      <c r="C309" s="2">
        <v>14912000</v>
      </c>
      <c r="D309" s="3">
        <v>1008</v>
      </c>
      <c r="E309" s="3">
        <v>13950000</v>
      </c>
      <c r="F309" s="3">
        <v>1003</v>
      </c>
      <c r="G309" s="2">
        <v>13915000</v>
      </c>
      <c r="H309" s="3">
        <f t="shared" si="4"/>
        <v>5</v>
      </c>
    </row>
    <row r="310" spans="1:8" x14ac:dyDescent="0.25">
      <c r="A310" s="1" t="s">
        <v>373</v>
      </c>
      <c r="B310" s="1" t="s">
        <v>5</v>
      </c>
      <c r="C310" s="2">
        <v>20532000</v>
      </c>
      <c r="D310" s="1">
        <v>1721</v>
      </c>
      <c r="E310" s="1">
        <v>21770000</v>
      </c>
      <c r="F310" s="1">
        <v>1454</v>
      </c>
      <c r="G310" s="2">
        <v>19160000</v>
      </c>
      <c r="H310" s="3">
        <f t="shared" si="4"/>
        <v>267</v>
      </c>
    </row>
    <row r="311" spans="1:8" x14ac:dyDescent="0.25">
      <c r="A311" s="1" t="s">
        <v>300</v>
      </c>
      <c r="B311" s="1" t="s">
        <v>25</v>
      </c>
      <c r="C311" s="2">
        <v>21070000</v>
      </c>
      <c r="D311" s="3">
        <v>1503</v>
      </c>
      <c r="E311" s="3">
        <v>19860000</v>
      </c>
      <c r="F311" s="3">
        <v>1503</v>
      </c>
      <c r="G311" s="2">
        <v>19860000</v>
      </c>
      <c r="H311" s="3">
        <f t="shared" si="4"/>
        <v>0</v>
      </c>
    </row>
    <row r="312" spans="1:8" x14ac:dyDescent="0.25">
      <c r="A312" s="1" t="s">
        <v>301</v>
      </c>
      <c r="B312" s="1" t="s">
        <v>5</v>
      </c>
      <c r="C312" s="2">
        <v>26130000</v>
      </c>
      <c r="D312" s="3">
        <v>1667</v>
      </c>
      <c r="E312" s="3">
        <v>20495000</v>
      </c>
      <c r="F312" s="3">
        <v>1539</v>
      </c>
      <c r="G312" s="2">
        <v>19215000</v>
      </c>
      <c r="H312" s="3">
        <f t="shared" si="4"/>
        <v>128</v>
      </c>
    </row>
    <row r="313" spans="1:8" x14ac:dyDescent="0.25">
      <c r="A313" s="1" t="s">
        <v>302</v>
      </c>
      <c r="B313" s="1" t="s">
        <v>25</v>
      </c>
      <c r="C313" s="2">
        <v>33258000</v>
      </c>
      <c r="D313" s="3">
        <v>2698</v>
      </c>
      <c r="E313" s="3">
        <v>31270000</v>
      </c>
      <c r="F313" s="3">
        <v>2698</v>
      </c>
      <c r="G313" s="2">
        <v>31270000</v>
      </c>
      <c r="H313" s="3">
        <f t="shared" si="4"/>
        <v>0</v>
      </c>
    </row>
    <row r="314" spans="1:8" x14ac:dyDescent="0.25">
      <c r="A314" s="1" t="s">
        <v>303</v>
      </c>
      <c r="B314" s="1" t="s">
        <v>7</v>
      </c>
      <c r="C314" s="2">
        <v>31970000</v>
      </c>
      <c r="D314" s="3">
        <v>2743</v>
      </c>
      <c r="E314" s="3">
        <v>31930000</v>
      </c>
      <c r="F314" s="3">
        <v>2364</v>
      </c>
      <c r="G314" s="2">
        <v>27420000</v>
      </c>
      <c r="H314" s="3">
        <f t="shared" si="4"/>
        <v>379</v>
      </c>
    </row>
    <row r="315" spans="1:8" x14ac:dyDescent="0.25">
      <c r="A315" s="1" t="s">
        <v>304</v>
      </c>
      <c r="B315" s="1" t="s">
        <v>25</v>
      </c>
      <c r="C315" s="2">
        <v>22546000</v>
      </c>
      <c r="D315" s="3">
        <v>1815</v>
      </c>
      <c r="E315" s="3">
        <v>21615000</v>
      </c>
      <c r="F315" s="3">
        <v>1815</v>
      </c>
      <c r="G315" s="2">
        <v>21615000</v>
      </c>
      <c r="H315" s="3">
        <f t="shared" si="4"/>
        <v>0</v>
      </c>
    </row>
    <row r="317" spans="1:8" x14ac:dyDescent="0.25">
      <c r="A317" s="19" t="s">
        <v>371</v>
      </c>
      <c r="C317" s="20">
        <f>SUM(C2:C315)</f>
        <v>12333504000</v>
      </c>
      <c r="D317" s="20">
        <f>SUM(D2:D315)</f>
        <v>960112</v>
      </c>
      <c r="E317" s="20"/>
      <c r="F317" s="20">
        <f>SUM(F2:F315)</f>
        <v>906673</v>
      </c>
      <c r="G317" s="20">
        <f>SUM(G2:G315)</f>
        <v>11123245000</v>
      </c>
    </row>
    <row r="320" spans="1:8" x14ac:dyDescent="0.25">
      <c r="A320" s="18" t="s">
        <v>370</v>
      </c>
    </row>
  </sheetData>
  <autoFilter ref="A1:H315" xr:uid="{30DBAC06-2904-4CBA-AFAE-8DF744081563}">
    <sortState xmlns:xlrd2="http://schemas.microsoft.com/office/spreadsheetml/2017/richdata2" ref="A2:H315">
      <sortCondition ref="A1:A315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19"/>
  <sheetViews>
    <sheetView zoomScale="80" zoomScaleNormal="80" workbookViewId="0"/>
  </sheetViews>
  <sheetFormatPr defaultRowHeight="15" x14ac:dyDescent="0.25"/>
  <cols>
    <col min="1" max="1" width="29.5703125" customWidth="1"/>
    <col min="2" max="2" width="55.7109375" bestFit="1" customWidth="1"/>
    <col min="3" max="3" width="22.7109375" bestFit="1" customWidth="1"/>
    <col min="4" max="4" width="42.42578125" bestFit="1" customWidth="1"/>
    <col min="5" max="5" width="30.140625" bestFit="1" customWidth="1"/>
    <col min="6" max="6" width="37.5703125" customWidth="1"/>
    <col min="7" max="7" width="28.42578125" bestFit="1" customWidth="1"/>
    <col min="8" max="8" width="11.7109375" bestFit="1" customWidth="1"/>
    <col min="9" max="301" width="12" bestFit="1" customWidth="1"/>
    <col min="302" max="314" width="13" bestFit="1" customWidth="1"/>
    <col min="315" max="315" width="11.5703125" bestFit="1" customWidth="1"/>
  </cols>
  <sheetData>
    <row r="1" spans="1:8" ht="42" x14ac:dyDescent="0.25">
      <c r="A1" s="9" t="s">
        <v>308</v>
      </c>
    </row>
    <row r="4" spans="1:8" ht="48" customHeight="1" x14ac:dyDescent="0.25">
      <c r="B4" s="10" t="s">
        <v>309</v>
      </c>
      <c r="C4" s="4" t="s">
        <v>312</v>
      </c>
      <c r="D4" s="4" t="s">
        <v>385</v>
      </c>
      <c r="E4" s="4" t="s">
        <v>386</v>
      </c>
      <c r="F4" s="4" t="s">
        <v>387</v>
      </c>
      <c r="G4" s="4" t="s">
        <v>311</v>
      </c>
      <c r="H4" s="1" t="s">
        <v>388</v>
      </c>
    </row>
    <row r="5" spans="1:8" x14ac:dyDescent="0.25">
      <c r="B5" s="1" t="s">
        <v>4</v>
      </c>
      <c r="C5" s="11">
        <v>17640000</v>
      </c>
      <c r="D5" s="22">
        <v>997</v>
      </c>
      <c r="E5" s="11">
        <v>11845000</v>
      </c>
      <c r="F5" s="3">
        <v>913</v>
      </c>
      <c r="G5" s="11">
        <v>11020000</v>
      </c>
      <c r="H5" s="3">
        <v>84</v>
      </c>
    </row>
    <row r="6" spans="1:8" x14ac:dyDescent="0.25">
      <c r="B6" s="1" t="s">
        <v>6</v>
      </c>
      <c r="C6" s="11">
        <v>42194000</v>
      </c>
      <c r="D6" s="22">
        <v>3395</v>
      </c>
      <c r="E6" s="11">
        <v>38960000</v>
      </c>
      <c r="F6" s="3">
        <v>3188</v>
      </c>
      <c r="G6" s="11">
        <v>36875000</v>
      </c>
      <c r="H6" s="3">
        <v>207</v>
      </c>
    </row>
    <row r="7" spans="1:8" x14ac:dyDescent="0.25">
      <c r="B7" s="1" t="s">
        <v>8</v>
      </c>
      <c r="C7" s="11">
        <v>28948000</v>
      </c>
      <c r="D7" s="22">
        <v>2537</v>
      </c>
      <c r="E7" s="11">
        <v>29735000</v>
      </c>
      <c r="F7" s="3">
        <v>2149</v>
      </c>
      <c r="G7" s="11">
        <v>24775000</v>
      </c>
      <c r="H7" s="3">
        <v>388</v>
      </c>
    </row>
    <row r="8" spans="1:8" x14ac:dyDescent="0.25">
      <c r="B8" s="1" t="s">
        <v>10</v>
      </c>
      <c r="C8" s="11">
        <v>39380000</v>
      </c>
      <c r="D8" s="22">
        <v>2687</v>
      </c>
      <c r="E8" s="11">
        <v>32150000</v>
      </c>
      <c r="F8" s="3">
        <v>2682</v>
      </c>
      <c r="G8" s="11">
        <v>31785000</v>
      </c>
      <c r="H8" s="3">
        <v>5</v>
      </c>
    </row>
    <row r="9" spans="1:8" x14ac:dyDescent="0.25">
      <c r="B9" s="1" t="s">
        <v>11</v>
      </c>
      <c r="C9" s="11">
        <v>22284000</v>
      </c>
      <c r="D9" s="22">
        <v>1646</v>
      </c>
      <c r="E9" s="11">
        <v>18440000</v>
      </c>
      <c r="F9" s="3">
        <v>1646</v>
      </c>
      <c r="G9" s="11">
        <v>18440000</v>
      </c>
      <c r="H9" s="3">
        <v>0</v>
      </c>
    </row>
    <row r="10" spans="1:8" x14ac:dyDescent="0.25">
      <c r="B10" s="1" t="s">
        <v>12</v>
      </c>
      <c r="C10" s="11">
        <v>30262000</v>
      </c>
      <c r="D10" s="22">
        <v>2434</v>
      </c>
      <c r="E10" s="11">
        <v>28960000</v>
      </c>
      <c r="F10" s="3">
        <v>2317</v>
      </c>
      <c r="G10" s="11">
        <v>27775000</v>
      </c>
      <c r="H10" s="3">
        <v>117</v>
      </c>
    </row>
    <row r="11" spans="1:8" x14ac:dyDescent="0.25">
      <c r="B11" s="1" t="s">
        <v>13</v>
      </c>
      <c r="C11" s="11">
        <v>24542000</v>
      </c>
      <c r="D11" s="22">
        <v>2083</v>
      </c>
      <c r="E11" s="11">
        <v>23650000</v>
      </c>
      <c r="F11" s="3">
        <v>2006</v>
      </c>
      <c r="G11" s="11">
        <v>22880000</v>
      </c>
      <c r="H11" s="3">
        <v>77</v>
      </c>
    </row>
    <row r="12" spans="1:8" x14ac:dyDescent="0.25">
      <c r="B12" s="1" t="s">
        <v>15</v>
      </c>
      <c r="C12" s="11">
        <v>46892000</v>
      </c>
      <c r="D12" s="22">
        <v>3907</v>
      </c>
      <c r="E12" s="11">
        <v>43195000</v>
      </c>
      <c r="F12" s="3">
        <v>3905</v>
      </c>
      <c r="G12" s="11">
        <v>43175000</v>
      </c>
      <c r="H12" s="3">
        <v>2</v>
      </c>
    </row>
    <row r="13" spans="1:8" x14ac:dyDescent="0.25">
      <c r="B13" s="1" t="s">
        <v>17</v>
      </c>
      <c r="C13" s="11">
        <v>16812000</v>
      </c>
      <c r="D13" s="22">
        <v>1019</v>
      </c>
      <c r="E13" s="11">
        <v>11525000</v>
      </c>
      <c r="F13" s="3">
        <v>1019</v>
      </c>
      <c r="G13" s="11">
        <v>11525000</v>
      </c>
      <c r="H13" s="3">
        <v>0</v>
      </c>
    </row>
    <row r="14" spans="1:8" x14ac:dyDescent="0.25">
      <c r="B14" s="1" t="s">
        <v>18</v>
      </c>
      <c r="C14" s="11">
        <v>27454000</v>
      </c>
      <c r="D14" s="22">
        <v>2383</v>
      </c>
      <c r="E14" s="11">
        <v>31795000</v>
      </c>
      <c r="F14" s="3">
        <v>2259</v>
      </c>
      <c r="G14" s="11">
        <v>30465000</v>
      </c>
      <c r="H14" s="3">
        <v>124</v>
      </c>
    </row>
    <row r="15" spans="1:8" x14ac:dyDescent="0.25">
      <c r="B15" s="1" t="s">
        <v>19</v>
      </c>
      <c r="C15" s="11">
        <v>19716000</v>
      </c>
      <c r="D15" s="22">
        <v>1637</v>
      </c>
      <c r="E15" s="11">
        <v>21920000</v>
      </c>
      <c r="F15" s="3">
        <v>1637</v>
      </c>
      <c r="G15" s="11">
        <v>21920000</v>
      </c>
      <c r="H15" s="3">
        <v>0</v>
      </c>
    </row>
    <row r="16" spans="1:8" x14ac:dyDescent="0.25">
      <c r="B16" s="1" t="s">
        <v>20</v>
      </c>
      <c r="C16" s="11">
        <v>28836000</v>
      </c>
      <c r="D16" s="22">
        <v>2180</v>
      </c>
      <c r="E16" s="11">
        <v>25250000</v>
      </c>
      <c r="F16" s="3">
        <v>2158</v>
      </c>
      <c r="G16" s="11">
        <v>24895000</v>
      </c>
      <c r="H16" s="3">
        <v>22</v>
      </c>
    </row>
    <row r="17" spans="2:8" x14ac:dyDescent="0.25">
      <c r="B17" s="1" t="s">
        <v>21</v>
      </c>
      <c r="C17" s="11">
        <v>46106000</v>
      </c>
      <c r="D17" s="22">
        <v>3124</v>
      </c>
      <c r="E17" s="11">
        <v>40780000</v>
      </c>
      <c r="F17" s="3">
        <v>3050</v>
      </c>
      <c r="G17" s="11">
        <v>39860000</v>
      </c>
      <c r="H17" s="3">
        <v>74</v>
      </c>
    </row>
    <row r="18" spans="2:8" x14ac:dyDescent="0.25">
      <c r="B18" s="1" t="s">
        <v>23</v>
      </c>
      <c r="C18" s="11">
        <v>32816000</v>
      </c>
      <c r="D18" s="22">
        <v>2767</v>
      </c>
      <c r="E18" s="11">
        <v>32800000</v>
      </c>
      <c r="F18" s="3">
        <v>2338</v>
      </c>
      <c r="G18" s="11">
        <v>27820000</v>
      </c>
      <c r="H18" s="3">
        <v>429</v>
      </c>
    </row>
    <row r="19" spans="2:8" x14ac:dyDescent="0.25">
      <c r="B19" s="1" t="s">
        <v>24</v>
      </c>
      <c r="C19" s="11">
        <v>231576000</v>
      </c>
      <c r="D19" s="22">
        <v>19319</v>
      </c>
      <c r="E19" s="11">
        <v>230375000</v>
      </c>
      <c r="F19" s="3">
        <v>18194</v>
      </c>
      <c r="G19" s="11">
        <v>218450000</v>
      </c>
      <c r="H19" s="3">
        <v>1125</v>
      </c>
    </row>
    <row r="20" spans="2:8" x14ac:dyDescent="0.25">
      <c r="B20" s="1" t="s">
        <v>26</v>
      </c>
      <c r="C20" s="11">
        <v>12628000</v>
      </c>
      <c r="D20" s="22">
        <v>1030</v>
      </c>
      <c r="E20" s="11">
        <v>11680000</v>
      </c>
      <c r="F20" s="3">
        <v>942</v>
      </c>
      <c r="G20" s="11">
        <v>10800000</v>
      </c>
      <c r="H20" s="3">
        <v>88</v>
      </c>
    </row>
    <row r="21" spans="2:8" x14ac:dyDescent="0.25">
      <c r="B21" s="1" t="s">
        <v>27</v>
      </c>
      <c r="C21" s="11">
        <v>46448000</v>
      </c>
      <c r="D21" s="22">
        <v>3986</v>
      </c>
      <c r="E21" s="11">
        <v>43685000</v>
      </c>
      <c r="F21" s="3">
        <v>3706</v>
      </c>
      <c r="G21" s="11">
        <v>40705000</v>
      </c>
      <c r="H21" s="3">
        <v>280</v>
      </c>
    </row>
    <row r="22" spans="2:8" x14ac:dyDescent="0.25">
      <c r="B22" s="1" t="s">
        <v>28</v>
      </c>
      <c r="C22" s="11">
        <v>59124000</v>
      </c>
      <c r="D22" s="22">
        <v>3959</v>
      </c>
      <c r="E22" s="11">
        <v>45005000</v>
      </c>
      <c r="F22" s="3">
        <v>3959</v>
      </c>
      <c r="G22" s="11">
        <v>45005000</v>
      </c>
      <c r="H22" s="3">
        <v>0</v>
      </c>
    </row>
    <row r="23" spans="2:8" x14ac:dyDescent="0.25">
      <c r="B23" s="1" t="s">
        <v>29</v>
      </c>
      <c r="C23" s="11">
        <v>14216000</v>
      </c>
      <c r="D23" s="22">
        <v>1170</v>
      </c>
      <c r="E23" s="11">
        <v>12750000</v>
      </c>
      <c r="F23" s="3">
        <v>1170</v>
      </c>
      <c r="G23" s="11">
        <v>12750000</v>
      </c>
      <c r="H23" s="3">
        <v>0</v>
      </c>
    </row>
    <row r="24" spans="2:8" x14ac:dyDescent="0.25">
      <c r="B24" s="1" t="s">
        <v>30</v>
      </c>
      <c r="C24" s="11">
        <v>68092000</v>
      </c>
      <c r="D24" s="22">
        <v>5350</v>
      </c>
      <c r="E24" s="11">
        <v>60625000</v>
      </c>
      <c r="F24" s="3">
        <v>5176</v>
      </c>
      <c r="G24" s="11">
        <v>58795000</v>
      </c>
      <c r="H24" s="3">
        <v>174</v>
      </c>
    </row>
    <row r="25" spans="2:8" x14ac:dyDescent="0.25">
      <c r="B25" s="1" t="s">
        <v>31</v>
      </c>
      <c r="C25" s="11">
        <v>47864000</v>
      </c>
      <c r="D25" s="22">
        <v>3385</v>
      </c>
      <c r="E25" s="11">
        <v>39250000</v>
      </c>
      <c r="F25" s="3">
        <v>3344</v>
      </c>
      <c r="G25" s="11">
        <v>38750000</v>
      </c>
      <c r="H25" s="3">
        <v>41</v>
      </c>
    </row>
    <row r="26" spans="2:8" x14ac:dyDescent="0.25">
      <c r="B26" s="1" t="s">
        <v>374</v>
      </c>
      <c r="C26" s="11">
        <v>17822000</v>
      </c>
      <c r="D26" s="22">
        <v>1704</v>
      </c>
      <c r="E26" s="11">
        <v>20025000</v>
      </c>
      <c r="F26" s="3">
        <v>1409</v>
      </c>
      <c r="G26" s="11">
        <v>16745000</v>
      </c>
      <c r="H26" s="3">
        <v>295</v>
      </c>
    </row>
    <row r="27" spans="2:8" x14ac:dyDescent="0.25">
      <c r="B27" s="1" t="s">
        <v>375</v>
      </c>
      <c r="C27" s="11">
        <v>15680000</v>
      </c>
      <c r="D27" s="22">
        <v>1305</v>
      </c>
      <c r="E27" s="11">
        <v>17040000</v>
      </c>
      <c r="F27" s="3">
        <v>1210</v>
      </c>
      <c r="G27" s="11">
        <v>15910000</v>
      </c>
      <c r="H27" s="3">
        <v>95</v>
      </c>
    </row>
    <row r="28" spans="2:8" x14ac:dyDescent="0.25">
      <c r="B28" s="1" t="s">
        <v>32</v>
      </c>
      <c r="C28" s="11">
        <v>16640000</v>
      </c>
      <c r="D28" s="22">
        <v>1247</v>
      </c>
      <c r="E28" s="11">
        <v>14450000</v>
      </c>
      <c r="F28" s="3">
        <v>1244</v>
      </c>
      <c r="G28" s="11">
        <v>14420000</v>
      </c>
      <c r="H28" s="3">
        <v>3</v>
      </c>
    </row>
    <row r="29" spans="2:8" x14ac:dyDescent="0.25">
      <c r="B29" s="1" t="s">
        <v>33</v>
      </c>
      <c r="C29" s="11">
        <v>128802000</v>
      </c>
      <c r="D29" s="22">
        <v>7139</v>
      </c>
      <c r="E29" s="11">
        <v>92000000</v>
      </c>
      <c r="F29" s="3">
        <v>6251</v>
      </c>
      <c r="G29" s="11">
        <v>79655000</v>
      </c>
      <c r="H29" s="3">
        <v>888</v>
      </c>
    </row>
    <row r="30" spans="2:8" x14ac:dyDescent="0.25">
      <c r="B30" s="1" t="s">
        <v>34</v>
      </c>
      <c r="C30" s="11">
        <v>10360000</v>
      </c>
      <c r="D30" s="22">
        <v>785</v>
      </c>
      <c r="E30" s="11">
        <v>10445000</v>
      </c>
      <c r="F30" s="3">
        <v>773</v>
      </c>
      <c r="G30" s="11">
        <v>10175000</v>
      </c>
      <c r="H30" s="3">
        <v>12</v>
      </c>
    </row>
    <row r="31" spans="2:8" x14ac:dyDescent="0.25">
      <c r="B31" s="1" t="s">
        <v>35</v>
      </c>
      <c r="C31" s="11">
        <v>31570000</v>
      </c>
      <c r="D31" s="22">
        <v>2513</v>
      </c>
      <c r="E31" s="11">
        <v>29405000</v>
      </c>
      <c r="F31" s="3">
        <v>2512</v>
      </c>
      <c r="G31" s="11">
        <v>29380000</v>
      </c>
      <c r="H31" s="3">
        <v>1</v>
      </c>
    </row>
    <row r="32" spans="2:8" x14ac:dyDescent="0.25">
      <c r="B32" s="1" t="s">
        <v>36</v>
      </c>
      <c r="C32" s="11">
        <v>30588000</v>
      </c>
      <c r="D32" s="22">
        <v>2602</v>
      </c>
      <c r="E32" s="11">
        <v>29335000</v>
      </c>
      <c r="F32" s="3">
        <v>2430</v>
      </c>
      <c r="G32" s="11">
        <v>27495000</v>
      </c>
      <c r="H32" s="3">
        <v>172</v>
      </c>
    </row>
    <row r="33" spans="2:8" x14ac:dyDescent="0.25">
      <c r="B33" s="1" t="s">
        <v>37</v>
      </c>
      <c r="C33" s="11">
        <v>15552000</v>
      </c>
      <c r="D33" s="22">
        <v>1285</v>
      </c>
      <c r="E33" s="11">
        <v>17665000</v>
      </c>
      <c r="F33" s="3">
        <v>1224</v>
      </c>
      <c r="G33" s="11">
        <v>16980000</v>
      </c>
      <c r="H33" s="3">
        <v>61</v>
      </c>
    </row>
    <row r="34" spans="2:8" x14ac:dyDescent="0.25">
      <c r="B34" s="1" t="s">
        <v>360</v>
      </c>
      <c r="C34" s="11">
        <v>82884000</v>
      </c>
      <c r="D34" s="22">
        <v>5536</v>
      </c>
      <c r="E34" s="11">
        <v>73540000</v>
      </c>
      <c r="F34" s="3">
        <v>5052</v>
      </c>
      <c r="G34" s="11">
        <v>68565000</v>
      </c>
      <c r="H34" s="3">
        <v>484</v>
      </c>
    </row>
    <row r="35" spans="2:8" x14ac:dyDescent="0.25">
      <c r="B35" s="1" t="s">
        <v>38</v>
      </c>
      <c r="C35" s="11">
        <v>88338000</v>
      </c>
      <c r="D35" s="22">
        <v>7649</v>
      </c>
      <c r="E35" s="11">
        <v>96665000</v>
      </c>
      <c r="F35" s="3">
        <v>7429</v>
      </c>
      <c r="G35" s="11">
        <v>94465000</v>
      </c>
      <c r="H35" s="3">
        <v>220</v>
      </c>
    </row>
    <row r="36" spans="2:8" x14ac:dyDescent="0.25">
      <c r="B36" s="1" t="s">
        <v>39</v>
      </c>
      <c r="C36" s="11">
        <v>26242000</v>
      </c>
      <c r="D36" s="22">
        <v>2162</v>
      </c>
      <c r="E36" s="11">
        <v>24440000</v>
      </c>
      <c r="F36" s="3">
        <v>2162</v>
      </c>
      <c r="G36" s="11">
        <v>24440000</v>
      </c>
      <c r="H36" s="3">
        <v>0</v>
      </c>
    </row>
    <row r="37" spans="2:8" x14ac:dyDescent="0.25">
      <c r="B37" s="1" t="s">
        <v>40</v>
      </c>
      <c r="C37" s="11">
        <v>21222000</v>
      </c>
      <c r="D37" s="22">
        <v>1712</v>
      </c>
      <c r="E37" s="11">
        <v>19730000</v>
      </c>
      <c r="F37" s="3">
        <v>1712</v>
      </c>
      <c r="G37" s="11">
        <v>19730000</v>
      </c>
      <c r="H37" s="3">
        <v>0</v>
      </c>
    </row>
    <row r="38" spans="2:8" x14ac:dyDescent="0.25">
      <c r="B38" s="1" t="s">
        <v>41</v>
      </c>
      <c r="C38" s="11">
        <v>17914000</v>
      </c>
      <c r="D38" s="22">
        <v>1451</v>
      </c>
      <c r="E38" s="11">
        <v>17240000</v>
      </c>
      <c r="F38" s="3">
        <v>1445</v>
      </c>
      <c r="G38" s="11">
        <v>17195000</v>
      </c>
      <c r="H38" s="3">
        <v>6</v>
      </c>
    </row>
    <row r="39" spans="2:8" x14ac:dyDescent="0.25">
      <c r="B39" s="1" t="s">
        <v>42</v>
      </c>
      <c r="C39" s="11">
        <v>91846000</v>
      </c>
      <c r="D39" s="22">
        <v>7582</v>
      </c>
      <c r="E39" s="11">
        <v>91450000</v>
      </c>
      <c r="F39" s="3">
        <v>6548</v>
      </c>
      <c r="G39" s="11">
        <v>85775000</v>
      </c>
      <c r="H39" s="3">
        <v>1034</v>
      </c>
    </row>
    <row r="40" spans="2:8" x14ac:dyDescent="0.25">
      <c r="B40" s="1" t="s">
        <v>43</v>
      </c>
      <c r="C40" s="11">
        <v>26510000</v>
      </c>
      <c r="D40" s="22">
        <v>2271</v>
      </c>
      <c r="E40" s="11">
        <v>25425000</v>
      </c>
      <c r="F40" s="3">
        <v>2023</v>
      </c>
      <c r="G40" s="11">
        <v>22855000</v>
      </c>
      <c r="H40" s="3">
        <v>248</v>
      </c>
    </row>
    <row r="41" spans="2:8" x14ac:dyDescent="0.25">
      <c r="B41" s="1" t="s">
        <v>44</v>
      </c>
      <c r="C41" s="11">
        <v>42920000</v>
      </c>
      <c r="D41" s="22">
        <v>3422</v>
      </c>
      <c r="E41" s="11">
        <v>39710000</v>
      </c>
      <c r="F41" s="3">
        <v>3422</v>
      </c>
      <c r="G41" s="11">
        <v>39560000</v>
      </c>
      <c r="H41" s="3">
        <v>0</v>
      </c>
    </row>
    <row r="42" spans="2:8" x14ac:dyDescent="0.25">
      <c r="B42" s="1" t="s">
        <v>45</v>
      </c>
      <c r="C42" s="11">
        <v>65570000</v>
      </c>
      <c r="D42" s="22">
        <v>5244</v>
      </c>
      <c r="E42" s="11">
        <v>58740000</v>
      </c>
      <c r="F42" s="3">
        <v>5244</v>
      </c>
      <c r="G42" s="11">
        <v>58740000</v>
      </c>
      <c r="H42" s="3">
        <v>0</v>
      </c>
    </row>
    <row r="43" spans="2:8" x14ac:dyDescent="0.25">
      <c r="B43" s="1" t="s">
        <v>46</v>
      </c>
      <c r="C43" s="11">
        <v>22170000</v>
      </c>
      <c r="D43" s="22">
        <v>1489</v>
      </c>
      <c r="E43" s="11">
        <v>22480000</v>
      </c>
      <c r="F43" s="3">
        <v>1464</v>
      </c>
      <c r="G43" s="11">
        <v>22350000</v>
      </c>
      <c r="H43" s="3">
        <v>25</v>
      </c>
    </row>
    <row r="44" spans="2:8" x14ac:dyDescent="0.25">
      <c r="B44" s="1" t="s">
        <v>47</v>
      </c>
      <c r="C44" s="11">
        <v>23864000</v>
      </c>
      <c r="D44" s="22">
        <v>1917</v>
      </c>
      <c r="E44" s="11">
        <v>21795000</v>
      </c>
      <c r="F44" s="3">
        <v>1777</v>
      </c>
      <c r="G44" s="11">
        <v>20365000</v>
      </c>
      <c r="H44" s="3">
        <v>140</v>
      </c>
    </row>
    <row r="45" spans="2:8" x14ac:dyDescent="0.25">
      <c r="B45" s="1" t="s">
        <v>48</v>
      </c>
      <c r="C45" s="11">
        <v>48240000</v>
      </c>
      <c r="D45" s="22">
        <v>2755</v>
      </c>
      <c r="E45" s="11">
        <v>34360000</v>
      </c>
      <c r="F45" s="3">
        <v>2755</v>
      </c>
      <c r="G45" s="11">
        <v>34345000</v>
      </c>
      <c r="H45" s="3">
        <v>0</v>
      </c>
    </row>
    <row r="46" spans="2:8" x14ac:dyDescent="0.25">
      <c r="B46" s="1" t="s">
        <v>49</v>
      </c>
      <c r="C46" s="11">
        <v>30032000</v>
      </c>
      <c r="D46" s="22">
        <v>2348</v>
      </c>
      <c r="E46" s="11">
        <v>27785000</v>
      </c>
      <c r="F46" s="3">
        <v>2298</v>
      </c>
      <c r="G46" s="11">
        <v>26610000</v>
      </c>
      <c r="H46" s="3">
        <v>50</v>
      </c>
    </row>
    <row r="47" spans="2:8" x14ac:dyDescent="0.25">
      <c r="B47" s="1" t="s">
        <v>50</v>
      </c>
      <c r="C47" s="11">
        <v>15462000</v>
      </c>
      <c r="D47" s="22">
        <v>1325</v>
      </c>
      <c r="E47" s="11">
        <v>15155000</v>
      </c>
      <c r="F47" s="3">
        <v>1169</v>
      </c>
      <c r="G47" s="11">
        <v>13250000</v>
      </c>
      <c r="H47" s="3">
        <v>156</v>
      </c>
    </row>
    <row r="48" spans="2:8" x14ac:dyDescent="0.25">
      <c r="B48" s="1" t="s">
        <v>51</v>
      </c>
      <c r="C48" s="11">
        <v>45742000</v>
      </c>
      <c r="D48" s="22">
        <v>4031</v>
      </c>
      <c r="E48" s="11">
        <v>47660000</v>
      </c>
      <c r="F48" s="3">
        <v>3513</v>
      </c>
      <c r="G48" s="11">
        <v>42555000</v>
      </c>
      <c r="H48" s="3">
        <v>518</v>
      </c>
    </row>
    <row r="49" spans="2:8" x14ac:dyDescent="0.25">
      <c r="B49" s="1" t="s">
        <v>366</v>
      </c>
      <c r="C49" s="11">
        <v>32544000</v>
      </c>
      <c r="D49" s="22">
        <v>2871</v>
      </c>
      <c r="E49" s="11">
        <v>34650000</v>
      </c>
      <c r="F49" s="3">
        <v>2505</v>
      </c>
      <c r="G49" s="11">
        <v>30150000</v>
      </c>
      <c r="H49" s="3">
        <v>366</v>
      </c>
    </row>
    <row r="50" spans="2:8" x14ac:dyDescent="0.25">
      <c r="B50" s="1" t="s">
        <v>52</v>
      </c>
      <c r="C50" s="11">
        <v>31282000</v>
      </c>
      <c r="D50" s="22">
        <v>2663</v>
      </c>
      <c r="E50" s="11">
        <v>34055000</v>
      </c>
      <c r="F50" s="3">
        <v>2439</v>
      </c>
      <c r="G50" s="11">
        <v>31305000</v>
      </c>
      <c r="H50" s="3">
        <v>224</v>
      </c>
    </row>
    <row r="51" spans="2:8" x14ac:dyDescent="0.25">
      <c r="B51" s="1" t="s">
        <v>53</v>
      </c>
      <c r="C51" s="11">
        <v>24560000</v>
      </c>
      <c r="D51" s="22">
        <v>1836</v>
      </c>
      <c r="E51" s="11">
        <v>23130000</v>
      </c>
      <c r="F51" s="3">
        <v>1836</v>
      </c>
      <c r="G51" s="11">
        <v>23130000</v>
      </c>
      <c r="H51" s="3">
        <v>0</v>
      </c>
    </row>
    <row r="52" spans="2:8" x14ac:dyDescent="0.25">
      <c r="B52" s="1" t="s">
        <v>54</v>
      </c>
      <c r="C52" s="11">
        <v>26690000</v>
      </c>
      <c r="D52" s="22">
        <v>2291</v>
      </c>
      <c r="E52" s="11">
        <v>30710000</v>
      </c>
      <c r="F52" s="3">
        <v>2028</v>
      </c>
      <c r="G52" s="11">
        <v>26625000</v>
      </c>
      <c r="H52" s="3">
        <v>263</v>
      </c>
    </row>
    <row r="53" spans="2:8" x14ac:dyDescent="0.25">
      <c r="B53" s="1" t="s">
        <v>55</v>
      </c>
      <c r="C53" s="11">
        <v>95514000</v>
      </c>
      <c r="D53" s="22">
        <v>7417</v>
      </c>
      <c r="E53" s="11">
        <v>89050000</v>
      </c>
      <c r="F53" s="3">
        <v>7305</v>
      </c>
      <c r="G53" s="11">
        <v>87900000</v>
      </c>
      <c r="H53" s="3">
        <v>112</v>
      </c>
    </row>
    <row r="54" spans="2:8" x14ac:dyDescent="0.25">
      <c r="B54" s="1" t="s">
        <v>56</v>
      </c>
      <c r="C54" s="11">
        <v>71084000</v>
      </c>
      <c r="D54" s="22">
        <v>5811</v>
      </c>
      <c r="E54" s="11">
        <v>70260000</v>
      </c>
      <c r="F54" s="3">
        <v>5810</v>
      </c>
      <c r="G54" s="11">
        <v>70235000</v>
      </c>
      <c r="H54" s="3">
        <v>1</v>
      </c>
    </row>
    <row r="55" spans="2:8" x14ac:dyDescent="0.25">
      <c r="B55" s="1" t="s">
        <v>57</v>
      </c>
      <c r="C55" s="11">
        <v>27698000</v>
      </c>
      <c r="D55" s="22">
        <v>2236</v>
      </c>
      <c r="E55" s="11">
        <v>26155000</v>
      </c>
      <c r="F55" s="3">
        <v>2236</v>
      </c>
      <c r="G55" s="11">
        <v>26155000</v>
      </c>
      <c r="H55" s="3">
        <v>0</v>
      </c>
    </row>
    <row r="56" spans="2:8" x14ac:dyDescent="0.25">
      <c r="B56" s="1" t="s">
        <v>58</v>
      </c>
      <c r="C56" s="11">
        <v>37086000</v>
      </c>
      <c r="D56" s="22">
        <v>3018</v>
      </c>
      <c r="E56" s="11">
        <v>36585000</v>
      </c>
      <c r="F56" s="3">
        <v>3018</v>
      </c>
      <c r="G56" s="11">
        <v>36585000</v>
      </c>
      <c r="H56" s="3">
        <v>0</v>
      </c>
    </row>
    <row r="57" spans="2:8" x14ac:dyDescent="0.25">
      <c r="B57" s="1" t="s">
        <v>376</v>
      </c>
      <c r="C57" s="11">
        <v>24784000</v>
      </c>
      <c r="D57" s="22">
        <v>2506</v>
      </c>
      <c r="E57" s="11">
        <v>29020000</v>
      </c>
      <c r="F57" s="3">
        <v>1916</v>
      </c>
      <c r="G57" s="11">
        <v>21920000</v>
      </c>
      <c r="H57" s="3">
        <v>590</v>
      </c>
    </row>
    <row r="58" spans="2:8" x14ac:dyDescent="0.25">
      <c r="B58" s="1" t="s">
        <v>59</v>
      </c>
      <c r="C58" s="11">
        <v>135934000</v>
      </c>
      <c r="D58" s="22">
        <v>11441</v>
      </c>
      <c r="E58" s="11">
        <v>129890000</v>
      </c>
      <c r="F58" s="3">
        <v>11001</v>
      </c>
      <c r="G58" s="11">
        <v>125040000</v>
      </c>
      <c r="H58" s="3">
        <v>440</v>
      </c>
    </row>
    <row r="59" spans="2:8" x14ac:dyDescent="0.25">
      <c r="B59" s="1" t="s">
        <v>60</v>
      </c>
      <c r="C59" s="11">
        <v>22188000</v>
      </c>
      <c r="D59" s="22">
        <v>1934</v>
      </c>
      <c r="E59" s="11">
        <v>24665000</v>
      </c>
      <c r="F59" s="3">
        <v>1721</v>
      </c>
      <c r="G59" s="11">
        <v>21455000</v>
      </c>
      <c r="H59" s="3">
        <v>213</v>
      </c>
    </row>
    <row r="60" spans="2:8" x14ac:dyDescent="0.25">
      <c r="B60" s="1" t="s">
        <v>61</v>
      </c>
      <c r="C60" s="11">
        <v>14740000</v>
      </c>
      <c r="D60" s="22">
        <v>1371</v>
      </c>
      <c r="E60" s="11">
        <v>20430000</v>
      </c>
      <c r="F60" s="3">
        <v>1371</v>
      </c>
      <c r="G60" s="11">
        <v>20430000</v>
      </c>
      <c r="H60" s="3">
        <v>0</v>
      </c>
    </row>
    <row r="61" spans="2:8" x14ac:dyDescent="0.25">
      <c r="B61" s="1" t="s">
        <v>63</v>
      </c>
      <c r="C61" s="11">
        <v>53518000</v>
      </c>
      <c r="D61" s="22">
        <v>3985</v>
      </c>
      <c r="E61" s="11">
        <v>45235000</v>
      </c>
      <c r="F61" s="3">
        <v>3979</v>
      </c>
      <c r="G61" s="11">
        <v>45175000</v>
      </c>
      <c r="H61" s="3">
        <v>6</v>
      </c>
    </row>
    <row r="62" spans="2:8" x14ac:dyDescent="0.25">
      <c r="B62" s="1" t="s">
        <v>64</v>
      </c>
      <c r="C62" s="11">
        <v>44320000</v>
      </c>
      <c r="D62" s="22">
        <v>3749</v>
      </c>
      <c r="E62" s="11">
        <v>49025000</v>
      </c>
      <c r="F62" s="3">
        <v>3590</v>
      </c>
      <c r="G62" s="11">
        <v>47435000</v>
      </c>
      <c r="H62" s="3">
        <v>159</v>
      </c>
    </row>
    <row r="63" spans="2:8" x14ac:dyDescent="0.25">
      <c r="B63" s="1" t="s">
        <v>65</v>
      </c>
      <c r="C63" s="11">
        <v>42124000</v>
      </c>
      <c r="D63" s="22">
        <v>2629</v>
      </c>
      <c r="E63" s="11">
        <v>33190000</v>
      </c>
      <c r="F63" s="3">
        <v>2536</v>
      </c>
      <c r="G63" s="11">
        <v>32200000</v>
      </c>
      <c r="H63" s="3">
        <v>93</v>
      </c>
    </row>
    <row r="64" spans="2:8" x14ac:dyDescent="0.25">
      <c r="B64" s="1" t="s">
        <v>66</v>
      </c>
      <c r="C64" s="11">
        <v>18032000</v>
      </c>
      <c r="D64" s="22">
        <v>1522</v>
      </c>
      <c r="E64" s="11">
        <v>17590000</v>
      </c>
      <c r="F64" s="3">
        <v>1369</v>
      </c>
      <c r="G64" s="11">
        <v>15610000</v>
      </c>
      <c r="H64" s="3">
        <v>153</v>
      </c>
    </row>
    <row r="65" spans="2:8" x14ac:dyDescent="0.25">
      <c r="B65" s="1" t="s">
        <v>67</v>
      </c>
      <c r="C65" s="11">
        <v>11516000</v>
      </c>
      <c r="D65" s="22">
        <v>1066</v>
      </c>
      <c r="E65" s="11">
        <v>12475000</v>
      </c>
      <c r="F65" s="3">
        <v>852</v>
      </c>
      <c r="G65" s="11">
        <v>10170000</v>
      </c>
      <c r="H65" s="3">
        <v>214</v>
      </c>
    </row>
    <row r="66" spans="2:8" x14ac:dyDescent="0.25">
      <c r="B66" s="1" t="s">
        <v>68</v>
      </c>
      <c r="C66" s="11">
        <v>281452000</v>
      </c>
      <c r="D66" s="22">
        <v>23828</v>
      </c>
      <c r="E66" s="11">
        <v>269090000</v>
      </c>
      <c r="F66" s="3">
        <v>20919</v>
      </c>
      <c r="G66" s="11">
        <v>237900000</v>
      </c>
      <c r="H66" s="3">
        <v>2909</v>
      </c>
    </row>
    <row r="67" spans="2:8" x14ac:dyDescent="0.25">
      <c r="B67" s="1" t="s">
        <v>69</v>
      </c>
      <c r="C67" s="11">
        <v>37464000</v>
      </c>
      <c r="D67" s="22">
        <v>2896</v>
      </c>
      <c r="E67" s="11">
        <v>35860000</v>
      </c>
      <c r="F67" s="3">
        <v>2817</v>
      </c>
      <c r="G67" s="11">
        <v>35205000</v>
      </c>
      <c r="H67" s="3">
        <v>79</v>
      </c>
    </row>
    <row r="68" spans="2:8" x14ac:dyDescent="0.25">
      <c r="B68" s="1" t="s">
        <v>70</v>
      </c>
      <c r="C68" s="11">
        <v>4230000</v>
      </c>
      <c r="D68" s="22">
        <v>397</v>
      </c>
      <c r="E68" s="11">
        <v>4300000</v>
      </c>
      <c r="F68" s="3">
        <v>377</v>
      </c>
      <c r="G68" s="11">
        <v>4085000</v>
      </c>
      <c r="H68" s="3">
        <v>20</v>
      </c>
    </row>
    <row r="69" spans="2:8" x14ac:dyDescent="0.25">
      <c r="B69" s="1" t="s">
        <v>361</v>
      </c>
      <c r="C69" s="11">
        <v>53896000</v>
      </c>
      <c r="D69" s="22">
        <v>4562</v>
      </c>
      <c r="E69" s="11">
        <v>53735000</v>
      </c>
      <c r="F69" s="3">
        <v>4029</v>
      </c>
      <c r="G69" s="11">
        <v>48015000</v>
      </c>
      <c r="H69" s="3">
        <v>533</v>
      </c>
    </row>
    <row r="70" spans="2:8" x14ac:dyDescent="0.25">
      <c r="B70" s="1" t="s">
        <v>71</v>
      </c>
      <c r="C70" s="11">
        <v>26844000</v>
      </c>
      <c r="D70" s="22">
        <v>2118</v>
      </c>
      <c r="E70" s="11">
        <v>24615000</v>
      </c>
      <c r="F70" s="3">
        <v>2067</v>
      </c>
      <c r="G70" s="11">
        <v>24105000</v>
      </c>
      <c r="H70" s="3">
        <v>51</v>
      </c>
    </row>
    <row r="71" spans="2:8" x14ac:dyDescent="0.25">
      <c r="B71" s="1" t="s">
        <v>72</v>
      </c>
      <c r="C71" s="11">
        <v>12102000</v>
      </c>
      <c r="D71" s="22">
        <v>970</v>
      </c>
      <c r="E71" s="11">
        <v>13570000</v>
      </c>
      <c r="F71" s="3">
        <v>906</v>
      </c>
      <c r="G71" s="11">
        <v>12795000</v>
      </c>
      <c r="H71" s="3">
        <v>64</v>
      </c>
    </row>
    <row r="72" spans="2:8" x14ac:dyDescent="0.25">
      <c r="B72" s="1" t="s">
        <v>73</v>
      </c>
      <c r="C72" s="11">
        <v>26300000</v>
      </c>
      <c r="D72" s="22">
        <v>2071</v>
      </c>
      <c r="E72" s="11">
        <v>28165000</v>
      </c>
      <c r="F72" s="3">
        <v>1907</v>
      </c>
      <c r="G72" s="11">
        <v>26060000</v>
      </c>
      <c r="H72" s="3">
        <v>164</v>
      </c>
    </row>
    <row r="73" spans="2:8" x14ac:dyDescent="0.25">
      <c r="B73" s="1" t="s">
        <v>74</v>
      </c>
      <c r="C73" s="11">
        <v>25972000</v>
      </c>
      <c r="D73" s="22">
        <v>2099</v>
      </c>
      <c r="E73" s="11">
        <v>23870000</v>
      </c>
      <c r="F73" s="3">
        <v>2099</v>
      </c>
      <c r="G73" s="11">
        <v>23870000</v>
      </c>
      <c r="H73" s="3">
        <v>0</v>
      </c>
    </row>
    <row r="74" spans="2:8" x14ac:dyDescent="0.25">
      <c r="B74" s="1" t="s">
        <v>76</v>
      </c>
      <c r="C74" s="11">
        <v>13820000</v>
      </c>
      <c r="D74" s="22">
        <v>1145</v>
      </c>
      <c r="E74" s="11">
        <v>14210000</v>
      </c>
      <c r="F74" s="3">
        <v>1109</v>
      </c>
      <c r="G74" s="11">
        <v>13910000</v>
      </c>
      <c r="H74" s="3">
        <v>36</v>
      </c>
    </row>
    <row r="75" spans="2:8" x14ac:dyDescent="0.25">
      <c r="B75" s="1" t="s">
        <v>382</v>
      </c>
      <c r="C75" s="11">
        <v>45866000</v>
      </c>
      <c r="D75" s="22">
        <v>3892</v>
      </c>
      <c r="E75" s="11">
        <v>47470000</v>
      </c>
      <c r="F75" s="3">
        <v>3597</v>
      </c>
      <c r="G75" s="11">
        <v>43950000</v>
      </c>
      <c r="H75" s="3">
        <v>295</v>
      </c>
    </row>
    <row r="76" spans="2:8" x14ac:dyDescent="0.25">
      <c r="B76" s="1" t="s">
        <v>77</v>
      </c>
      <c r="C76" s="11">
        <v>36296000</v>
      </c>
      <c r="D76" s="22">
        <v>2959</v>
      </c>
      <c r="E76" s="11">
        <v>34060000</v>
      </c>
      <c r="F76" s="3">
        <v>2770</v>
      </c>
      <c r="G76" s="11">
        <v>31795000</v>
      </c>
      <c r="H76" s="3">
        <v>189</v>
      </c>
    </row>
    <row r="77" spans="2:8" x14ac:dyDescent="0.25">
      <c r="B77" s="1" t="s">
        <v>78</v>
      </c>
      <c r="C77" s="11">
        <v>64402000</v>
      </c>
      <c r="D77" s="22">
        <v>5117</v>
      </c>
      <c r="E77" s="11">
        <v>57785000</v>
      </c>
      <c r="F77" s="3">
        <v>4840</v>
      </c>
      <c r="G77" s="11">
        <v>54955000</v>
      </c>
      <c r="H77" s="3">
        <v>277</v>
      </c>
    </row>
    <row r="78" spans="2:8" x14ac:dyDescent="0.25">
      <c r="B78" s="1" t="s">
        <v>79</v>
      </c>
      <c r="C78" s="11">
        <v>133770000</v>
      </c>
      <c r="D78" s="22">
        <v>10426</v>
      </c>
      <c r="E78" s="11">
        <v>121255000</v>
      </c>
      <c r="F78" s="3">
        <v>9026</v>
      </c>
      <c r="G78" s="11">
        <v>107150000</v>
      </c>
      <c r="H78" s="3">
        <v>1400</v>
      </c>
    </row>
    <row r="79" spans="2:8" x14ac:dyDescent="0.25">
      <c r="B79" s="1" t="s">
        <v>80</v>
      </c>
      <c r="C79" s="11">
        <v>27634000</v>
      </c>
      <c r="D79" s="22">
        <v>2045</v>
      </c>
      <c r="E79" s="11">
        <v>23750000</v>
      </c>
      <c r="F79" s="3">
        <v>2045</v>
      </c>
      <c r="G79" s="11">
        <v>23750000</v>
      </c>
      <c r="H79" s="3">
        <v>0</v>
      </c>
    </row>
    <row r="80" spans="2:8" x14ac:dyDescent="0.25">
      <c r="B80" s="1" t="s">
        <v>81</v>
      </c>
      <c r="C80" s="11">
        <v>66588000</v>
      </c>
      <c r="D80" s="22">
        <v>5054</v>
      </c>
      <c r="E80" s="11">
        <v>57890000</v>
      </c>
      <c r="F80" s="3">
        <v>4896</v>
      </c>
      <c r="G80" s="11">
        <v>56280000</v>
      </c>
      <c r="H80" s="3">
        <v>158</v>
      </c>
    </row>
    <row r="81" spans="2:8" x14ac:dyDescent="0.25">
      <c r="B81" s="1" t="s">
        <v>82</v>
      </c>
      <c r="C81" s="11">
        <v>107296000</v>
      </c>
      <c r="D81" s="22">
        <v>8924</v>
      </c>
      <c r="E81" s="11">
        <v>99935000</v>
      </c>
      <c r="F81" s="3">
        <v>8924</v>
      </c>
      <c r="G81" s="11">
        <v>99935000</v>
      </c>
      <c r="H81" s="3">
        <v>0</v>
      </c>
    </row>
    <row r="82" spans="2:8" x14ac:dyDescent="0.25">
      <c r="B82" s="1" t="s">
        <v>83</v>
      </c>
      <c r="C82" s="11">
        <v>15808000</v>
      </c>
      <c r="D82" s="22">
        <v>1291</v>
      </c>
      <c r="E82" s="11">
        <v>15805000</v>
      </c>
      <c r="F82" s="3">
        <v>1198</v>
      </c>
      <c r="G82" s="11">
        <v>14530000</v>
      </c>
      <c r="H82" s="3">
        <v>93</v>
      </c>
    </row>
    <row r="83" spans="2:8" x14ac:dyDescent="0.25">
      <c r="B83" s="1" t="s">
        <v>84</v>
      </c>
      <c r="C83" s="11">
        <v>50136000</v>
      </c>
      <c r="D83" s="22">
        <v>3692</v>
      </c>
      <c r="E83" s="11">
        <v>43100000</v>
      </c>
      <c r="F83" s="3">
        <v>3692</v>
      </c>
      <c r="G83" s="11">
        <v>43100000</v>
      </c>
      <c r="H83" s="3">
        <v>0</v>
      </c>
    </row>
    <row r="84" spans="2:8" x14ac:dyDescent="0.25">
      <c r="B84" s="1" t="s">
        <v>85</v>
      </c>
      <c r="C84" s="11">
        <v>25688000</v>
      </c>
      <c r="D84" s="22">
        <v>2181</v>
      </c>
      <c r="E84" s="11">
        <v>26955000</v>
      </c>
      <c r="F84" s="3">
        <v>2108</v>
      </c>
      <c r="G84" s="11">
        <v>25775000</v>
      </c>
      <c r="H84" s="3">
        <v>73</v>
      </c>
    </row>
    <row r="85" spans="2:8" x14ac:dyDescent="0.25">
      <c r="B85" s="1" t="s">
        <v>86</v>
      </c>
      <c r="C85" s="11">
        <v>31124000</v>
      </c>
      <c r="D85" s="22">
        <v>2429</v>
      </c>
      <c r="E85" s="11">
        <v>30335000</v>
      </c>
      <c r="F85" s="3">
        <v>2384</v>
      </c>
      <c r="G85" s="11">
        <v>29900000</v>
      </c>
      <c r="H85" s="3">
        <v>45</v>
      </c>
    </row>
    <row r="86" spans="2:8" x14ac:dyDescent="0.25">
      <c r="B86" s="1" t="s">
        <v>367</v>
      </c>
      <c r="C86" s="11">
        <v>62172000</v>
      </c>
      <c r="D86" s="22">
        <v>4624</v>
      </c>
      <c r="E86" s="11">
        <v>52900000</v>
      </c>
      <c r="F86" s="3">
        <v>3987</v>
      </c>
      <c r="G86" s="11">
        <v>46515000</v>
      </c>
      <c r="H86" s="3">
        <v>637</v>
      </c>
    </row>
    <row r="87" spans="2:8" x14ac:dyDescent="0.25">
      <c r="B87" s="1" t="s">
        <v>87</v>
      </c>
      <c r="C87" s="11">
        <v>17942000</v>
      </c>
      <c r="D87" s="22">
        <v>1452</v>
      </c>
      <c r="E87" s="11">
        <v>16080000</v>
      </c>
      <c r="F87" s="3">
        <v>1402</v>
      </c>
      <c r="G87" s="11">
        <v>15580000</v>
      </c>
      <c r="H87" s="3">
        <v>50</v>
      </c>
    </row>
    <row r="88" spans="2:8" x14ac:dyDescent="0.25">
      <c r="B88" s="1" t="s">
        <v>88</v>
      </c>
      <c r="C88" s="11">
        <v>87102000</v>
      </c>
      <c r="D88" s="22">
        <v>6794</v>
      </c>
      <c r="E88" s="11">
        <v>77315000</v>
      </c>
      <c r="F88" s="3">
        <v>6794</v>
      </c>
      <c r="G88" s="11">
        <v>77315000</v>
      </c>
      <c r="H88" s="3">
        <v>0</v>
      </c>
    </row>
    <row r="89" spans="2:8" x14ac:dyDescent="0.25">
      <c r="B89" s="1" t="s">
        <v>89</v>
      </c>
      <c r="C89" s="11">
        <v>27084000</v>
      </c>
      <c r="D89" s="22">
        <v>1985</v>
      </c>
      <c r="E89" s="11">
        <v>23360000</v>
      </c>
      <c r="F89" s="3">
        <v>1982</v>
      </c>
      <c r="G89" s="11">
        <v>23330000</v>
      </c>
      <c r="H89" s="3">
        <v>3</v>
      </c>
    </row>
    <row r="90" spans="2:8" x14ac:dyDescent="0.25">
      <c r="B90" s="1" t="s">
        <v>90</v>
      </c>
      <c r="C90" s="11">
        <v>101526000</v>
      </c>
      <c r="D90" s="22">
        <v>6798</v>
      </c>
      <c r="E90" s="11">
        <v>77325000</v>
      </c>
      <c r="F90" s="3">
        <v>5500</v>
      </c>
      <c r="G90" s="11">
        <v>62890000</v>
      </c>
      <c r="H90" s="3">
        <v>1298</v>
      </c>
    </row>
    <row r="91" spans="2:8" x14ac:dyDescent="0.25">
      <c r="B91" s="1" t="s">
        <v>91</v>
      </c>
      <c r="C91" s="11">
        <v>22608000</v>
      </c>
      <c r="D91" s="22">
        <v>1729</v>
      </c>
      <c r="E91" s="11">
        <v>21550000</v>
      </c>
      <c r="F91" s="3">
        <v>1481</v>
      </c>
      <c r="G91" s="11">
        <v>18680000</v>
      </c>
      <c r="H91" s="3">
        <v>248</v>
      </c>
    </row>
    <row r="92" spans="2:8" x14ac:dyDescent="0.25">
      <c r="B92" s="1" t="s">
        <v>92</v>
      </c>
      <c r="C92" s="11">
        <v>18154000</v>
      </c>
      <c r="D92" s="22">
        <v>1413</v>
      </c>
      <c r="E92" s="11">
        <v>17835000</v>
      </c>
      <c r="F92" s="3">
        <v>1237</v>
      </c>
      <c r="G92" s="11">
        <v>15805000</v>
      </c>
      <c r="H92" s="3">
        <v>176</v>
      </c>
    </row>
    <row r="93" spans="2:8" x14ac:dyDescent="0.25">
      <c r="B93" s="1" t="s">
        <v>93</v>
      </c>
      <c r="C93" s="11">
        <v>27014000</v>
      </c>
      <c r="D93" s="22">
        <v>2316</v>
      </c>
      <c r="E93" s="11">
        <v>25650000</v>
      </c>
      <c r="F93" s="3">
        <v>2238</v>
      </c>
      <c r="G93" s="11">
        <v>24840000</v>
      </c>
      <c r="H93" s="3">
        <v>78</v>
      </c>
    </row>
    <row r="94" spans="2:8" x14ac:dyDescent="0.25">
      <c r="B94" s="1" t="s">
        <v>94</v>
      </c>
      <c r="C94" s="11">
        <v>24062000</v>
      </c>
      <c r="D94" s="22">
        <v>1812</v>
      </c>
      <c r="E94" s="11">
        <v>25050000</v>
      </c>
      <c r="F94" s="3">
        <v>1696</v>
      </c>
      <c r="G94" s="11">
        <v>23800000</v>
      </c>
      <c r="H94" s="3">
        <v>116</v>
      </c>
    </row>
    <row r="95" spans="2:8" x14ac:dyDescent="0.25">
      <c r="B95" s="1" t="s">
        <v>362</v>
      </c>
      <c r="C95" s="11">
        <v>29770000</v>
      </c>
      <c r="D95" s="22">
        <v>2497</v>
      </c>
      <c r="E95" s="11">
        <v>31450000</v>
      </c>
      <c r="F95" s="3">
        <v>2442</v>
      </c>
      <c r="G95" s="11">
        <v>30435000</v>
      </c>
      <c r="H95" s="3">
        <v>55</v>
      </c>
    </row>
    <row r="96" spans="2:8" x14ac:dyDescent="0.25">
      <c r="B96" s="1" t="s">
        <v>95</v>
      </c>
      <c r="C96" s="11">
        <v>11576000</v>
      </c>
      <c r="D96" s="22">
        <v>858</v>
      </c>
      <c r="E96" s="11">
        <v>11955000</v>
      </c>
      <c r="F96" s="3">
        <v>738</v>
      </c>
      <c r="G96" s="11">
        <v>10005000</v>
      </c>
      <c r="H96" s="3">
        <v>120</v>
      </c>
    </row>
    <row r="97" spans="2:8" x14ac:dyDescent="0.25">
      <c r="B97" s="1" t="s">
        <v>96</v>
      </c>
      <c r="C97" s="11">
        <v>24906000</v>
      </c>
      <c r="D97" s="22">
        <v>1838</v>
      </c>
      <c r="E97" s="11">
        <v>20885000</v>
      </c>
      <c r="F97" s="3">
        <v>1838</v>
      </c>
      <c r="G97" s="11">
        <v>20885000</v>
      </c>
      <c r="H97" s="3">
        <v>0</v>
      </c>
    </row>
    <row r="98" spans="2:8" x14ac:dyDescent="0.25">
      <c r="B98" s="1" t="s">
        <v>97</v>
      </c>
      <c r="C98" s="11">
        <v>25082000</v>
      </c>
      <c r="D98" s="22">
        <v>1964</v>
      </c>
      <c r="E98" s="11">
        <v>26555000</v>
      </c>
      <c r="F98" s="3">
        <v>1956</v>
      </c>
      <c r="G98" s="11">
        <v>26430000</v>
      </c>
      <c r="H98" s="3">
        <v>8</v>
      </c>
    </row>
    <row r="99" spans="2:8" x14ac:dyDescent="0.25">
      <c r="B99" s="1" t="s">
        <v>98</v>
      </c>
      <c r="C99" s="11">
        <v>20180000</v>
      </c>
      <c r="D99" s="22">
        <v>1597</v>
      </c>
      <c r="E99" s="11">
        <v>20380000</v>
      </c>
      <c r="F99" s="3">
        <v>1502</v>
      </c>
      <c r="G99" s="11">
        <v>18965000</v>
      </c>
      <c r="H99" s="3">
        <v>95</v>
      </c>
    </row>
    <row r="100" spans="2:8" x14ac:dyDescent="0.25">
      <c r="B100" s="1" t="s">
        <v>99</v>
      </c>
      <c r="C100" s="11">
        <v>21796000</v>
      </c>
      <c r="D100" s="22">
        <v>1759</v>
      </c>
      <c r="E100" s="11">
        <v>19780000</v>
      </c>
      <c r="F100" s="3">
        <v>1691</v>
      </c>
      <c r="G100" s="11">
        <v>19040000</v>
      </c>
      <c r="H100" s="3">
        <v>68</v>
      </c>
    </row>
    <row r="101" spans="2:8" x14ac:dyDescent="0.25">
      <c r="B101" s="1" t="s">
        <v>100</v>
      </c>
      <c r="C101" s="11">
        <v>28808000</v>
      </c>
      <c r="D101" s="22">
        <v>2176</v>
      </c>
      <c r="E101" s="11">
        <v>25030000</v>
      </c>
      <c r="F101" s="3">
        <v>2171</v>
      </c>
      <c r="G101" s="11">
        <v>24980000</v>
      </c>
      <c r="H101" s="3">
        <v>5</v>
      </c>
    </row>
    <row r="102" spans="2:8" x14ac:dyDescent="0.25">
      <c r="B102" s="1" t="s">
        <v>101</v>
      </c>
      <c r="C102" s="11">
        <v>24170000</v>
      </c>
      <c r="D102" s="22">
        <v>2025</v>
      </c>
      <c r="E102" s="11">
        <v>21840000</v>
      </c>
      <c r="F102" s="3">
        <v>2008</v>
      </c>
      <c r="G102" s="11">
        <v>21505000</v>
      </c>
      <c r="H102" s="3">
        <v>17</v>
      </c>
    </row>
    <row r="103" spans="2:8" x14ac:dyDescent="0.25">
      <c r="B103" s="1" t="s">
        <v>102</v>
      </c>
      <c r="C103" s="11">
        <v>21662000</v>
      </c>
      <c r="D103" s="22">
        <v>1621</v>
      </c>
      <c r="E103" s="11">
        <v>19015000</v>
      </c>
      <c r="F103" s="3">
        <v>1568</v>
      </c>
      <c r="G103" s="11">
        <v>18275000</v>
      </c>
      <c r="H103" s="3">
        <v>53</v>
      </c>
    </row>
    <row r="104" spans="2:8" x14ac:dyDescent="0.25">
      <c r="B104" s="1" t="s">
        <v>103</v>
      </c>
      <c r="C104" s="11">
        <v>38440000</v>
      </c>
      <c r="D104" s="22">
        <v>3237</v>
      </c>
      <c r="E104" s="11">
        <v>38055000</v>
      </c>
      <c r="F104" s="3">
        <v>3237</v>
      </c>
      <c r="G104" s="11">
        <v>38055000</v>
      </c>
      <c r="H104" s="3">
        <v>0</v>
      </c>
    </row>
    <row r="105" spans="2:8" x14ac:dyDescent="0.25">
      <c r="B105" s="1" t="s">
        <v>104</v>
      </c>
      <c r="C105" s="11">
        <v>17914000</v>
      </c>
      <c r="D105" s="22">
        <v>1407</v>
      </c>
      <c r="E105" s="11">
        <v>16380000</v>
      </c>
      <c r="F105" s="3">
        <v>1350</v>
      </c>
      <c r="G105" s="11">
        <v>15615000</v>
      </c>
      <c r="H105" s="3">
        <v>57</v>
      </c>
    </row>
    <row r="106" spans="2:8" x14ac:dyDescent="0.25">
      <c r="B106" s="1" t="s">
        <v>363</v>
      </c>
      <c r="C106" s="11">
        <v>21780000</v>
      </c>
      <c r="D106" s="22">
        <v>1660</v>
      </c>
      <c r="E106" s="11">
        <v>20215000</v>
      </c>
      <c r="F106" s="3">
        <v>1659</v>
      </c>
      <c r="G106" s="11">
        <v>20205000</v>
      </c>
      <c r="H106" s="3">
        <v>1</v>
      </c>
    </row>
    <row r="107" spans="2:8" x14ac:dyDescent="0.25">
      <c r="B107" s="1" t="s">
        <v>105</v>
      </c>
      <c r="C107" s="11">
        <v>13060000</v>
      </c>
      <c r="D107" s="22">
        <v>1066</v>
      </c>
      <c r="E107" s="11">
        <v>12625000</v>
      </c>
      <c r="F107" s="3">
        <v>1054</v>
      </c>
      <c r="G107" s="11">
        <v>12430000</v>
      </c>
      <c r="H107" s="3">
        <v>12</v>
      </c>
    </row>
    <row r="108" spans="2:8" x14ac:dyDescent="0.25">
      <c r="B108" s="1" t="s">
        <v>106</v>
      </c>
      <c r="C108" s="11">
        <v>16162000</v>
      </c>
      <c r="D108" s="22">
        <v>1189</v>
      </c>
      <c r="E108" s="11">
        <v>14575000</v>
      </c>
      <c r="F108" s="3">
        <v>1189</v>
      </c>
      <c r="G108" s="11">
        <v>14545000</v>
      </c>
      <c r="H108" s="3">
        <v>0</v>
      </c>
    </row>
    <row r="109" spans="2:8" x14ac:dyDescent="0.25">
      <c r="B109" s="1" t="s">
        <v>107</v>
      </c>
      <c r="C109" s="11">
        <v>35808000</v>
      </c>
      <c r="D109" s="22">
        <v>3293</v>
      </c>
      <c r="E109" s="11">
        <v>36935000</v>
      </c>
      <c r="F109" s="3">
        <v>2776</v>
      </c>
      <c r="G109" s="11">
        <v>31120000</v>
      </c>
      <c r="H109" s="3">
        <v>517</v>
      </c>
    </row>
    <row r="110" spans="2:8" x14ac:dyDescent="0.25">
      <c r="B110" s="1" t="s">
        <v>108</v>
      </c>
      <c r="C110" s="11">
        <v>21256000</v>
      </c>
      <c r="D110" s="22">
        <v>1641</v>
      </c>
      <c r="E110" s="11">
        <v>22005000</v>
      </c>
      <c r="F110" s="3">
        <v>1638</v>
      </c>
      <c r="G110" s="11">
        <v>21930000</v>
      </c>
      <c r="H110" s="3">
        <v>3</v>
      </c>
    </row>
    <row r="111" spans="2:8" x14ac:dyDescent="0.25">
      <c r="B111" s="1" t="s">
        <v>109</v>
      </c>
      <c r="C111" s="11">
        <v>20134000</v>
      </c>
      <c r="D111" s="22">
        <v>1526</v>
      </c>
      <c r="E111" s="11">
        <v>17750000</v>
      </c>
      <c r="F111" s="3">
        <v>1510</v>
      </c>
      <c r="G111" s="11">
        <v>17590000</v>
      </c>
      <c r="H111" s="3">
        <v>16</v>
      </c>
    </row>
    <row r="112" spans="2:8" x14ac:dyDescent="0.25">
      <c r="B112" s="1" t="s">
        <v>110</v>
      </c>
      <c r="C112" s="11">
        <v>30866000</v>
      </c>
      <c r="D112" s="22">
        <v>2742</v>
      </c>
      <c r="E112" s="11">
        <v>31470000</v>
      </c>
      <c r="F112" s="3">
        <v>2541</v>
      </c>
      <c r="G112" s="11">
        <v>29265000</v>
      </c>
      <c r="H112" s="3">
        <v>201</v>
      </c>
    </row>
    <row r="113" spans="2:8" x14ac:dyDescent="0.25">
      <c r="B113" s="1" t="s">
        <v>111</v>
      </c>
      <c r="C113" s="11">
        <v>19106000</v>
      </c>
      <c r="D113" s="22">
        <v>1699</v>
      </c>
      <c r="E113" s="11">
        <v>21100000</v>
      </c>
      <c r="F113" s="3">
        <v>1671</v>
      </c>
      <c r="G113" s="11">
        <v>20820000</v>
      </c>
      <c r="H113" s="3">
        <v>28</v>
      </c>
    </row>
    <row r="114" spans="2:8" x14ac:dyDescent="0.25">
      <c r="B114" s="1" t="s">
        <v>112</v>
      </c>
      <c r="C114" s="11">
        <v>11712000</v>
      </c>
      <c r="D114" s="22">
        <v>923</v>
      </c>
      <c r="E114" s="11">
        <v>12125000</v>
      </c>
      <c r="F114" s="3">
        <v>909</v>
      </c>
      <c r="G114" s="11">
        <v>11970000</v>
      </c>
      <c r="H114" s="3">
        <v>14</v>
      </c>
    </row>
    <row r="115" spans="2:8" x14ac:dyDescent="0.25">
      <c r="B115" s="1" t="s">
        <v>113</v>
      </c>
      <c r="C115" s="11">
        <v>50128000</v>
      </c>
      <c r="D115" s="22">
        <v>4158</v>
      </c>
      <c r="E115" s="11">
        <v>49905000</v>
      </c>
      <c r="F115" s="3">
        <v>3979</v>
      </c>
      <c r="G115" s="11">
        <v>48115000</v>
      </c>
      <c r="H115" s="3">
        <v>179</v>
      </c>
    </row>
    <row r="116" spans="2:8" x14ac:dyDescent="0.25">
      <c r="B116" s="1" t="s">
        <v>114</v>
      </c>
      <c r="C116" s="11">
        <v>14154000</v>
      </c>
      <c r="D116" s="22">
        <v>1157</v>
      </c>
      <c r="E116" s="11">
        <v>14765000</v>
      </c>
      <c r="F116" s="3">
        <v>1056</v>
      </c>
      <c r="G116" s="11">
        <v>13755000</v>
      </c>
      <c r="H116" s="3">
        <v>101</v>
      </c>
    </row>
    <row r="117" spans="2:8" x14ac:dyDescent="0.25">
      <c r="B117" s="1" t="s">
        <v>115</v>
      </c>
      <c r="C117" s="11">
        <v>20916000</v>
      </c>
      <c r="D117" s="22">
        <v>1605</v>
      </c>
      <c r="E117" s="11">
        <v>18075000</v>
      </c>
      <c r="F117" s="3">
        <v>1587</v>
      </c>
      <c r="G117" s="11">
        <v>18075000</v>
      </c>
      <c r="H117" s="3">
        <v>18</v>
      </c>
    </row>
    <row r="118" spans="2:8" x14ac:dyDescent="0.25">
      <c r="B118" s="1" t="s">
        <v>116</v>
      </c>
      <c r="C118" s="11">
        <v>27782000</v>
      </c>
      <c r="D118" s="22">
        <v>1969</v>
      </c>
      <c r="E118" s="11">
        <v>22540000</v>
      </c>
      <c r="F118" s="3">
        <v>1740</v>
      </c>
      <c r="G118" s="11">
        <v>20235000</v>
      </c>
      <c r="H118" s="3">
        <v>229</v>
      </c>
    </row>
    <row r="119" spans="2:8" x14ac:dyDescent="0.25">
      <c r="B119" s="1" t="s">
        <v>117</v>
      </c>
      <c r="C119" s="11">
        <v>25004000</v>
      </c>
      <c r="D119" s="22">
        <v>1497</v>
      </c>
      <c r="E119" s="11">
        <v>17760000</v>
      </c>
      <c r="F119" s="3">
        <v>1378</v>
      </c>
      <c r="G119" s="11">
        <v>16510000</v>
      </c>
      <c r="H119" s="3">
        <v>119</v>
      </c>
    </row>
    <row r="120" spans="2:8" x14ac:dyDescent="0.25">
      <c r="B120" s="1" t="s">
        <v>118</v>
      </c>
      <c r="C120" s="11">
        <v>60482000</v>
      </c>
      <c r="D120" s="22">
        <v>5055</v>
      </c>
      <c r="E120" s="11">
        <v>58965000</v>
      </c>
      <c r="F120" s="3">
        <v>5021</v>
      </c>
      <c r="G120" s="11">
        <v>58625000</v>
      </c>
      <c r="H120" s="3">
        <v>34</v>
      </c>
    </row>
    <row r="121" spans="2:8" x14ac:dyDescent="0.25">
      <c r="B121" s="1" t="s">
        <v>119</v>
      </c>
      <c r="C121" s="11">
        <v>19162000</v>
      </c>
      <c r="D121" s="22">
        <v>1395</v>
      </c>
      <c r="E121" s="11">
        <v>19050000</v>
      </c>
      <c r="F121" s="3">
        <v>1337</v>
      </c>
      <c r="G121" s="11">
        <v>18260000</v>
      </c>
      <c r="H121" s="3">
        <v>58</v>
      </c>
    </row>
    <row r="122" spans="2:8" x14ac:dyDescent="0.25">
      <c r="B122" s="1" t="s">
        <v>368</v>
      </c>
      <c r="C122" s="11">
        <v>29126000</v>
      </c>
      <c r="D122" s="22">
        <v>2179</v>
      </c>
      <c r="E122" s="11">
        <v>24805000</v>
      </c>
      <c r="F122" s="3">
        <v>2179</v>
      </c>
      <c r="G122" s="11">
        <v>24805000</v>
      </c>
      <c r="H122" s="3">
        <v>0</v>
      </c>
    </row>
    <row r="123" spans="2:8" x14ac:dyDescent="0.25">
      <c r="B123" s="1" t="s">
        <v>120</v>
      </c>
      <c r="C123" s="11">
        <v>21996000</v>
      </c>
      <c r="D123" s="22">
        <v>1846</v>
      </c>
      <c r="E123" s="11">
        <v>21505000</v>
      </c>
      <c r="F123" s="3">
        <v>1844</v>
      </c>
      <c r="G123" s="11">
        <v>21485000</v>
      </c>
      <c r="H123" s="3">
        <v>2</v>
      </c>
    </row>
    <row r="124" spans="2:8" x14ac:dyDescent="0.25">
      <c r="B124" s="1" t="s">
        <v>121</v>
      </c>
      <c r="C124" s="11">
        <v>29522000</v>
      </c>
      <c r="D124" s="22">
        <v>2506</v>
      </c>
      <c r="E124" s="11">
        <v>30490000</v>
      </c>
      <c r="F124" s="3">
        <v>2273</v>
      </c>
      <c r="G124" s="11">
        <v>28160000</v>
      </c>
      <c r="H124" s="3">
        <v>233</v>
      </c>
    </row>
    <row r="125" spans="2:8" x14ac:dyDescent="0.25">
      <c r="B125" s="1" t="s">
        <v>122</v>
      </c>
      <c r="C125" s="11">
        <v>57912000</v>
      </c>
      <c r="D125" s="22">
        <v>4452</v>
      </c>
      <c r="E125" s="11">
        <v>51045000</v>
      </c>
      <c r="F125" s="3">
        <v>4395</v>
      </c>
      <c r="G125" s="11">
        <v>50355000</v>
      </c>
      <c r="H125" s="3">
        <v>57</v>
      </c>
    </row>
    <row r="126" spans="2:8" x14ac:dyDescent="0.25">
      <c r="B126" s="1" t="s">
        <v>123</v>
      </c>
      <c r="C126" s="11">
        <v>30818000</v>
      </c>
      <c r="D126" s="22">
        <v>2627</v>
      </c>
      <c r="E126" s="11">
        <v>32300000</v>
      </c>
      <c r="F126" s="3">
        <v>2419</v>
      </c>
      <c r="G126" s="11">
        <v>30250000</v>
      </c>
      <c r="H126" s="3">
        <v>208</v>
      </c>
    </row>
    <row r="127" spans="2:8" x14ac:dyDescent="0.25">
      <c r="B127" s="1" t="s">
        <v>124</v>
      </c>
      <c r="C127" s="11">
        <v>24558000</v>
      </c>
      <c r="D127" s="22">
        <v>1950</v>
      </c>
      <c r="E127" s="11">
        <v>21405000</v>
      </c>
      <c r="F127" s="3">
        <v>1950</v>
      </c>
      <c r="G127" s="11">
        <v>21405000</v>
      </c>
      <c r="H127" s="3">
        <v>0</v>
      </c>
    </row>
    <row r="128" spans="2:8" x14ac:dyDescent="0.25">
      <c r="B128" s="1" t="s">
        <v>125</v>
      </c>
      <c r="C128" s="11">
        <v>26458000</v>
      </c>
      <c r="D128" s="22">
        <v>1994</v>
      </c>
      <c r="E128" s="11">
        <v>24005000</v>
      </c>
      <c r="F128" s="3">
        <v>1945</v>
      </c>
      <c r="G128" s="11">
        <v>23515000</v>
      </c>
      <c r="H128" s="3">
        <v>49</v>
      </c>
    </row>
    <row r="129" spans="2:8" x14ac:dyDescent="0.25">
      <c r="B129" s="1" t="s">
        <v>126</v>
      </c>
      <c r="C129" s="11">
        <v>62688000</v>
      </c>
      <c r="D129" s="22">
        <v>4482</v>
      </c>
      <c r="E129" s="11">
        <v>50715000</v>
      </c>
      <c r="F129" s="3">
        <v>4241</v>
      </c>
      <c r="G129" s="11">
        <v>48425000</v>
      </c>
      <c r="H129" s="3">
        <v>241</v>
      </c>
    </row>
    <row r="130" spans="2:8" x14ac:dyDescent="0.25">
      <c r="B130" s="1" t="s">
        <v>127</v>
      </c>
      <c r="C130" s="11">
        <v>17922000</v>
      </c>
      <c r="D130" s="22">
        <v>1399</v>
      </c>
      <c r="E130" s="11">
        <v>16780000</v>
      </c>
      <c r="F130" s="3">
        <v>1366</v>
      </c>
      <c r="G130" s="11">
        <v>16435000</v>
      </c>
      <c r="H130" s="3">
        <v>33</v>
      </c>
    </row>
    <row r="131" spans="2:8" x14ac:dyDescent="0.25">
      <c r="B131" s="1" t="s">
        <v>128</v>
      </c>
      <c r="C131" s="11">
        <v>113650000</v>
      </c>
      <c r="D131" s="22">
        <v>8577</v>
      </c>
      <c r="E131" s="11">
        <v>96375000</v>
      </c>
      <c r="F131" s="3">
        <v>8577</v>
      </c>
      <c r="G131" s="11">
        <v>96375000</v>
      </c>
      <c r="H131" s="3">
        <v>0</v>
      </c>
    </row>
    <row r="132" spans="2:8" x14ac:dyDescent="0.25">
      <c r="B132" s="1" t="s">
        <v>129</v>
      </c>
      <c r="C132" s="11">
        <v>19636000</v>
      </c>
      <c r="D132" s="22">
        <v>1436</v>
      </c>
      <c r="E132" s="11">
        <v>16775000</v>
      </c>
      <c r="F132" s="3">
        <v>1421</v>
      </c>
      <c r="G132" s="11">
        <v>16610000</v>
      </c>
      <c r="H132" s="3">
        <v>15</v>
      </c>
    </row>
    <row r="133" spans="2:8" x14ac:dyDescent="0.25">
      <c r="B133" s="1" t="s">
        <v>130</v>
      </c>
      <c r="C133" s="11">
        <v>37616000</v>
      </c>
      <c r="D133" s="22">
        <v>3053</v>
      </c>
      <c r="E133" s="11">
        <v>34955000</v>
      </c>
      <c r="F133" s="3">
        <v>2673</v>
      </c>
      <c r="G133" s="11">
        <v>30720000</v>
      </c>
      <c r="H133" s="3">
        <v>380</v>
      </c>
    </row>
    <row r="134" spans="2:8" x14ac:dyDescent="0.25">
      <c r="B134" s="1" t="s">
        <v>131</v>
      </c>
      <c r="C134" s="11">
        <v>162244000</v>
      </c>
      <c r="D134" s="22">
        <v>13271</v>
      </c>
      <c r="E134" s="11">
        <v>161315000</v>
      </c>
      <c r="F134" s="3">
        <v>12795</v>
      </c>
      <c r="G134" s="11">
        <v>157230000</v>
      </c>
      <c r="H134" s="3">
        <v>476</v>
      </c>
    </row>
    <row r="135" spans="2:8" x14ac:dyDescent="0.25">
      <c r="B135" s="1" t="s">
        <v>132</v>
      </c>
      <c r="C135" s="11">
        <v>85352000</v>
      </c>
      <c r="D135" s="22">
        <v>6471</v>
      </c>
      <c r="E135" s="11">
        <v>74340000</v>
      </c>
      <c r="F135" s="3">
        <v>6462</v>
      </c>
      <c r="G135" s="11">
        <v>74235000</v>
      </c>
      <c r="H135" s="3">
        <v>9</v>
      </c>
    </row>
    <row r="136" spans="2:8" x14ac:dyDescent="0.25">
      <c r="B136" s="1" t="s">
        <v>133</v>
      </c>
      <c r="C136" s="11">
        <v>25884000</v>
      </c>
      <c r="D136" s="22">
        <v>2183</v>
      </c>
      <c r="E136" s="11">
        <v>26210000</v>
      </c>
      <c r="F136" s="3">
        <v>1780</v>
      </c>
      <c r="G136" s="11">
        <v>21685000</v>
      </c>
      <c r="H136" s="3">
        <v>403</v>
      </c>
    </row>
    <row r="137" spans="2:8" x14ac:dyDescent="0.25">
      <c r="B137" s="1" t="s">
        <v>372</v>
      </c>
      <c r="C137" s="11">
        <v>19396000</v>
      </c>
      <c r="D137" s="22">
        <v>1580</v>
      </c>
      <c r="E137" s="11">
        <v>19070000</v>
      </c>
      <c r="F137" s="3">
        <v>1531</v>
      </c>
      <c r="G137" s="11">
        <v>18580000</v>
      </c>
      <c r="H137" s="3">
        <v>49</v>
      </c>
    </row>
    <row r="138" spans="2:8" x14ac:dyDescent="0.25">
      <c r="B138" s="1" t="s">
        <v>134</v>
      </c>
      <c r="C138" s="11">
        <v>107810000</v>
      </c>
      <c r="D138" s="22">
        <v>9040</v>
      </c>
      <c r="E138" s="11">
        <v>108640000</v>
      </c>
      <c r="F138" s="3">
        <v>8450</v>
      </c>
      <c r="G138" s="11">
        <v>103025000</v>
      </c>
      <c r="H138" s="3">
        <v>590</v>
      </c>
    </row>
    <row r="139" spans="2:8" x14ac:dyDescent="0.25">
      <c r="B139" s="1" t="s">
        <v>135</v>
      </c>
      <c r="C139" s="11">
        <v>26938000</v>
      </c>
      <c r="D139" s="22">
        <v>2078</v>
      </c>
      <c r="E139" s="11">
        <v>26795000</v>
      </c>
      <c r="F139" s="3">
        <v>2066</v>
      </c>
      <c r="G139" s="11">
        <v>26630000</v>
      </c>
      <c r="H139" s="3">
        <v>12</v>
      </c>
    </row>
    <row r="140" spans="2:8" x14ac:dyDescent="0.25">
      <c r="B140" s="1" t="s">
        <v>136</v>
      </c>
      <c r="C140" s="11">
        <v>65756000</v>
      </c>
      <c r="D140" s="22">
        <v>4007</v>
      </c>
      <c r="E140" s="11">
        <v>63305000</v>
      </c>
      <c r="F140" s="3">
        <v>4007</v>
      </c>
      <c r="G140" s="11">
        <v>63305000</v>
      </c>
      <c r="H140" s="3">
        <v>0</v>
      </c>
    </row>
    <row r="141" spans="2:8" x14ac:dyDescent="0.25">
      <c r="B141" s="1" t="s">
        <v>137</v>
      </c>
      <c r="C141" s="11">
        <v>36438000</v>
      </c>
      <c r="D141" s="22">
        <v>2545</v>
      </c>
      <c r="E141" s="11">
        <v>31675000</v>
      </c>
      <c r="F141" s="3">
        <v>2540</v>
      </c>
      <c r="G141" s="11">
        <v>31595000</v>
      </c>
      <c r="H141" s="3">
        <v>5</v>
      </c>
    </row>
    <row r="142" spans="2:8" x14ac:dyDescent="0.25">
      <c r="B142" s="1" t="s">
        <v>138</v>
      </c>
      <c r="C142" s="11">
        <v>64386000</v>
      </c>
      <c r="D142" s="22">
        <v>4435</v>
      </c>
      <c r="E142" s="11">
        <v>65710000</v>
      </c>
      <c r="F142" s="3">
        <v>4372</v>
      </c>
      <c r="G142" s="11">
        <v>64330000</v>
      </c>
      <c r="H142" s="3">
        <v>63</v>
      </c>
    </row>
    <row r="143" spans="2:8" x14ac:dyDescent="0.25">
      <c r="B143" s="1" t="s">
        <v>139</v>
      </c>
      <c r="C143" s="11">
        <v>52482000</v>
      </c>
      <c r="D143" s="22">
        <v>3741</v>
      </c>
      <c r="E143" s="11">
        <v>52380000</v>
      </c>
      <c r="F143" s="3">
        <v>3395</v>
      </c>
      <c r="G143" s="11">
        <v>48350000</v>
      </c>
      <c r="H143" s="3">
        <v>346</v>
      </c>
    </row>
    <row r="144" spans="2:8" x14ac:dyDescent="0.25">
      <c r="B144" s="1" t="s">
        <v>140</v>
      </c>
      <c r="C144" s="11">
        <v>70150000</v>
      </c>
      <c r="D144" s="22">
        <v>4205</v>
      </c>
      <c r="E144" s="11">
        <v>75830000</v>
      </c>
      <c r="F144" s="3">
        <v>3852</v>
      </c>
      <c r="G144" s="11">
        <v>72255000</v>
      </c>
      <c r="H144" s="3">
        <v>353</v>
      </c>
    </row>
    <row r="145" spans="2:8" x14ac:dyDescent="0.25">
      <c r="B145" s="1" t="s">
        <v>141</v>
      </c>
      <c r="C145" s="11">
        <v>60588000</v>
      </c>
      <c r="D145" s="22">
        <v>3981</v>
      </c>
      <c r="E145" s="11">
        <v>53250000</v>
      </c>
      <c r="F145" s="3">
        <v>3768</v>
      </c>
      <c r="G145" s="11">
        <v>50895000</v>
      </c>
      <c r="H145" s="3">
        <v>213</v>
      </c>
    </row>
    <row r="146" spans="2:8" x14ac:dyDescent="0.25">
      <c r="B146" s="1" t="s">
        <v>142</v>
      </c>
      <c r="C146" s="11">
        <v>68212000</v>
      </c>
      <c r="D146" s="22">
        <v>5870</v>
      </c>
      <c r="E146" s="11">
        <v>80105000</v>
      </c>
      <c r="F146" s="3">
        <v>5870</v>
      </c>
      <c r="G146" s="11">
        <v>80105000</v>
      </c>
      <c r="H146" s="3">
        <v>0</v>
      </c>
    </row>
    <row r="147" spans="2:8" x14ac:dyDescent="0.25">
      <c r="B147" s="1" t="s">
        <v>143</v>
      </c>
      <c r="C147" s="11">
        <v>50182000</v>
      </c>
      <c r="D147" s="22">
        <v>3154</v>
      </c>
      <c r="E147" s="11">
        <v>44680000</v>
      </c>
      <c r="F147" s="3">
        <v>3146</v>
      </c>
      <c r="G147" s="11">
        <v>44600000</v>
      </c>
      <c r="H147" s="3">
        <v>8</v>
      </c>
    </row>
    <row r="148" spans="2:8" x14ac:dyDescent="0.25">
      <c r="B148" s="1" t="s">
        <v>144</v>
      </c>
      <c r="C148" s="11">
        <v>36852000</v>
      </c>
      <c r="D148" s="22">
        <v>3107</v>
      </c>
      <c r="E148" s="11">
        <v>40820000</v>
      </c>
      <c r="F148" s="3">
        <v>2813</v>
      </c>
      <c r="G148" s="11">
        <v>36005000</v>
      </c>
      <c r="H148" s="3">
        <v>294</v>
      </c>
    </row>
    <row r="149" spans="2:8" x14ac:dyDescent="0.25">
      <c r="B149" s="1" t="s">
        <v>145</v>
      </c>
      <c r="C149" s="11">
        <v>64622000</v>
      </c>
      <c r="D149" s="22">
        <v>5198</v>
      </c>
      <c r="E149" s="11">
        <v>75545000</v>
      </c>
      <c r="F149" s="3">
        <v>4692</v>
      </c>
      <c r="G149" s="11">
        <v>68685000</v>
      </c>
      <c r="H149" s="3">
        <v>506</v>
      </c>
    </row>
    <row r="150" spans="2:8" x14ac:dyDescent="0.25">
      <c r="B150" s="1" t="s">
        <v>146</v>
      </c>
      <c r="C150" s="11">
        <v>49208000</v>
      </c>
      <c r="D150" s="22">
        <v>3215</v>
      </c>
      <c r="E150" s="11">
        <v>52520000</v>
      </c>
      <c r="F150" s="3">
        <v>2815</v>
      </c>
      <c r="G150" s="11">
        <v>47260000</v>
      </c>
      <c r="H150" s="3">
        <v>400</v>
      </c>
    </row>
    <row r="151" spans="2:8" x14ac:dyDescent="0.25">
      <c r="B151" s="1" t="s">
        <v>147</v>
      </c>
      <c r="C151" s="11">
        <v>56312000</v>
      </c>
      <c r="D151" s="22">
        <v>3406</v>
      </c>
      <c r="E151" s="11">
        <v>50035000</v>
      </c>
      <c r="F151" s="3">
        <v>3349</v>
      </c>
      <c r="G151" s="11">
        <v>49600000</v>
      </c>
      <c r="H151" s="3">
        <v>57</v>
      </c>
    </row>
    <row r="152" spans="2:8" x14ac:dyDescent="0.25">
      <c r="B152" s="1" t="s">
        <v>148</v>
      </c>
      <c r="C152" s="11">
        <v>42216000</v>
      </c>
      <c r="D152" s="22">
        <v>2754</v>
      </c>
      <c r="E152" s="11">
        <v>39720000</v>
      </c>
      <c r="F152" s="3">
        <v>2754</v>
      </c>
      <c r="G152" s="11">
        <v>39720000</v>
      </c>
      <c r="H152" s="3">
        <v>0</v>
      </c>
    </row>
    <row r="153" spans="2:8" x14ac:dyDescent="0.25">
      <c r="B153" s="1" t="s">
        <v>149</v>
      </c>
      <c r="C153" s="11">
        <v>40532000</v>
      </c>
      <c r="D153" s="22">
        <v>2829</v>
      </c>
      <c r="E153" s="11">
        <v>38055000</v>
      </c>
      <c r="F153" s="3">
        <v>2828</v>
      </c>
      <c r="G153" s="11">
        <v>38030000</v>
      </c>
      <c r="H153" s="3">
        <v>1</v>
      </c>
    </row>
    <row r="154" spans="2:8" x14ac:dyDescent="0.25">
      <c r="B154" s="1" t="s">
        <v>150</v>
      </c>
      <c r="C154" s="11">
        <v>45756000</v>
      </c>
      <c r="D154" s="22">
        <v>3109</v>
      </c>
      <c r="E154" s="11">
        <v>41815000</v>
      </c>
      <c r="F154" s="3">
        <v>3109</v>
      </c>
      <c r="G154" s="11">
        <v>41815000</v>
      </c>
      <c r="H154" s="3">
        <v>0</v>
      </c>
    </row>
    <row r="155" spans="2:8" x14ac:dyDescent="0.25">
      <c r="B155" s="1" t="s">
        <v>151</v>
      </c>
      <c r="C155" s="11">
        <v>36520000</v>
      </c>
      <c r="D155" s="22">
        <v>2947</v>
      </c>
      <c r="E155" s="11">
        <v>40735000</v>
      </c>
      <c r="F155" s="3">
        <v>2592</v>
      </c>
      <c r="G155" s="11">
        <v>36420000</v>
      </c>
      <c r="H155" s="3">
        <v>355</v>
      </c>
    </row>
    <row r="156" spans="2:8" x14ac:dyDescent="0.25">
      <c r="B156" s="1" t="s">
        <v>152</v>
      </c>
      <c r="C156" s="11">
        <v>57768000</v>
      </c>
      <c r="D156" s="22">
        <v>3683</v>
      </c>
      <c r="E156" s="11">
        <v>60710000</v>
      </c>
      <c r="F156" s="3">
        <v>3683</v>
      </c>
      <c r="G156" s="11">
        <v>60710000</v>
      </c>
      <c r="H156" s="3">
        <v>0</v>
      </c>
    </row>
    <row r="157" spans="2:8" x14ac:dyDescent="0.25">
      <c r="B157" s="1" t="s">
        <v>153</v>
      </c>
      <c r="C157" s="11">
        <v>57500000</v>
      </c>
      <c r="D157" s="22">
        <v>4115</v>
      </c>
      <c r="E157" s="11">
        <v>56750000</v>
      </c>
      <c r="F157" s="3">
        <v>4115</v>
      </c>
      <c r="G157" s="11">
        <v>56750000</v>
      </c>
      <c r="H157" s="3">
        <v>0</v>
      </c>
    </row>
    <row r="158" spans="2:8" x14ac:dyDescent="0.25">
      <c r="B158" s="1" t="s">
        <v>154</v>
      </c>
      <c r="C158" s="11">
        <v>47004000</v>
      </c>
      <c r="D158" s="22">
        <v>3222</v>
      </c>
      <c r="E158" s="11">
        <v>40920000</v>
      </c>
      <c r="F158" s="3">
        <v>3222</v>
      </c>
      <c r="G158" s="11">
        <v>40920000</v>
      </c>
      <c r="H158" s="3">
        <v>0</v>
      </c>
    </row>
    <row r="159" spans="2:8" x14ac:dyDescent="0.25">
      <c r="B159" s="1" t="s">
        <v>155</v>
      </c>
      <c r="C159" s="11">
        <v>29318000</v>
      </c>
      <c r="D159" s="22">
        <v>2129</v>
      </c>
      <c r="E159" s="11">
        <v>28175000</v>
      </c>
      <c r="F159" s="3">
        <v>2129</v>
      </c>
      <c r="G159" s="11">
        <v>28175000</v>
      </c>
      <c r="H159" s="3">
        <v>0</v>
      </c>
    </row>
    <row r="160" spans="2:8" x14ac:dyDescent="0.25">
      <c r="B160" s="1" t="s">
        <v>156</v>
      </c>
      <c r="C160" s="11">
        <v>58660000</v>
      </c>
      <c r="D160" s="22">
        <v>4040</v>
      </c>
      <c r="E160" s="11">
        <v>56090000</v>
      </c>
      <c r="F160" s="3">
        <v>4040</v>
      </c>
      <c r="G160" s="11">
        <v>56090000</v>
      </c>
      <c r="H160" s="3">
        <v>0</v>
      </c>
    </row>
    <row r="161" spans="2:8" x14ac:dyDescent="0.25">
      <c r="B161" s="1" t="s">
        <v>157</v>
      </c>
      <c r="C161" s="11">
        <v>49612000</v>
      </c>
      <c r="D161" s="22">
        <v>3217</v>
      </c>
      <c r="E161" s="11">
        <v>46120000</v>
      </c>
      <c r="F161" s="3">
        <v>3217</v>
      </c>
      <c r="G161" s="11">
        <v>46120000</v>
      </c>
      <c r="H161" s="3">
        <v>0</v>
      </c>
    </row>
    <row r="162" spans="2:8" x14ac:dyDescent="0.25">
      <c r="B162" s="1" t="s">
        <v>158</v>
      </c>
      <c r="C162" s="11">
        <v>41610000</v>
      </c>
      <c r="D162" s="22">
        <v>2600</v>
      </c>
      <c r="E162" s="11">
        <v>42200000</v>
      </c>
      <c r="F162" s="3">
        <v>2517</v>
      </c>
      <c r="G162" s="11">
        <v>41040000</v>
      </c>
      <c r="H162" s="3">
        <v>83</v>
      </c>
    </row>
    <row r="163" spans="2:8" x14ac:dyDescent="0.25">
      <c r="B163" s="1" t="s">
        <v>159</v>
      </c>
      <c r="C163" s="11">
        <v>70062000</v>
      </c>
      <c r="D163" s="22">
        <v>5081</v>
      </c>
      <c r="E163" s="11">
        <v>72095000</v>
      </c>
      <c r="F163" s="3">
        <v>4453</v>
      </c>
      <c r="G163" s="11">
        <v>64510000</v>
      </c>
      <c r="H163" s="3">
        <v>628</v>
      </c>
    </row>
    <row r="164" spans="2:8" x14ac:dyDescent="0.25">
      <c r="B164" s="1" t="s">
        <v>160</v>
      </c>
      <c r="C164" s="11">
        <v>28160000</v>
      </c>
      <c r="D164" s="22">
        <v>2002</v>
      </c>
      <c r="E164" s="11">
        <v>25810000</v>
      </c>
      <c r="F164" s="3">
        <v>1963</v>
      </c>
      <c r="G164" s="11">
        <v>25480000</v>
      </c>
      <c r="H164" s="3">
        <v>39</v>
      </c>
    </row>
    <row r="165" spans="2:8" x14ac:dyDescent="0.25">
      <c r="B165" s="1" t="s">
        <v>161</v>
      </c>
      <c r="C165" s="11">
        <v>78818000</v>
      </c>
      <c r="D165" s="22">
        <v>5491</v>
      </c>
      <c r="E165" s="11">
        <v>79285000</v>
      </c>
      <c r="F165" s="3">
        <v>5466</v>
      </c>
      <c r="G165" s="11">
        <v>78750000</v>
      </c>
      <c r="H165" s="3">
        <v>25</v>
      </c>
    </row>
    <row r="166" spans="2:8" x14ac:dyDescent="0.25">
      <c r="B166" s="1" t="s">
        <v>162</v>
      </c>
      <c r="C166" s="11">
        <v>54066000</v>
      </c>
      <c r="D166" s="22">
        <v>3378</v>
      </c>
      <c r="E166" s="11">
        <v>45945000</v>
      </c>
      <c r="F166" s="3">
        <v>3355</v>
      </c>
      <c r="G166" s="11">
        <v>45625000</v>
      </c>
      <c r="H166" s="3">
        <v>23</v>
      </c>
    </row>
    <row r="167" spans="2:8" x14ac:dyDescent="0.25">
      <c r="B167" s="1" t="s">
        <v>163</v>
      </c>
      <c r="C167" s="11">
        <v>58192000</v>
      </c>
      <c r="D167" s="22">
        <v>3665</v>
      </c>
      <c r="E167" s="11">
        <v>57050000</v>
      </c>
      <c r="F167" s="3">
        <v>3562</v>
      </c>
      <c r="G167" s="11">
        <v>55570000</v>
      </c>
      <c r="H167" s="3">
        <v>103</v>
      </c>
    </row>
    <row r="168" spans="2:8" x14ac:dyDescent="0.25">
      <c r="B168" s="1" t="s">
        <v>164</v>
      </c>
      <c r="C168" s="11">
        <v>31114000</v>
      </c>
      <c r="D168" s="22">
        <v>2660</v>
      </c>
      <c r="E168" s="11">
        <v>32420000</v>
      </c>
      <c r="F168" s="3">
        <v>2432</v>
      </c>
      <c r="G168" s="11">
        <v>30065000</v>
      </c>
      <c r="H168" s="3">
        <v>228</v>
      </c>
    </row>
    <row r="169" spans="2:8" x14ac:dyDescent="0.25">
      <c r="B169" s="1" t="s">
        <v>165</v>
      </c>
      <c r="C169" s="11">
        <v>27608000</v>
      </c>
      <c r="D169" s="22">
        <v>2270</v>
      </c>
      <c r="E169" s="11">
        <v>29120000</v>
      </c>
      <c r="F169" s="3">
        <v>2253</v>
      </c>
      <c r="G169" s="11">
        <v>28950000</v>
      </c>
      <c r="H169" s="3">
        <v>17</v>
      </c>
    </row>
    <row r="170" spans="2:8" x14ac:dyDescent="0.25">
      <c r="B170" s="1" t="s">
        <v>166</v>
      </c>
      <c r="C170" s="11">
        <v>17812000</v>
      </c>
      <c r="D170" s="22">
        <v>1272</v>
      </c>
      <c r="E170" s="11">
        <v>14805000</v>
      </c>
      <c r="F170" s="3">
        <v>1271</v>
      </c>
      <c r="G170" s="11">
        <v>14780000</v>
      </c>
      <c r="H170" s="3">
        <v>1</v>
      </c>
    </row>
    <row r="171" spans="2:8" x14ac:dyDescent="0.25">
      <c r="B171" s="1" t="s">
        <v>167</v>
      </c>
      <c r="C171" s="11">
        <v>21954000</v>
      </c>
      <c r="D171" s="22">
        <v>1679</v>
      </c>
      <c r="E171" s="11">
        <v>18980000</v>
      </c>
      <c r="F171" s="3">
        <v>1679</v>
      </c>
      <c r="G171" s="11">
        <v>18980000</v>
      </c>
      <c r="H171" s="3">
        <v>0</v>
      </c>
    </row>
    <row r="172" spans="2:8" x14ac:dyDescent="0.25">
      <c r="B172" s="1" t="s">
        <v>168</v>
      </c>
      <c r="C172" s="11">
        <v>121032000</v>
      </c>
      <c r="D172" s="22">
        <v>8985</v>
      </c>
      <c r="E172" s="11">
        <v>110820000</v>
      </c>
      <c r="F172" s="3">
        <v>8490</v>
      </c>
      <c r="G172" s="11">
        <v>105870000</v>
      </c>
      <c r="H172" s="3">
        <v>495</v>
      </c>
    </row>
    <row r="173" spans="2:8" x14ac:dyDescent="0.25">
      <c r="B173" s="1" t="s">
        <v>169</v>
      </c>
      <c r="C173" s="11">
        <v>20310000</v>
      </c>
      <c r="D173" s="22">
        <v>1715</v>
      </c>
      <c r="E173" s="11">
        <v>19925000</v>
      </c>
      <c r="F173" s="3">
        <v>1625</v>
      </c>
      <c r="G173" s="11">
        <v>19025000</v>
      </c>
      <c r="H173" s="3">
        <v>90</v>
      </c>
    </row>
    <row r="174" spans="2:8" x14ac:dyDescent="0.25">
      <c r="B174" s="1" t="s">
        <v>170</v>
      </c>
      <c r="C174" s="11">
        <v>39712000</v>
      </c>
      <c r="D174" s="22">
        <v>2974</v>
      </c>
      <c r="E174" s="11">
        <v>36595000</v>
      </c>
      <c r="F174" s="3">
        <v>2974</v>
      </c>
      <c r="G174" s="11">
        <v>36595000</v>
      </c>
      <c r="H174" s="3">
        <v>0</v>
      </c>
    </row>
    <row r="175" spans="2:8" x14ac:dyDescent="0.25">
      <c r="B175" s="1" t="s">
        <v>364</v>
      </c>
      <c r="C175" s="11">
        <v>11674000</v>
      </c>
      <c r="D175" s="22">
        <v>985</v>
      </c>
      <c r="E175" s="11">
        <v>11545000</v>
      </c>
      <c r="F175" s="3">
        <v>885</v>
      </c>
      <c r="G175" s="11">
        <v>10575000</v>
      </c>
      <c r="H175" s="3">
        <v>100</v>
      </c>
    </row>
    <row r="176" spans="2:8" x14ac:dyDescent="0.25">
      <c r="B176" s="1" t="s">
        <v>171</v>
      </c>
      <c r="C176" s="11">
        <v>32678000</v>
      </c>
      <c r="D176" s="22">
        <v>2721</v>
      </c>
      <c r="E176" s="11">
        <v>32475000</v>
      </c>
      <c r="F176" s="3">
        <v>2556</v>
      </c>
      <c r="G176" s="11">
        <v>30780000</v>
      </c>
      <c r="H176" s="3">
        <v>165</v>
      </c>
    </row>
    <row r="177" spans="2:8" x14ac:dyDescent="0.25">
      <c r="B177" s="1" t="s">
        <v>172</v>
      </c>
      <c r="C177" s="11">
        <v>22732000</v>
      </c>
      <c r="D177" s="22">
        <v>1803</v>
      </c>
      <c r="E177" s="11">
        <v>20505000</v>
      </c>
      <c r="F177" s="3">
        <v>1716</v>
      </c>
      <c r="G177" s="11">
        <v>18960000</v>
      </c>
      <c r="H177" s="3">
        <v>87</v>
      </c>
    </row>
    <row r="178" spans="2:8" x14ac:dyDescent="0.25">
      <c r="B178" s="1" t="s">
        <v>173</v>
      </c>
      <c r="C178" s="11">
        <v>21726000</v>
      </c>
      <c r="D178" s="22">
        <v>1858</v>
      </c>
      <c r="E178" s="11">
        <v>20800000</v>
      </c>
      <c r="F178" s="3">
        <v>1788</v>
      </c>
      <c r="G178" s="11">
        <v>20100000</v>
      </c>
      <c r="H178" s="3">
        <v>70</v>
      </c>
    </row>
    <row r="179" spans="2:8" x14ac:dyDescent="0.25">
      <c r="B179" s="1" t="s">
        <v>174</v>
      </c>
      <c r="C179" s="11">
        <v>26882000</v>
      </c>
      <c r="D179" s="22">
        <v>2132</v>
      </c>
      <c r="E179" s="11">
        <v>26840000</v>
      </c>
      <c r="F179" s="3">
        <v>2064</v>
      </c>
      <c r="G179" s="11">
        <v>26400000</v>
      </c>
      <c r="H179" s="3">
        <v>68</v>
      </c>
    </row>
    <row r="180" spans="2:8" x14ac:dyDescent="0.25">
      <c r="B180" s="1" t="s">
        <v>175</v>
      </c>
      <c r="C180" s="11">
        <v>25926000</v>
      </c>
      <c r="D180" s="22">
        <v>2017</v>
      </c>
      <c r="E180" s="11">
        <v>23665000</v>
      </c>
      <c r="F180" s="3">
        <v>2017</v>
      </c>
      <c r="G180" s="11">
        <v>23665000</v>
      </c>
      <c r="H180" s="3">
        <v>0</v>
      </c>
    </row>
    <row r="181" spans="2:8" x14ac:dyDescent="0.25">
      <c r="B181" s="1" t="s">
        <v>176</v>
      </c>
      <c r="C181" s="11">
        <v>40156000</v>
      </c>
      <c r="D181" s="22">
        <v>3211</v>
      </c>
      <c r="E181" s="11">
        <v>40525000</v>
      </c>
      <c r="F181" s="3">
        <v>3211</v>
      </c>
      <c r="G181" s="11">
        <v>40525000</v>
      </c>
      <c r="H181" s="3">
        <v>0</v>
      </c>
    </row>
    <row r="182" spans="2:8" x14ac:dyDescent="0.25">
      <c r="B182" s="1" t="s">
        <v>378</v>
      </c>
      <c r="C182" s="11">
        <v>19340000</v>
      </c>
      <c r="D182" s="22">
        <v>1506</v>
      </c>
      <c r="E182" s="11">
        <v>19080000</v>
      </c>
      <c r="F182" s="3">
        <v>1452</v>
      </c>
      <c r="G182" s="11">
        <v>18585000</v>
      </c>
      <c r="H182" s="3">
        <v>54</v>
      </c>
    </row>
    <row r="183" spans="2:8" x14ac:dyDescent="0.25">
      <c r="B183" s="1" t="s">
        <v>177</v>
      </c>
      <c r="C183" s="11">
        <v>57850000</v>
      </c>
      <c r="D183" s="22">
        <v>3476</v>
      </c>
      <c r="E183" s="11">
        <v>42035000</v>
      </c>
      <c r="F183" s="3">
        <v>3417</v>
      </c>
      <c r="G183" s="11">
        <v>41235000</v>
      </c>
      <c r="H183" s="3">
        <v>59</v>
      </c>
    </row>
    <row r="184" spans="2:8" x14ac:dyDescent="0.25">
      <c r="B184" s="1" t="s">
        <v>178</v>
      </c>
      <c r="C184" s="11">
        <v>28752000</v>
      </c>
      <c r="D184" s="22">
        <v>2272</v>
      </c>
      <c r="E184" s="11">
        <v>26650000</v>
      </c>
      <c r="F184" s="3">
        <v>2272</v>
      </c>
      <c r="G184" s="11">
        <v>26650000</v>
      </c>
      <c r="H184" s="3">
        <v>0</v>
      </c>
    </row>
    <row r="185" spans="2:8" x14ac:dyDescent="0.25">
      <c r="B185" s="1" t="s">
        <v>179</v>
      </c>
      <c r="C185" s="11">
        <v>63782000</v>
      </c>
      <c r="D185" s="22">
        <v>5189</v>
      </c>
      <c r="E185" s="11">
        <v>63755000</v>
      </c>
      <c r="F185" s="3">
        <v>5047</v>
      </c>
      <c r="G185" s="11">
        <v>62035000</v>
      </c>
      <c r="H185" s="3">
        <v>142</v>
      </c>
    </row>
    <row r="186" spans="2:8" x14ac:dyDescent="0.25">
      <c r="B186" s="1" t="s">
        <v>181</v>
      </c>
      <c r="C186" s="11">
        <v>23876000</v>
      </c>
      <c r="D186" s="22">
        <v>1790</v>
      </c>
      <c r="E186" s="11">
        <v>20630000</v>
      </c>
      <c r="F186" s="3">
        <v>1655</v>
      </c>
      <c r="G186" s="11">
        <v>18710000</v>
      </c>
      <c r="H186" s="3">
        <v>135</v>
      </c>
    </row>
    <row r="187" spans="2:8" x14ac:dyDescent="0.25">
      <c r="B187" s="1" t="s">
        <v>182</v>
      </c>
      <c r="C187" s="11">
        <v>50944000</v>
      </c>
      <c r="D187" s="22">
        <v>3798</v>
      </c>
      <c r="E187" s="11">
        <v>42945000</v>
      </c>
      <c r="F187" s="3">
        <v>3798</v>
      </c>
      <c r="G187" s="11">
        <v>42945000</v>
      </c>
      <c r="H187" s="3">
        <v>0</v>
      </c>
    </row>
    <row r="188" spans="2:8" x14ac:dyDescent="0.25">
      <c r="B188" s="1" t="s">
        <v>183</v>
      </c>
      <c r="C188" s="11">
        <v>19690000</v>
      </c>
      <c r="D188" s="22">
        <v>1770</v>
      </c>
      <c r="E188" s="11">
        <v>20175000</v>
      </c>
      <c r="F188" s="3">
        <v>1687</v>
      </c>
      <c r="G188" s="11">
        <v>19000000</v>
      </c>
      <c r="H188" s="3">
        <v>83</v>
      </c>
    </row>
    <row r="189" spans="2:8" x14ac:dyDescent="0.25">
      <c r="B189" s="1" t="s">
        <v>184</v>
      </c>
      <c r="C189" s="11">
        <v>35510000</v>
      </c>
      <c r="D189" s="22">
        <v>2740</v>
      </c>
      <c r="E189" s="11">
        <v>31825000</v>
      </c>
      <c r="F189" s="3">
        <v>2700</v>
      </c>
      <c r="G189" s="11">
        <v>31410000</v>
      </c>
      <c r="H189" s="3">
        <v>40</v>
      </c>
    </row>
    <row r="190" spans="2:8" x14ac:dyDescent="0.25">
      <c r="B190" s="1" t="s">
        <v>185</v>
      </c>
      <c r="C190" s="11">
        <v>27702000</v>
      </c>
      <c r="D190" s="22">
        <v>2521</v>
      </c>
      <c r="E190" s="11">
        <v>32035000</v>
      </c>
      <c r="F190" s="3">
        <v>2224</v>
      </c>
      <c r="G190" s="11">
        <v>27745000</v>
      </c>
      <c r="H190" s="3">
        <v>297</v>
      </c>
    </row>
    <row r="191" spans="2:8" x14ac:dyDescent="0.25">
      <c r="B191" s="1" t="s">
        <v>186</v>
      </c>
      <c r="C191" s="11">
        <v>22310000</v>
      </c>
      <c r="D191" s="22">
        <v>1924</v>
      </c>
      <c r="E191" s="11">
        <v>21475000</v>
      </c>
      <c r="F191" s="3">
        <v>1798</v>
      </c>
      <c r="G191" s="11">
        <v>20215000</v>
      </c>
      <c r="H191" s="3">
        <v>126</v>
      </c>
    </row>
    <row r="192" spans="2:8" x14ac:dyDescent="0.25">
      <c r="B192" s="1" t="s">
        <v>187</v>
      </c>
      <c r="C192" s="11">
        <v>37242000</v>
      </c>
      <c r="D192" s="22">
        <v>2827</v>
      </c>
      <c r="E192" s="11">
        <v>31780000</v>
      </c>
      <c r="F192" s="3">
        <v>2825</v>
      </c>
      <c r="G192" s="11">
        <v>31760000</v>
      </c>
      <c r="H192" s="3">
        <v>2</v>
      </c>
    </row>
    <row r="193" spans="2:8" x14ac:dyDescent="0.25">
      <c r="B193" s="1" t="s">
        <v>188</v>
      </c>
      <c r="C193" s="11">
        <v>65502000</v>
      </c>
      <c r="D193" s="22">
        <v>5004</v>
      </c>
      <c r="E193" s="11">
        <v>55575000</v>
      </c>
      <c r="F193" s="3">
        <v>4853</v>
      </c>
      <c r="G193" s="11">
        <v>53465000</v>
      </c>
      <c r="H193" s="3">
        <v>151</v>
      </c>
    </row>
    <row r="194" spans="2:8" x14ac:dyDescent="0.25">
      <c r="B194" s="1" t="s">
        <v>189</v>
      </c>
      <c r="C194" s="11">
        <v>40396000</v>
      </c>
      <c r="D194" s="22">
        <v>3398</v>
      </c>
      <c r="E194" s="11">
        <v>41075000</v>
      </c>
      <c r="F194" s="3">
        <v>3398</v>
      </c>
      <c r="G194" s="11">
        <v>41075000</v>
      </c>
      <c r="H194" s="3">
        <v>0</v>
      </c>
    </row>
    <row r="195" spans="2:8" x14ac:dyDescent="0.25">
      <c r="B195" s="1" t="s">
        <v>190</v>
      </c>
      <c r="C195" s="11">
        <v>38490000</v>
      </c>
      <c r="D195" s="22">
        <v>2857</v>
      </c>
      <c r="E195" s="11">
        <v>32905000</v>
      </c>
      <c r="F195" s="3">
        <v>2849</v>
      </c>
      <c r="G195" s="11">
        <v>32825000</v>
      </c>
      <c r="H195" s="3">
        <v>8</v>
      </c>
    </row>
    <row r="196" spans="2:8" x14ac:dyDescent="0.25">
      <c r="B196" s="1" t="s">
        <v>191</v>
      </c>
      <c r="C196" s="11">
        <v>13118000</v>
      </c>
      <c r="D196" s="22">
        <v>1193</v>
      </c>
      <c r="E196" s="11">
        <v>13610000</v>
      </c>
      <c r="F196" s="3">
        <v>1143</v>
      </c>
      <c r="G196" s="11">
        <v>13110000</v>
      </c>
      <c r="H196" s="3">
        <v>50</v>
      </c>
    </row>
    <row r="197" spans="2:8" x14ac:dyDescent="0.25">
      <c r="B197" s="1" t="s">
        <v>192</v>
      </c>
      <c r="C197" s="11">
        <v>20294000</v>
      </c>
      <c r="D197" s="22">
        <v>1691</v>
      </c>
      <c r="E197" s="11">
        <v>19670000</v>
      </c>
      <c r="F197" s="3">
        <v>1663</v>
      </c>
      <c r="G197" s="11">
        <v>19360000</v>
      </c>
      <c r="H197" s="3">
        <v>28</v>
      </c>
    </row>
    <row r="198" spans="2:8" x14ac:dyDescent="0.25">
      <c r="B198" s="1" t="s">
        <v>193</v>
      </c>
      <c r="C198" s="11">
        <v>37374000</v>
      </c>
      <c r="D198" s="22">
        <v>3019</v>
      </c>
      <c r="E198" s="11">
        <v>37465000</v>
      </c>
      <c r="F198" s="3">
        <v>2754</v>
      </c>
      <c r="G198" s="11">
        <v>34605000</v>
      </c>
      <c r="H198" s="3">
        <v>265</v>
      </c>
    </row>
    <row r="199" spans="2:8" x14ac:dyDescent="0.25">
      <c r="B199" s="1" t="s">
        <v>194</v>
      </c>
      <c r="C199" s="11">
        <v>97716000</v>
      </c>
      <c r="D199" s="22">
        <v>8491</v>
      </c>
      <c r="E199" s="11">
        <v>95590000</v>
      </c>
      <c r="F199" s="3">
        <v>7995</v>
      </c>
      <c r="G199" s="11">
        <v>90300000</v>
      </c>
      <c r="H199" s="3">
        <v>496</v>
      </c>
    </row>
    <row r="200" spans="2:8" x14ac:dyDescent="0.25">
      <c r="B200" s="1" t="s">
        <v>195</v>
      </c>
      <c r="C200" s="11">
        <v>39062000</v>
      </c>
      <c r="D200" s="22">
        <v>3088</v>
      </c>
      <c r="E200" s="11">
        <v>39460000</v>
      </c>
      <c r="F200" s="3">
        <v>3013</v>
      </c>
      <c r="G200" s="11">
        <v>38845000</v>
      </c>
      <c r="H200" s="3">
        <v>75</v>
      </c>
    </row>
    <row r="201" spans="2:8" x14ac:dyDescent="0.25">
      <c r="B201" s="1" t="s">
        <v>196</v>
      </c>
      <c r="C201" s="11">
        <v>63436000</v>
      </c>
      <c r="D201" s="22">
        <v>5250</v>
      </c>
      <c r="E201" s="11">
        <v>62385000</v>
      </c>
      <c r="F201" s="3">
        <v>4539</v>
      </c>
      <c r="G201" s="11">
        <v>54135000</v>
      </c>
      <c r="H201" s="3">
        <v>711</v>
      </c>
    </row>
    <row r="202" spans="2:8" x14ac:dyDescent="0.25">
      <c r="B202" s="1" t="s">
        <v>197</v>
      </c>
      <c r="C202" s="11">
        <v>21680000</v>
      </c>
      <c r="D202" s="22">
        <v>1635</v>
      </c>
      <c r="E202" s="11">
        <v>19995000</v>
      </c>
      <c r="F202" s="3">
        <v>1559</v>
      </c>
      <c r="G202" s="11">
        <v>19205000</v>
      </c>
      <c r="H202" s="3">
        <v>76</v>
      </c>
    </row>
    <row r="203" spans="2:8" x14ac:dyDescent="0.25">
      <c r="B203" s="1" t="s">
        <v>198</v>
      </c>
      <c r="C203" s="11">
        <v>10212000</v>
      </c>
      <c r="D203" s="22">
        <v>782</v>
      </c>
      <c r="E203" s="11">
        <v>9080000</v>
      </c>
      <c r="F203" s="3">
        <v>754</v>
      </c>
      <c r="G203" s="11">
        <v>8755000</v>
      </c>
      <c r="H203" s="3">
        <v>28</v>
      </c>
    </row>
    <row r="204" spans="2:8" x14ac:dyDescent="0.25">
      <c r="B204" s="1" t="s">
        <v>199</v>
      </c>
      <c r="C204" s="11">
        <v>54738000</v>
      </c>
      <c r="D204" s="22">
        <v>4557</v>
      </c>
      <c r="E204" s="11">
        <v>51360000</v>
      </c>
      <c r="F204" s="3">
        <v>4292</v>
      </c>
      <c r="G204" s="11">
        <v>49160000</v>
      </c>
      <c r="H204" s="3">
        <v>265</v>
      </c>
    </row>
    <row r="205" spans="2:8" x14ac:dyDescent="0.25">
      <c r="B205" s="1" t="s">
        <v>200</v>
      </c>
      <c r="C205" s="11">
        <v>25300000</v>
      </c>
      <c r="D205" s="22">
        <v>1622</v>
      </c>
      <c r="E205" s="11">
        <v>25760000</v>
      </c>
      <c r="F205" s="3">
        <v>1565</v>
      </c>
      <c r="G205" s="11">
        <v>25175000</v>
      </c>
      <c r="H205" s="3">
        <v>57</v>
      </c>
    </row>
    <row r="206" spans="2:8" x14ac:dyDescent="0.25">
      <c r="B206" s="1" t="s">
        <v>201</v>
      </c>
      <c r="C206" s="11">
        <v>26432000</v>
      </c>
      <c r="D206" s="22">
        <v>2050</v>
      </c>
      <c r="E206" s="11">
        <v>22195000</v>
      </c>
      <c r="F206" s="3">
        <v>2022</v>
      </c>
      <c r="G206" s="11">
        <v>21915000</v>
      </c>
      <c r="H206" s="3">
        <v>28</v>
      </c>
    </row>
    <row r="207" spans="2:8" x14ac:dyDescent="0.25">
      <c r="B207" s="1" t="s">
        <v>202</v>
      </c>
      <c r="C207" s="11">
        <v>34450000</v>
      </c>
      <c r="D207" s="22">
        <v>2654</v>
      </c>
      <c r="E207" s="11">
        <v>32210000</v>
      </c>
      <c r="F207" s="3">
        <v>2654</v>
      </c>
      <c r="G207" s="11">
        <v>32210000</v>
      </c>
      <c r="H207" s="3">
        <v>0</v>
      </c>
    </row>
    <row r="208" spans="2:8" x14ac:dyDescent="0.25">
      <c r="B208" s="1" t="s">
        <v>203</v>
      </c>
      <c r="C208" s="11">
        <v>47450000</v>
      </c>
      <c r="D208" s="22">
        <v>3950</v>
      </c>
      <c r="E208" s="11">
        <v>47705000</v>
      </c>
      <c r="F208" s="3">
        <v>3749</v>
      </c>
      <c r="G208" s="11">
        <v>45425000</v>
      </c>
      <c r="H208" s="3">
        <v>201</v>
      </c>
    </row>
    <row r="209" spans="2:8" x14ac:dyDescent="0.25">
      <c r="B209" s="1" t="s">
        <v>204</v>
      </c>
      <c r="C209" s="11">
        <v>41322000</v>
      </c>
      <c r="D209" s="22">
        <v>3164</v>
      </c>
      <c r="E209" s="11">
        <v>40025000</v>
      </c>
      <c r="F209" s="3">
        <v>2979</v>
      </c>
      <c r="G209" s="11">
        <v>37500000</v>
      </c>
      <c r="H209" s="3">
        <v>185</v>
      </c>
    </row>
    <row r="210" spans="2:8" x14ac:dyDescent="0.25">
      <c r="B210" s="1" t="s">
        <v>205</v>
      </c>
      <c r="C210" s="11">
        <v>34970000</v>
      </c>
      <c r="D210" s="22">
        <v>2821</v>
      </c>
      <c r="E210" s="11">
        <v>33310000</v>
      </c>
      <c r="F210" s="3">
        <v>2735</v>
      </c>
      <c r="G210" s="11">
        <v>32420000</v>
      </c>
      <c r="H210" s="3">
        <v>86</v>
      </c>
    </row>
    <row r="211" spans="2:8" x14ac:dyDescent="0.25">
      <c r="B211" s="1" t="s">
        <v>206</v>
      </c>
      <c r="C211" s="11">
        <v>14518000</v>
      </c>
      <c r="D211" s="22">
        <v>1165</v>
      </c>
      <c r="E211" s="11">
        <v>13990000</v>
      </c>
      <c r="F211" s="3">
        <v>1164</v>
      </c>
      <c r="G211" s="11">
        <v>13980000</v>
      </c>
      <c r="H211" s="3">
        <v>1</v>
      </c>
    </row>
    <row r="212" spans="2:8" x14ac:dyDescent="0.25">
      <c r="B212" s="1" t="s">
        <v>207</v>
      </c>
      <c r="C212" s="11">
        <v>23864000</v>
      </c>
      <c r="D212" s="22">
        <v>1715</v>
      </c>
      <c r="E212" s="11">
        <v>22565000</v>
      </c>
      <c r="F212" s="3">
        <v>1714</v>
      </c>
      <c r="G212" s="11">
        <v>22525000</v>
      </c>
      <c r="H212" s="3">
        <v>1</v>
      </c>
    </row>
    <row r="213" spans="2:8" x14ac:dyDescent="0.25">
      <c r="B213" s="1" t="s">
        <v>208</v>
      </c>
      <c r="C213" s="11">
        <v>18926000</v>
      </c>
      <c r="D213" s="22">
        <v>1543</v>
      </c>
      <c r="E213" s="11">
        <v>17260000</v>
      </c>
      <c r="F213" s="3">
        <v>1543</v>
      </c>
      <c r="G213" s="11">
        <v>17260000</v>
      </c>
      <c r="H213" s="3">
        <v>0</v>
      </c>
    </row>
    <row r="214" spans="2:8" x14ac:dyDescent="0.25">
      <c r="B214" s="1" t="s">
        <v>209</v>
      </c>
      <c r="C214" s="11">
        <v>24068000</v>
      </c>
      <c r="D214" s="22">
        <v>2017</v>
      </c>
      <c r="E214" s="11">
        <v>22930000</v>
      </c>
      <c r="F214" s="3">
        <v>1975</v>
      </c>
      <c r="G214" s="11">
        <v>22495000</v>
      </c>
      <c r="H214" s="3">
        <v>42</v>
      </c>
    </row>
    <row r="215" spans="2:8" x14ac:dyDescent="0.25">
      <c r="B215" s="1" t="s">
        <v>210</v>
      </c>
      <c r="C215" s="11">
        <v>46660000</v>
      </c>
      <c r="D215" s="22">
        <v>4688</v>
      </c>
      <c r="E215" s="11">
        <v>51305000</v>
      </c>
      <c r="F215" s="3">
        <v>3895</v>
      </c>
      <c r="G215" s="11">
        <v>43285000</v>
      </c>
      <c r="H215" s="3">
        <v>793</v>
      </c>
    </row>
    <row r="216" spans="2:8" x14ac:dyDescent="0.25">
      <c r="B216" s="1" t="s">
        <v>211</v>
      </c>
      <c r="C216" s="11">
        <v>18398000</v>
      </c>
      <c r="D216" s="22">
        <v>1578</v>
      </c>
      <c r="E216" s="11">
        <v>18255000</v>
      </c>
      <c r="F216" s="3">
        <v>1526</v>
      </c>
      <c r="G216" s="11">
        <v>17735000</v>
      </c>
      <c r="H216" s="3">
        <v>52</v>
      </c>
    </row>
    <row r="217" spans="2:8" x14ac:dyDescent="0.25">
      <c r="B217" s="1" t="s">
        <v>212</v>
      </c>
      <c r="C217" s="11">
        <v>19080000</v>
      </c>
      <c r="D217" s="22">
        <v>1651</v>
      </c>
      <c r="E217" s="11">
        <v>17605000</v>
      </c>
      <c r="F217" s="3">
        <v>1476</v>
      </c>
      <c r="G217" s="11">
        <v>15825000</v>
      </c>
      <c r="H217" s="3">
        <v>175</v>
      </c>
    </row>
    <row r="218" spans="2:8" x14ac:dyDescent="0.25">
      <c r="B218" s="1" t="s">
        <v>213</v>
      </c>
      <c r="C218" s="11">
        <v>33814000</v>
      </c>
      <c r="D218" s="22">
        <v>2577</v>
      </c>
      <c r="E218" s="11">
        <v>29445000</v>
      </c>
      <c r="F218" s="3">
        <v>2194</v>
      </c>
      <c r="G218" s="11">
        <v>24985000</v>
      </c>
      <c r="H218" s="3">
        <v>383</v>
      </c>
    </row>
    <row r="219" spans="2:8" x14ac:dyDescent="0.25">
      <c r="B219" s="1" t="s">
        <v>214</v>
      </c>
      <c r="C219" s="11">
        <v>51660000</v>
      </c>
      <c r="D219" s="22">
        <v>4274</v>
      </c>
      <c r="E219" s="11">
        <v>48950000</v>
      </c>
      <c r="F219" s="3">
        <v>3963</v>
      </c>
      <c r="G219" s="11">
        <v>44775000</v>
      </c>
      <c r="H219" s="3">
        <v>311</v>
      </c>
    </row>
    <row r="220" spans="2:8" x14ac:dyDescent="0.25">
      <c r="B220" s="1" t="s">
        <v>215</v>
      </c>
      <c r="C220" s="11">
        <v>40964000</v>
      </c>
      <c r="D220" s="22">
        <v>2846</v>
      </c>
      <c r="E220" s="11">
        <v>49835000</v>
      </c>
      <c r="F220" s="3">
        <v>2478</v>
      </c>
      <c r="G220" s="11">
        <v>45270000</v>
      </c>
      <c r="H220" s="3">
        <v>368</v>
      </c>
    </row>
    <row r="221" spans="2:8" x14ac:dyDescent="0.25">
      <c r="B221" s="1" t="s">
        <v>216</v>
      </c>
      <c r="C221" s="11">
        <v>30646000</v>
      </c>
      <c r="D221" s="22">
        <v>2315</v>
      </c>
      <c r="E221" s="11">
        <v>32375000</v>
      </c>
      <c r="F221" s="3">
        <v>2076</v>
      </c>
      <c r="G221" s="11">
        <v>29895000</v>
      </c>
      <c r="H221" s="3">
        <v>239</v>
      </c>
    </row>
    <row r="222" spans="2:8" x14ac:dyDescent="0.25">
      <c r="B222" s="1" t="s">
        <v>217</v>
      </c>
      <c r="C222" s="11">
        <v>28638000</v>
      </c>
      <c r="D222" s="22">
        <v>1864</v>
      </c>
      <c r="E222" s="11">
        <v>26845000</v>
      </c>
      <c r="F222" s="3">
        <v>1864</v>
      </c>
      <c r="G222" s="11">
        <v>26845000</v>
      </c>
      <c r="H222" s="3">
        <v>0</v>
      </c>
    </row>
    <row r="223" spans="2:8" x14ac:dyDescent="0.25">
      <c r="B223" s="1" t="s">
        <v>218</v>
      </c>
      <c r="C223" s="11">
        <v>20044000</v>
      </c>
      <c r="D223" s="22">
        <v>1445</v>
      </c>
      <c r="E223" s="11">
        <v>17825000</v>
      </c>
      <c r="F223" s="3">
        <v>1445</v>
      </c>
      <c r="G223" s="11">
        <v>17810000</v>
      </c>
      <c r="H223" s="3">
        <v>0</v>
      </c>
    </row>
    <row r="224" spans="2:8" x14ac:dyDescent="0.25">
      <c r="B224" s="1" t="s">
        <v>219</v>
      </c>
      <c r="C224" s="11">
        <v>14032000</v>
      </c>
      <c r="D224" s="22">
        <v>958</v>
      </c>
      <c r="E224" s="11">
        <v>12190000</v>
      </c>
      <c r="F224" s="3">
        <v>953</v>
      </c>
      <c r="G224" s="11">
        <v>12140000</v>
      </c>
      <c r="H224" s="3">
        <v>5</v>
      </c>
    </row>
    <row r="225" spans="2:8" x14ac:dyDescent="0.25">
      <c r="B225" s="1" t="s">
        <v>220</v>
      </c>
      <c r="C225" s="11">
        <v>19746000</v>
      </c>
      <c r="D225" s="22">
        <v>1583</v>
      </c>
      <c r="E225" s="11">
        <v>18275000</v>
      </c>
      <c r="F225" s="3">
        <v>1583</v>
      </c>
      <c r="G225" s="11">
        <v>18275000</v>
      </c>
      <c r="H225" s="3">
        <v>0</v>
      </c>
    </row>
    <row r="226" spans="2:8" x14ac:dyDescent="0.25">
      <c r="B226" s="1" t="s">
        <v>221</v>
      </c>
      <c r="C226" s="11">
        <v>14746000</v>
      </c>
      <c r="D226" s="22">
        <v>1062</v>
      </c>
      <c r="E226" s="11">
        <v>14310000</v>
      </c>
      <c r="F226" s="3">
        <v>1037</v>
      </c>
      <c r="G226" s="11">
        <v>14030000</v>
      </c>
      <c r="H226" s="3">
        <v>25</v>
      </c>
    </row>
    <row r="227" spans="2:8" x14ac:dyDescent="0.25">
      <c r="B227" s="1" t="s">
        <v>222</v>
      </c>
      <c r="C227" s="11">
        <v>11996000</v>
      </c>
      <c r="D227" s="22">
        <v>1024</v>
      </c>
      <c r="E227" s="11">
        <v>11770000</v>
      </c>
      <c r="F227" s="3">
        <v>1024</v>
      </c>
      <c r="G227" s="11">
        <v>11770000</v>
      </c>
      <c r="H227" s="3">
        <v>0</v>
      </c>
    </row>
    <row r="228" spans="2:8" x14ac:dyDescent="0.25">
      <c r="B228" s="1" t="s">
        <v>223</v>
      </c>
      <c r="C228" s="11">
        <v>25250000</v>
      </c>
      <c r="D228" s="22">
        <v>2110</v>
      </c>
      <c r="E228" s="11">
        <v>25270000</v>
      </c>
      <c r="F228" s="3">
        <v>1938</v>
      </c>
      <c r="G228" s="11">
        <v>22770000</v>
      </c>
      <c r="H228" s="3">
        <v>172</v>
      </c>
    </row>
    <row r="229" spans="2:8" x14ac:dyDescent="0.25">
      <c r="B229" s="1" t="s">
        <v>224</v>
      </c>
      <c r="C229" s="11">
        <v>47408000</v>
      </c>
      <c r="D229" s="22">
        <v>3790</v>
      </c>
      <c r="E229" s="11">
        <v>44530000</v>
      </c>
      <c r="F229" s="3">
        <v>3765</v>
      </c>
      <c r="G229" s="11">
        <v>44280000</v>
      </c>
      <c r="H229" s="3">
        <v>25</v>
      </c>
    </row>
    <row r="230" spans="2:8" x14ac:dyDescent="0.25">
      <c r="B230" s="1" t="s">
        <v>225</v>
      </c>
      <c r="C230" s="11">
        <v>73036000</v>
      </c>
      <c r="D230" s="22">
        <v>5887</v>
      </c>
      <c r="E230" s="11">
        <v>67240000</v>
      </c>
      <c r="F230" s="3">
        <v>5134</v>
      </c>
      <c r="G230" s="11">
        <v>58075000</v>
      </c>
      <c r="H230" s="3">
        <v>753</v>
      </c>
    </row>
    <row r="231" spans="2:8" x14ac:dyDescent="0.25">
      <c r="B231" s="1" t="s">
        <v>379</v>
      </c>
      <c r="C231" s="11">
        <v>68310000</v>
      </c>
      <c r="D231" s="22">
        <v>5352</v>
      </c>
      <c r="E231" s="11">
        <v>60465000</v>
      </c>
      <c r="F231" s="3">
        <v>5330</v>
      </c>
      <c r="G231" s="11">
        <v>60305000</v>
      </c>
      <c r="H231" s="3">
        <v>22</v>
      </c>
    </row>
    <row r="232" spans="2:8" x14ac:dyDescent="0.25">
      <c r="B232" s="1" t="s">
        <v>226</v>
      </c>
      <c r="C232" s="11">
        <v>30730000</v>
      </c>
      <c r="D232" s="22">
        <v>2428</v>
      </c>
      <c r="E232" s="11">
        <v>28720000</v>
      </c>
      <c r="F232" s="3">
        <v>2242</v>
      </c>
      <c r="G232" s="11">
        <v>26860000</v>
      </c>
      <c r="H232" s="3">
        <v>186</v>
      </c>
    </row>
    <row r="233" spans="2:8" x14ac:dyDescent="0.25">
      <c r="B233" s="1" t="s">
        <v>227</v>
      </c>
      <c r="C233" s="11">
        <v>61942000</v>
      </c>
      <c r="D233" s="22">
        <v>4214</v>
      </c>
      <c r="E233" s="11">
        <v>50105000</v>
      </c>
      <c r="F233" s="3">
        <v>4213</v>
      </c>
      <c r="G233" s="11">
        <v>50080000</v>
      </c>
      <c r="H233" s="3">
        <v>1</v>
      </c>
    </row>
    <row r="234" spans="2:8" x14ac:dyDescent="0.25">
      <c r="B234" s="1" t="s">
        <v>228</v>
      </c>
      <c r="C234" s="11">
        <v>17278000</v>
      </c>
      <c r="D234" s="22">
        <v>1533</v>
      </c>
      <c r="E234" s="11">
        <v>17625000</v>
      </c>
      <c r="F234" s="3">
        <v>1482</v>
      </c>
      <c r="G234" s="11">
        <v>16995000</v>
      </c>
      <c r="H234" s="3">
        <v>51</v>
      </c>
    </row>
    <row r="235" spans="2:8" x14ac:dyDescent="0.25">
      <c r="B235" s="1" t="s">
        <v>229</v>
      </c>
      <c r="C235" s="11">
        <v>22718000</v>
      </c>
      <c r="D235" s="22">
        <v>2144</v>
      </c>
      <c r="E235" s="11">
        <v>26060000</v>
      </c>
      <c r="F235" s="3">
        <v>2008</v>
      </c>
      <c r="G235" s="11">
        <v>24640000</v>
      </c>
      <c r="H235" s="3">
        <v>136</v>
      </c>
    </row>
    <row r="236" spans="2:8" x14ac:dyDescent="0.25">
      <c r="B236" s="1" t="s">
        <v>230</v>
      </c>
      <c r="C236" s="11">
        <v>113068000</v>
      </c>
      <c r="D236" s="22">
        <v>9334</v>
      </c>
      <c r="E236" s="11">
        <v>110215000</v>
      </c>
      <c r="F236" s="3">
        <v>8289</v>
      </c>
      <c r="G236" s="11">
        <v>98100000</v>
      </c>
      <c r="H236" s="3">
        <v>1045</v>
      </c>
    </row>
    <row r="237" spans="2:8" x14ac:dyDescent="0.25">
      <c r="B237" s="1" t="s">
        <v>231</v>
      </c>
      <c r="C237" s="11">
        <v>91670000</v>
      </c>
      <c r="D237" s="22">
        <v>7466</v>
      </c>
      <c r="E237" s="11">
        <v>86495000</v>
      </c>
      <c r="F237" s="3">
        <v>6933</v>
      </c>
      <c r="G237" s="11">
        <v>81885000</v>
      </c>
      <c r="H237" s="3">
        <v>533</v>
      </c>
    </row>
    <row r="238" spans="2:8" x14ac:dyDescent="0.25">
      <c r="B238" s="1" t="s">
        <v>232</v>
      </c>
      <c r="C238" s="11">
        <v>17988000</v>
      </c>
      <c r="D238" s="22">
        <v>1350</v>
      </c>
      <c r="E238" s="11">
        <v>18810000</v>
      </c>
      <c r="F238" s="3">
        <v>1276</v>
      </c>
      <c r="G238" s="11">
        <v>18025000</v>
      </c>
      <c r="H238" s="3">
        <v>74</v>
      </c>
    </row>
    <row r="239" spans="2:8" x14ac:dyDescent="0.25">
      <c r="B239" s="1" t="s">
        <v>233</v>
      </c>
      <c r="C239" s="11">
        <v>28736000</v>
      </c>
      <c r="D239" s="22">
        <v>2055</v>
      </c>
      <c r="E239" s="11">
        <v>27450000</v>
      </c>
      <c r="F239" s="3">
        <v>1976</v>
      </c>
      <c r="G239" s="11">
        <v>26705000</v>
      </c>
      <c r="H239" s="3">
        <v>79</v>
      </c>
    </row>
    <row r="240" spans="2:8" x14ac:dyDescent="0.25">
      <c r="B240" s="1" t="s">
        <v>234</v>
      </c>
      <c r="C240" s="11">
        <v>46626000</v>
      </c>
      <c r="D240" s="22">
        <v>3905</v>
      </c>
      <c r="E240" s="11">
        <v>45785000</v>
      </c>
      <c r="F240" s="3">
        <v>3518</v>
      </c>
      <c r="G240" s="11">
        <v>41555000</v>
      </c>
      <c r="H240" s="3">
        <v>387</v>
      </c>
    </row>
    <row r="241" spans="2:8" x14ac:dyDescent="0.25">
      <c r="B241" s="1" t="s">
        <v>235</v>
      </c>
      <c r="C241" s="11">
        <v>25150000</v>
      </c>
      <c r="D241" s="22">
        <v>2049</v>
      </c>
      <c r="E241" s="11">
        <v>24090000</v>
      </c>
      <c r="F241" s="3">
        <v>2044</v>
      </c>
      <c r="G241" s="11">
        <v>24010000</v>
      </c>
      <c r="H241" s="3">
        <v>5</v>
      </c>
    </row>
    <row r="242" spans="2:8" x14ac:dyDescent="0.25">
      <c r="B242" s="1" t="s">
        <v>236</v>
      </c>
      <c r="C242" s="11">
        <v>15240000</v>
      </c>
      <c r="D242" s="22">
        <v>1221</v>
      </c>
      <c r="E242" s="11">
        <v>14340000</v>
      </c>
      <c r="F242" s="3">
        <v>1221</v>
      </c>
      <c r="G242" s="11">
        <v>14340000</v>
      </c>
      <c r="H242" s="3">
        <v>0</v>
      </c>
    </row>
    <row r="243" spans="2:8" x14ac:dyDescent="0.25">
      <c r="B243" s="1" t="s">
        <v>237</v>
      </c>
      <c r="C243" s="11">
        <v>39018000</v>
      </c>
      <c r="D243" s="22">
        <v>3121</v>
      </c>
      <c r="E243" s="11">
        <v>37630000</v>
      </c>
      <c r="F243" s="3">
        <v>3096</v>
      </c>
      <c r="G243" s="11">
        <v>37470000</v>
      </c>
      <c r="H243" s="3">
        <v>25</v>
      </c>
    </row>
    <row r="244" spans="2:8" x14ac:dyDescent="0.25">
      <c r="B244" s="1" t="s">
        <v>238</v>
      </c>
      <c r="C244" s="11">
        <v>48398000</v>
      </c>
      <c r="D244" s="22">
        <v>4219</v>
      </c>
      <c r="E244" s="11">
        <v>48100000</v>
      </c>
      <c r="F244" s="3">
        <v>3704</v>
      </c>
      <c r="G244" s="11">
        <v>42545000</v>
      </c>
      <c r="H244" s="3">
        <v>515</v>
      </c>
    </row>
    <row r="245" spans="2:8" x14ac:dyDescent="0.25">
      <c r="B245" s="1" t="s">
        <v>239</v>
      </c>
      <c r="C245" s="11">
        <v>19448000</v>
      </c>
      <c r="D245" s="22">
        <v>1608</v>
      </c>
      <c r="E245" s="11">
        <v>18525000</v>
      </c>
      <c r="F245" s="3">
        <v>1503</v>
      </c>
      <c r="G245" s="11">
        <v>17475000</v>
      </c>
      <c r="H245" s="3">
        <v>105</v>
      </c>
    </row>
    <row r="246" spans="2:8" x14ac:dyDescent="0.25">
      <c r="B246" s="1" t="s">
        <v>240</v>
      </c>
      <c r="C246" s="11">
        <v>31698000</v>
      </c>
      <c r="D246" s="22">
        <v>2610</v>
      </c>
      <c r="E246" s="11">
        <v>32610000</v>
      </c>
      <c r="F246" s="3">
        <v>2316</v>
      </c>
      <c r="G246" s="11">
        <v>28260000</v>
      </c>
      <c r="H246" s="3">
        <v>294</v>
      </c>
    </row>
    <row r="247" spans="2:8" x14ac:dyDescent="0.25">
      <c r="B247" s="1" t="s">
        <v>381</v>
      </c>
      <c r="C247" s="11">
        <v>74844000</v>
      </c>
      <c r="D247" s="22">
        <v>6505</v>
      </c>
      <c r="E247" s="11">
        <v>79300000</v>
      </c>
      <c r="F247" s="3">
        <v>5370</v>
      </c>
      <c r="G247" s="11">
        <v>62730000</v>
      </c>
      <c r="H247" s="3">
        <v>1135</v>
      </c>
    </row>
    <row r="248" spans="2:8" x14ac:dyDescent="0.25">
      <c r="B248" s="1" t="s">
        <v>241</v>
      </c>
      <c r="C248" s="11">
        <v>30838000</v>
      </c>
      <c r="D248" s="22">
        <v>2531</v>
      </c>
      <c r="E248" s="11">
        <v>28610000</v>
      </c>
      <c r="F248" s="3">
        <v>2531</v>
      </c>
      <c r="G248" s="11">
        <v>28610000</v>
      </c>
      <c r="H248" s="3">
        <v>0</v>
      </c>
    </row>
    <row r="249" spans="2:8" x14ac:dyDescent="0.25">
      <c r="B249" s="1" t="s">
        <v>242</v>
      </c>
      <c r="C249" s="11">
        <v>17146000</v>
      </c>
      <c r="D249" s="22">
        <v>1634</v>
      </c>
      <c r="E249" s="11">
        <v>18485000</v>
      </c>
      <c r="F249" s="3">
        <v>1501</v>
      </c>
      <c r="G249" s="11">
        <v>17155000</v>
      </c>
      <c r="H249" s="3">
        <v>133</v>
      </c>
    </row>
    <row r="250" spans="2:8" x14ac:dyDescent="0.25">
      <c r="B250" s="1" t="s">
        <v>243</v>
      </c>
      <c r="C250" s="11">
        <v>27494000</v>
      </c>
      <c r="D250" s="22">
        <v>2181</v>
      </c>
      <c r="E250" s="11">
        <v>27645000</v>
      </c>
      <c r="F250" s="3">
        <v>1993</v>
      </c>
      <c r="G250" s="11">
        <v>25630000</v>
      </c>
      <c r="H250" s="3">
        <v>188</v>
      </c>
    </row>
    <row r="251" spans="2:8" x14ac:dyDescent="0.25">
      <c r="B251" s="1" t="s">
        <v>244</v>
      </c>
      <c r="C251" s="11">
        <v>20888000</v>
      </c>
      <c r="D251" s="22">
        <v>3062</v>
      </c>
      <c r="E251" s="11">
        <v>32990000</v>
      </c>
      <c r="F251" s="3">
        <v>1676</v>
      </c>
      <c r="G251" s="11">
        <v>19280000</v>
      </c>
      <c r="H251" s="3">
        <v>1386</v>
      </c>
    </row>
    <row r="252" spans="2:8" x14ac:dyDescent="0.25">
      <c r="B252" s="1" t="s">
        <v>245</v>
      </c>
      <c r="C252" s="11">
        <v>41444000</v>
      </c>
      <c r="D252" s="22">
        <v>3652</v>
      </c>
      <c r="E252" s="11">
        <v>41740000</v>
      </c>
      <c r="F252" s="3">
        <v>3154</v>
      </c>
      <c r="G252" s="11">
        <v>37090000</v>
      </c>
      <c r="H252" s="3">
        <v>498</v>
      </c>
    </row>
    <row r="253" spans="2:8" x14ac:dyDescent="0.25">
      <c r="B253" s="1" t="s">
        <v>380</v>
      </c>
      <c r="C253" s="11">
        <v>19146000</v>
      </c>
      <c r="D253" s="22">
        <v>1608</v>
      </c>
      <c r="E253" s="11">
        <v>18495000</v>
      </c>
      <c r="F253" s="3">
        <v>1540</v>
      </c>
      <c r="G253" s="11">
        <v>17740000</v>
      </c>
      <c r="H253" s="3">
        <v>68</v>
      </c>
    </row>
    <row r="254" spans="2:8" x14ac:dyDescent="0.25">
      <c r="B254" s="1" t="s">
        <v>246</v>
      </c>
      <c r="C254" s="11">
        <v>28196000</v>
      </c>
      <c r="D254" s="22">
        <v>2291</v>
      </c>
      <c r="E254" s="11">
        <v>26060000</v>
      </c>
      <c r="F254" s="3">
        <v>2173</v>
      </c>
      <c r="G254" s="11">
        <v>24880000</v>
      </c>
      <c r="H254" s="3">
        <v>118</v>
      </c>
    </row>
    <row r="255" spans="2:8" x14ac:dyDescent="0.25">
      <c r="B255" s="1" t="s">
        <v>247</v>
      </c>
      <c r="C255" s="11">
        <v>40738000</v>
      </c>
      <c r="D255" s="22">
        <v>2906</v>
      </c>
      <c r="E255" s="11">
        <v>37970000</v>
      </c>
      <c r="F255" s="3">
        <v>2896</v>
      </c>
      <c r="G255" s="11">
        <v>37870000</v>
      </c>
      <c r="H255" s="3">
        <v>10</v>
      </c>
    </row>
    <row r="256" spans="2:8" x14ac:dyDescent="0.25">
      <c r="B256" s="1" t="s">
        <v>248</v>
      </c>
      <c r="C256" s="11">
        <v>47454000</v>
      </c>
      <c r="D256" s="22">
        <v>3374</v>
      </c>
      <c r="E256" s="11">
        <v>40835000</v>
      </c>
      <c r="F256" s="3">
        <v>3114</v>
      </c>
      <c r="G256" s="11">
        <v>37845000</v>
      </c>
      <c r="H256" s="3">
        <v>260</v>
      </c>
    </row>
    <row r="257" spans="2:8" x14ac:dyDescent="0.25">
      <c r="B257" s="1" t="s">
        <v>249</v>
      </c>
      <c r="C257" s="11">
        <v>15132000</v>
      </c>
      <c r="D257" s="22">
        <v>1104</v>
      </c>
      <c r="E257" s="11">
        <v>14070000</v>
      </c>
      <c r="F257" s="3">
        <v>1086</v>
      </c>
      <c r="G257" s="11">
        <v>13890000</v>
      </c>
      <c r="H257" s="3">
        <v>18</v>
      </c>
    </row>
    <row r="258" spans="2:8" x14ac:dyDescent="0.25">
      <c r="B258" s="1" t="s">
        <v>250</v>
      </c>
      <c r="C258" s="11">
        <v>23696000</v>
      </c>
      <c r="D258" s="22">
        <v>1771</v>
      </c>
      <c r="E258" s="11">
        <v>25945000</v>
      </c>
      <c r="F258" s="3">
        <v>1743</v>
      </c>
      <c r="G258" s="11">
        <v>25665000</v>
      </c>
      <c r="H258" s="3">
        <v>28</v>
      </c>
    </row>
    <row r="259" spans="2:8" x14ac:dyDescent="0.25">
      <c r="B259" s="1" t="s">
        <v>251</v>
      </c>
      <c r="C259" s="11">
        <v>31668000</v>
      </c>
      <c r="D259" s="22">
        <v>2357</v>
      </c>
      <c r="E259" s="11">
        <v>27305000</v>
      </c>
      <c r="F259" s="3">
        <v>2357</v>
      </c>
      <c r="G259" s="11">
        <v>27305000</v>
      </c>
      <c r="H259" s="3">
        <v>0</v>
      </c>
    </row>
    <row r="260" spans="2:8" x14ac:dyDescent="0.25">
      <c r="B260" s="1" t="s">
        <v>252</v>
      </c>
      <c r="C260" s="11">
        <v>27580000</v>
      </c>
      <c r="D260" s="22">
        <v>2187</v>
      </c>
      <c r="E260" s="11">
        <v>26205000</v>
      </c>
      <c r="F260" s="3">
        <v>2050</v>
      </c>
      <c r="G260" s="11">
        <v>24865000</v>
      </c>
      <c r="H260" s="3">
        <v>137</v>
      </c>
    </row>
    <row r="261" spans="2:8" x14ac:dyDescent="0.25">
      <c r="B261" s="1" t="s">
        <v>253</v>
      </c>
      <c r="C261" s="11">
        <v>25040000</v>
      </c>
      <c r="D261" s="22">
        <v>1908</v>
      </c>
      <c r="E261" s="11">
        <v>21540000</v>
      </c>
      <c r="F261" s="3">
        <v>1842</v>
      </c>
      <c r="G261" s="11">
        <v>20910000</v>
      </c>
      <c r="H261" s="3">
        <v>66</v>
      </c>
    </row>
    <row r="262" spans="2:8" x14ac:dyDescent="0.25">
      <c r="B262" s="1" t="s">
        <v>254</v>
      </c>
      <c r="C262" s="11">
        <v>11456000</v>
      </c>
      <c r="D262" s="22">
        <v>913</v>
      </c>
      <c r="E262" s="11">
        <v>11635000</v>
      </c>
      <c r="F262" s="3">
        <v>879</v>
      </c>
      <c r="G262" s="11">
        <v>11295000</v>
      </c>
      <c r="H262" s="3">
        <v>34</v>
      </c>
    </row>
    <row r="263" spans="2:8" x14ac:dyDescent="0.25">
      <c r="B263" s="1" t="s">
        <v>255</v>
      </c>
      <c r="C263" s="11">
        <v>66574000</v>
      </c>
      <c r="D263" s="22">
        <v>5425</v>
      </c>
      <c r="E263" s="11">
        <v>62230000</v>
      </c>
      <c r="F263" s="3">
        <v>5424</v>
      </c>
      <c r="G263" s="11">
        <v>62220000</v>
      </c>
      <c r="H263" s="3">
        <v>1</v>
      </c>
    </row>
    <row r="264" spans="2:8" x14ac:dyDescent="0.25">
      <c r="B264" s="1" t="s">
        <v>256</v>
      </c>
      <c r="C264" s="11">
        <v>33456000</v>
      </c>
      <c r="D264" s="22">
        <v>2660</v>
      </c>
      <c r="E264" s="11">
        <v>31175000</v>
      </c>
      <c r="F264" s="3">
        <v>2602</v>
      </c>
      <c r="G264" s="11">
        <v>30565000</v>
      </c>
      <c r="H264" s="3">
        <v>58</v>
      </c>
    </row>
    <row r="265" spans="2:8" x14ac:dyDescent="0.25">
      <c r="B265" s="1" t="s">
        <v>257</v>
      </c>
      <c r="C265" s="11">
        <v>57654000</v>
      </c>
      <c r="D265" s="22">
        <v>4607</v>
      </c>
      <c r="E265" s="11">
        <v>52355000</v>
      </c>
      <c r="F265" s="3">
        <v>4607</v>
      </c>
      <c r="G265" s="11">
        <v>52355000</v>
      </c>
      <c r="H265" s="3">
        <v>0</v>
      </c>
    </row>
    <row r="266" spans="2:8" x14ac:dyDescent="0.25">
      <c r="B266" s="1" t="s">
        <v>258</v>
      </c>
      <c r="C266" s="11">
        <v>35520000</v>
      </c>
      <c r="D266" s="22">
        <v>3013</v>
      </c>
      <c r="E266" s="11">
        <v>36445000</v>
      </c>
      <c r="F266" s="3">
        <v>2671</v>
      </c>
      <c r="G266" s="11">
        <v>32965000</v>
      </c>
      <c r="H266" s="3">
        <v>342</v>
      </c>
    </row>
    <row r="267" spans="2:8" x14ac:dyDescent="0.25">
      <c r="B267" s="1" t="s">
        <v>259</v>
      </c>
      <c r="C267" s="11">
        <v>26386000</v>
      </c>
      <c r="D267" s="22">
        <v>2442</v>
      </c>
      <c r="E267" s="11">
        <v>27300000</v>
      </c>
      <c r="F267" s="3">
        <v>2277</v>
      </c>
      <c r="G267" s="11">
        <v>25500000</v>
      </c>
      <c r="H267" s="3">
        <v>165</v>
      </c>
    </row>
    <row r="268" spans="2:8" x14ac:dyDescent="0.25">
      <c r="B268" s="1" t="s">
        <v>260</v>
      </c>
      <c r="C268" s="11">
        <v>52858000</v>
      </c>
      <c r="D268" s="22">
        <v>4101</v>
      </c>
      <c r="E268" s="11">
        <v>46590000</v>
      </c>
      <c r="F268" s="3">
        <v>3977</v>
      </c>
      <c r="G268" s="11">
        <v>45305000</v>
      </c>
      <c r="H268" s="3">
        <v>124</v>
      </c>
    </row>
    <row r="269" spans="2:8" x14ac:dyDescent="0.25">
      <c r="B269" s="1" t="s">
        <v>261</v>
      </c>
      <c r="C269" s="11">
        <v>16046000</v>
      </c>
      <c r="D269" s="22">
        <v>1191</v>
      </c>
      <c r="E269" s="11">
        <v>15165000</v>
      </c>
      <c r="F269" s="3">
        <v>1164</v>
      </c>
      <c r="G269" s="11">
        <v>14820000</v>
      </c>
      <c r="H269" s="3">
        <v>27</v>
      </c>
    </row>
    <row r="270" spans="2:8" x14ac:dyDescent="0.25">
      <c r="B270" s="1" t="s">
        <v>262</v>
      </c>
      <c r="C270" s="11">
        <v>32646000</v>
      </c>
      <c r="D270" s="22">
        <v>2632</v>
      </c>
      <c r="E270" s="11">
        <v>30925000</v>
      </c>
      <c r="F270" s="3">
        <v>2477</v>
      </c>
      <c r="G270" s="11">
        <v>29015000</v>
      </c>
      <c r="H270" s="3">
        <v>155</v>
      </c>
    </row>
    <row r="271" spans="2:8" x14ac:dyDescent="0.25">
      <c r="B271" s="1" t="s">
        <v>263</v>
      </c>
      <c r="C271" s="11">
        <v>31116000</v>
      </c>
      <c r="D271" s="22">
        <v>2689</v>
      </c>
      <c r="E271" s="11">
        <v>34240000</v>
      </c>
      <c r="F271" s="3">
        <v>2364</v>
      </c>
      <c r="G271" s="11">
        <v>30135000</v>
      </c>
      <c r="H271" s="3">
        <v>325</v>
      </c>
    </row>
    <row r="272" spans="2:8" x14ac:dyDescent="0.25">
      <c r="B272" s="1" t="s">
        <v>264</v>
      </c>
      <c r="C272" s="11">
        <v>53810000</v>
      </c>
      <c r="D272" s="22">
        <v>4218</v>
      </c>
      <c r="E272" s="11">
        <v>46455000</v>
      </c>
      <c r="F272" s="3">
        <v>4187</v>
      </c>
      <c r="G272" s="11">
        <v>46145000</v>
      </c>
      <c r="H272" s="3">
        <v>31</v>
      </c>
    </row>
    <row r="273" spans="2:8" x14ac:dyDescent="0.25">
      <c r="B273" s="1" t="s">
        <v>265</v>
      </c>
      <c r="C273" s="11">
        <v>12020000</v>
      </c>
      <c r="D273" s="22">
        <v>1040</v>
      </c>
      <c r="E273" s="11">
        <v>12890000</v>
      </c>
      <c r="F273" s="3">
        <v>950</v>
      </c>
      <c r="G273" s="11">
        <v>11720000</v>
      </c>
      <c r="H273" s="3">
        <v>90</v>
      </c>
    </row>
    <row r="274" spans="2:8" x14ac:dyDescent="0.25">
      <c r="B274" s="1" t="s">
        <v>266</v>
      </c>
      <c r="C274" s="11">
        <v>19214000</v>
      </c>
      <c r="D274" s="22">
        <v>1715</v>
      </c>
      <c r="E274" s="11">
        <v>21305000</v>
      </c>
      <c r="F274" s="3">
        <v>1454</v>
      </c>
      <c r="G274" s="11">
        <v>18080000</v>
      </c>
      <c r="H274" s="3">
        <v>261</v>
      </c>
    </row>
    <row r="275" spans="2:8" x14ac:dyDescent="0.25">
      <c r="B275" s="1" t="s">
        <v>267</v>
      </c>
      <c r="C275" s="11">
        <v>41014000</v>
      </c>
      <c r="D275" s="22">
        <v>3363</v>
      </c>
      <c r="E275" s="11">
        <v>38490000</v>
      </c>
      <c r="F275" s="3">
        <v>2950</v>
      </c>
      <c r="G275" s="11">
        <v>34315000</v>
      </c>
      <c r="H275" s="3">
        <v>413</v>
      </c>
    </row>
    <row r="276" spans="2:8" x14ac:dyDescent="0.25">
      <c r="B276" s="1" t="s">
        <v>268</v>
      </c>
      <c r="C276" s="11">
        <v>35240000</v>
      </c>
      <c r="D276" s="22">
        <v>2612</v>
      </c>
      <c r="E276" s="11">
        <v>31025000</v>
      </c>
      <c r="F276" s="3">
        <v>2520</v>
      </c>
      <c r="G276" s="11">
        <v>30105000</v>
      </c>
      <c r="H276" s="3">
        <v>92</v>
      </c>
    </row>
    <row r="277" spans="2:8" x14ac:dyDescent="0.25">
      <c r="B277" s="1" t="s">
        <v>269</v>
      </c>
      <c r="C277" s="11">
        <v>27128000</v>
      </c>
      <c r="D277" s="22">
        <v>2427</v>
      </c>
      <c r="E277" s="11">
        <v>29550000</v>
      </c>
      <c r="F277" s="3">
        <v>2199</v>
      </c>
      <c r="G277" s="11">
        <v>27135000</v>
      </c>
      <c r="H277" s="3">
        <v>228</v>
      </c>
    </row>
    <row r="278" spans="2:8" x14ac:dyDescent="0.25">
      <c r="B278" s="1" t="s">
        <v>270</v>
      </c>
      <c r="C278" s="11">
        <v>17176000</v>
      </c>
      <c r="D278" s="22">
        <v>1523</v>
      </c>
      <c r="E278" s="11">
        <v>17825000</v>
      </c>
      <c r="F278" s="3">
        <v>1462</v>
      </c>
      <c r="G278" s="11">
        <v>17035000</v>
      </c>
      <c r="H278" s="3">
        <v>61</v>
      </c>
    </row>
    <row r="279" spans="2:8" x14ac:dyDescent="0.25">
      <c r="B279" s="1" t="s">
        <v>271</v>
      </c>
      <c r="C279" s="11">
        <v>40108000</v>
      </c>
      <c r="D279" s="22">
        <v>3011</v>
      </c>
      <c r="E279" s="11">
        <v>33140000</v>
      </c>
      <c r="F279" s="3">
        <v>3003</v>
      </c>
      <c r="G279" s="11">
        <v>33135000</v>
      </c>
      <c r="H279" s="3">
        <v>8</v>
      </c>
    </row>
    <row r="280" spans="2:8" x14ac:dyDescent="0.25">
      <c r="B280" s="1" t="s">
        <v>369</v>
      </c>
      <c r="C280" s="11">
        <v>11432000</v>
      </c>
      <c r="D280" s="22">
        <v>850</v>
      </c>
      <c r="E280" s="11">
        <v>11845000</v>
      </c>
      <c r="F280" s="3">
        <v>839</v>
      </c>
      <c r="G280" s="11">
        <v>11675000</v>
      </c>
      <c r="H280" s="3">
        <v>11</v>
      </c>
    </row>
    <row r="281" spans="2:8" x14ac:dyDescent="0.25">
      <c r="B281" s="1" t="s">
        <v>272</v>
      </c>
      <c r="C281" s="11">
        <v>23770000</v>
      </c>
      <c r="D281" s="22">
        <v>1960</v>
      </c>
      <c r="E281" s="11">
        <v>24700000</v>
      </c>
      <c r="F281" s="3">
        <v>1741</v>
      </c>
      <c r="G281" s="11">
        <v>22120000</v>
      </c>
      <c r="H281" s="3">
        <v>219</v>
      </c>
    </row>
    <row r="282" spans="2:8" x14ac:dyDescent="0.25">
      <c r="B282" s="1" t="s">
        <v>273</v>
      </c>
      <c r="C282" s="11">
        <v>18674000</v>
      </c>
      <c r="D282" s="22">
        <v>1647</v>
      </c>
      <c r="E282" s="11">
        <v>21225000</v>
      </c>
      <c r="F282" s="3">
        <v>1522</v>
      </c>
      <c r="G282" s="11">
        <v>19360000</v>
      </c>
      <c r="H282" s="3">
        <v>125</v>
      </c>
    </row>
    <row r="283" spans="2:8" x14ac:dyDescent="0.25">
      <c r="B283" s="1" t="s">
        <v>274</v>
      </c>
      <c r="C283" s="11">
        <v>47490000</v>
      </c>
      <c r="D283" s="22">
        <v>3430</v>
      </c>
      <c r="E283" s="11">
        <v>39700000</v>
      </c>
      <c r="F283" s="3">
        <v>3171</v>
      </c>
      <c r="G283" s="11">
        <v>37005000</v>
      </c>
      <c r="H283" s="3">
        <v>259</v>
      </c>
    </row>
    <row r="284" spans="2:8" x14ac:dyDescent="0.25">
      <c r="B284" s="1" t="s">
        <v>275</v>
      </c>
      <c r="C284" s="11">
        <v>34860000</v>
      </c>
      <c r="D284" s="22">
        <v>2519</v>
      </c>
      <c r="E284" s="11">
        <v>27515000</v>
      </c>
      <c r="F284" s="3">
        <v>2487</v>
      </c>
      <c r="G284" s="11">
        <v>27210000</v>
      </c>
      <c r="H284" s="3">
        <v>32</v>
      </c>
    </row>
    <row r="285" spans="2:8" x14ac:dyDescent="0.25">
      <c r="B285" s="1" t="s">
        <v>276</v>
      </c>
      <c r="C285" s="11">
        <v>47538000</v>
      </c>
      <c r="D285" s="22">
        <v>3594</v>
      </c>
      <c r="E285" s="11">
        <v>44115000</v>
      </c>
      <c r="F285" s="3">
        <v>3565</v>
      </c>
      <c r="G285" s="11">
        <v>43735000</v>
      </c>
      <c r="H285" s="3">
        <v>29</v>
      </c>
    </row>
    <row r="286" spans="2:8" x14ac:dyDescent="0.25">
      <c r="B286" s="1" t="s">
        <v>277</v>
      </c>
      <c r="C286" s="11">
        <v>27034000</v>
      </c>
      <c r="D286" s="22">
        <v>1983</v>
      </c>
      <c r="E286" s="11">
        <v>26565000</v>
      </c>
      <c r="F286" s="3">
        <v>1983</v>
      </c>
      <c r="G286" s="11">
        <v>26565000</v>
      </c>
      <c r="H286" s="3">
        <v>0</v>
      </c>
    </row>
    <row r="287" spans="2:8" x14ac:dyDescent="0.25">
      <c r="B287" s="1" t="s">
        <v>278</v>
      </c>
      <c r="C287" s="11">
        <v>20690000</v>
      </c>
      <c r="D287" s="22">
        <v>1734</v>
      </c>
      <c r="E287" s="11">
        <v>20565000</v>
      </c>
      <c r="F287" s="3">
        <v>1569</v>
      </c>
      <c r="G287" s="11">
        <v>18840000</v>
      </c>
      <c r="H287" s="3">
        <v>165</v>
      </c>
    </row>
    <row r="288" spans="2:8" x14ac:dyDescent="0.25">
      <c r="B288" s="1" t="s">
        <v>279</v>
      </c>
      <c r="C288" s="11">
        <v>17810000</v>
      </c>
      <c r="D288" s="22">
        <v>1468</v>
      </c>
      <c r="E288" s="11">
        <v>18310000</v>
      </c>
      <c r="F288" s="3">
        <v>1350</v>
      </c>
      <c r="G288" s="11">
        <v>17025000</v>
      </c>
      <c r="H288" s="3">
        <v>118</v>
      </c>
    </row>
    <row r="289" spans="2:8" x14ac:dyDescent="0.25">
      <c r="B289" s="1" t="s">
        <v>280</v>
      </c>
      <c r="C289" s="11">
        <v>75734000</v>
      </c>
      <c r="D289" s="22">
        <v>6190</v>
      </c>
      <c r="E289" s="11">
        <v>71605000</v>
      </c>
      <c r="F289" s="3">
        <v>5702</v>
      </c>
      <c r="G289" s="11">
        <v>66380000</v>
      </c>
      <c r="H289" s="3">
        <v>488</v>
      </c>
    </row>
    <row r="290" spans="2:8" x14ac:dyDescent="0.25">
      <c r="B290" s="1" t="s">
        <v>281</v>
      </c>
      <c r="C290" s="11">
        <v>53554000</v>
      </c>
      <c r="D290" s="22">
        <v>3910</v>
      </c>
      <c r="E290" s="11">
        <v>44140000</v>
      </c>
      <c r="F290" s="3">
        <v>3869</v>
      </c>
      <c r="G290" s="11">
        <v>43730000</v>
      </c>
      <c r="H290" s="3">
        <v>41</v>
      </c>
    </row>
    <row r="291" spans="2:8" x14ac:dyDescent="0.25">
      <c r="B291" s="1" t="s">
        <v>282</v>
      </c>
      <c r="C291" s="11">
        <v>36552000</v>
      </c>
      <c r="D291" s="22">
        <v>3079</v>
      </c>
      <c r="E291" s="11">
        <v>38755000</v>
      </c>
      <c r="F291" s="3">
        <v>2961</v>
      </c>
      <c r="G291" s="11">
        <v>37545000</v>
      </c>
      <c r="H291" s="3">
        <v>118</v>
      </c>
    </row>
    <row r="292" spans="2:8" x14ac:dyDescent="0.25">
      <c r="B292" s="1" t="s">
        <v>283</v>
      </c>
      <c r="C292" s="11">
        <v>33124000</v>
      </c>
      <c r="D292" s="22">
        <v>2648</v>
      </c>
      <c r="E292" s="11">
        <v>34010000</v>
      </c>
      <c r="F292" s="3">
        <v>2445</v>
      </c>
      <c r="G292" s="11">
        <v>31680000</v>
      </c>
      <c r="H292" s="3">
        <v>203</v>
      </c>
    </row>
    <row r="293" spans="2:8" x14ac:dyDescent="0.25">
      <c r="B293" s="1" t="s">
        <v>284</v>
      </c>
      <c r="C293" s="11">
        <v>17288000</v>
      </c>
      <c r="D293" s="22">
        <v>1235</v>
      </c>
      <c r="E293" s="11">
        <v>16520000</v>
      </c>
      <c r="F293" s="3">
        <v>1235</v>
      </c>
      <c r="G293" s="11">
        <v>16520000</v>
      </c>
      <c r="H293" s="3">
        <v>0</v>
      </c>
    </row>
    <row r="294" spans="2:8" x14ac:dyDescent="0.25">
      <c r="B294" s="1" t="s">
        <v>285</v>
      </c>
      <c r="C294" s="11">
        <v>26134000</v>
      </c>
      <c r="D294" s="22">
        <v>1695</v>
      </c>
      <c r="E294" s="11">
        <v>22770000</v>
      </c>
      <c r="F294" s="3">
        <v>1693</v>
      </c>
      <c r="G294" s="11">
        <v>22750000</v>
      </c>
      <c r="H294" s="3">
        <v>2</v>
      </c>
    </row>
    <row r="295" spans="2:8" x14ac:dyDescent="0.25">
      <c r="B295" s="1" t="s">
        <v>286</v>
      </c>
      <c r="C295" s="11">
        <v>47942000</v>
      </c>
      <c r="D295" s="22">
        <v>4667</v>
      </c>
      <c r="E295" s="11">
        <v>52925000</v>
      </c>
      <c r="F295" s="3">
        <v>3561</v>
      </c>
      <c r="G295" s="11">
        <v>41265000</v>
      </c>
      <c r="H295" s="3">
        <v>1106</v>
      </c>
    </row>
    <row r="296" spans="2:8" x14ac:dyDescent="0.25">
      <c r="B296" s="1" t="s">
        <v>287</v>
      </c>
      <c r="C296" s="11">
        <v>15516000</v>
      </c>
      <c r="D296" s="22">
        <v>1220</v>
      </c>
      <c r="E296" s="11">
        <v>16370000</v>
      </c>
      <c r="F296" s="3">
        <v>1135</v>
      </c>
      <c r="G296" s="11">
        <v>15265000</v>
      </c>
      <c r="H296" s="3">
        <v>85</v>
      </c>
    </row>
    <row r="297" spans="2:8" x14ac:dyDescent="0.25">
      <c r="B297" s="1" t="s">
        <v>288</v>
      </c>
      <c r="C297" s="11">
        <v>29314000</v>
      </c>
      <c r="D297" s="22">
        <v>2144</v>
      </c>
      <c r="E297" s="11">
        <v>27605000</v>
      </c>
      <c r="F297" s="3">
        <v>2144</v>
      </c>
      <c r="G297" s="11">
        <v>27605000</v>
      </c>
      <c r="H297" s="3">
        <v>0</v>
      </c>
    </row>
    <row r="298" spans="2:8" x14ac:dyDescent="0.25">
      <c r="B298" s="1" t="s">
        <v>289</v>
      </c>
      <c r="C298" s="11">
        <v>17800000</v>
      </c>
      <c r="D298" s="22">
        <v>1563</v>
      </c>
      <c r="E298" s="11">
        <v>18165000</v>
      </c>
      <c r="F298" s="3">
        <v>1397</v>
      </c>
      <c r="G298" s="11">
        <v>16325000</v>
      </c>
      <c r="H298" s="3">
        <v>166</v>
      </c>
    </row>
    <row r="299" spans="2:8" x14ac:dyDescent="0.25">
      <c r="B299" s="1" t="s">
        <v>290</v>
      </c>
      <c r="C299" s="11">
        <v>22450000</v>
      </c>
      <c r="D299" s="22">
        <v>1899</v>
      </c>
      <c r="E299" s="11">
        <v>22290000</v>
      </c>
      <c r="F299" s="3">
        <v>1754</v>
      </c>
      <c r="G299" s="11">
        <v>20780000</v>
      </c>
      <c r="H299" s="3">
        <v>145</v>
      </c>
    </row>
    <row r="300" spans="2:8" x14ac:dyDescent="0.25">
      <c r="B300" s="1" t="s">
        <v>291</v>
      </c>
      <c r="C300" s="11">
        <v>18664000</v>
      </c>
      <c r="D300" s="22">
        <v>1844</v>
      </c>
      <c r="E300" s="11">
        <v>20075000</v>
      </c>
      <c r="F300" s="3">
        <v>1470</v>
      </c>
      <c r="G300" s="11">
        <v>16440000</v>
      </c>
      <c r="H300" s="3">
        <v>374</v>
      </c>
    </row>
    <row r="301" spans="2:8" x14ac:dyDescent="0.25">
      <c r="B301" s="1" t="s">
        <v>292</v>
      </c>
      <c r="C301" s="11">
        <v>26874000</v>
      </c>
      <c r="D301" s="22">
        <v>2113</v>
      </c>
      <c r="E301" s="11">
        <v>26785000</v>
      </c>
      <c r="F301" s="3">
        <v>1994</v>
      </c>
      <c r="G301" s="11">
        <v>25595000</v>
      </c>
      <c r="H301" s="3">
        <v>119</v>
      </c>
    </row>
    <row r="302" spans="2:8" x14ac:dyDescent="0.25">
      <c r="B302" s="1" t="s">
        <v>293</v>
      </c>
      <c r="C302" s="11">
        <v>38778000</v>
      </c>
      <c r="D302" s="22">
        <v>3075</v>
      </c>
      <c r="E302" s="11">
        <v>38325000</v>
      </c>
      <c r="F302" s="3">
        <v>2952</v>
      </c>
      <c r="G302" s="11">
        <v>36690000</v>
      </c>
      <c r="H302" s="3">
        <v>123</v>
      </c>
    </row>
    <row r="303" spans="2:8" x14ac:dyDescent="0.25">
      <c r="B303" s="1" t="s">
        <v>294</v>
      </c>
      <c r="C303" s="11">
        <v>78090000</v>
      </c>
      <c r="D303" s="22">
        <v>5729</v>
      </c>
      <c r="E303" s="11">
        <v>100835000</v>
      </c>
      <c r="F303" s="3">
        <v>5729</v>
      </c>
      <c r="G303" s="11">
        <v>100835000</v>
      </c>
      <c r="H303" s="3">
        <v>0</v>
      </c>
    </row>
    <row r="304" spans="2:8" x14ac:dyDescent="0.25">
      <c r="B304" s="1" t="s">
        <v>295</v>
      </c>
      <c r="C304" s="11">
        <v>80860000</v>
      </c>
      <c r="D304" s="22">
        <v>5745</v>
      </c>
      <c r="E304" s="11">
        <v>66030000</v>
      </c>
      <c r="F304" s="3">
        <v>5495</v>
      </c>
      <c r="G304" s="11">
        <v>64250000</v>
      </c>
      <c r="H304" s="3">
        <v>250</v>
      </c>
    </row>
    <row r="305" spans="2:8" x14ac:dyDescent="0.25">
      <c r="B305" s="1" t="s">
        <v>296</v>
      </c>
      <c r="C305" s="11">
        <v>106328000</v>
      </c>
      <c r="D305" s="22">
        <v>8879</v>
      </c>
      <c r="E305" s="11">
        <v>104270000</v>
      </c>
      <c r="F305" s="3">
        <v>7549</v>
      </c>
      <c r="G305" s="11">
        <v>89950000</v>
      </c>
      <c r="H305" s="3">
        <v>1330</v>
      </c>
    </row>
    <row r="306" spans="2:8" x14ac:dyDescent="0.25">
      <c r="B306" s="1" t="s">
        <v>297</v>
      </c>
      <c r="C306" s="11">
        <v>29154000</v>
      </c>
      <c r="D306" s="22">
        <v>2275</v>
      </c>
      <c r="E306" s="11">
        <v>28840000</v>
      </c>
      <c r="F306" s="3">
        <v>2171</v>
      </c>
      <c r="G306" s="11">
        <v>27695000</v>
      </c>
      <c r="H306" s="3">
        <v>104</v>
      </c>
    </row>
    <row r="307" spans="2:8" x14ac:dyDescent="0.25">
      <c r="B307" s="1" t="s">
        <v>298</v>
      </c>
      <c r="C307" s="11">
        <v>63562000</v>
      </c>
      <c r="D307" s="22">
        <v>4744</v>
      </c>
      <c r="E307" s="11">
        <v>53905000</v>
      </c>
      <c r="F307" s="3">
        <v>4364</v>
      </c>
      <c r="G307" s="11">
        <v>49970000</v>
      </c>
      <c r="H307" s="3">
        <v>380</v>
      </c>
    </row>
    <row r="308" spans="2:8" x14ac:dyDescent="0.25">
      <c r="B308" s="1" t="s">
        <v>299</v>
      </c>
      <c r="C308" s="11">
        <v>14912000</v>
      </c>
      <c r="D308" s="22">
        <v>1008</v>
      </c>
      <c r="E308" s="11">
        <v>13950000</v>
      </c>
      <c r="F308" s="3">
        <v>1003</v>
      </c>
      <c r="G308" s="11">
        <v>13915000</v>
      </c>
      <c r="H308" s="3">
        <v>5</v>
      </c>
    </row>
    <row r="309" spans="2:8" x14ac:dyDescent="0.25">
      <c r="B309" s="1" t="s">
        <v>373</v>
      </c>
      <c r="C309" s="11">
        <v>20532000</v>
      </c>
      <c r="D309" s="22">
        <v>1721</v>
      </c>
      <c r="E309" s="11">
        <v>21770000</v>
      </c>
      <c r="F309" s="3">
        <v>1454</v>
      </c>
      <c r="G309" s="11">
        <v>19160000</v>
      </c>
      <c r="H309" s="3">
        <v>267</v>
      </c>
    </row>
    <row r="310" spans="2:8" x14ac:dyDescent="0.25">
      <c r="B310" s="1" t="s">
        <v>300</v>
      </c>
      <c r="C310" s="11">
        <v>21070000</v>
      </c>
      <c r="D310" s="22">
        <v>1503</v>
      </c>
      <c r="E310" s="11">
        <v>19860000</v>
      </c>
      <c r="F310" s="3">
        <v>1503</v>
      </c>
      <c r="G310" s="11">
        <v>19860000</v>
      </c>
      <c r="H310" s="3">
        <v>0</v>
      </c>
    </row>
    <row r="311" spans="2:8" x14ac:dyDescent="0.25">
      <c r="B311" s="1" t="s">
        <v>301</v>
      </c>
      <c r="C311" s="11">
        <v>26130000</v>
      </c>
      <c r="D311" s="22">
        <v>1667</v>
      </c>
      <c r="E311" s="11">
        <v>20495000</v>
      </c>
      <c r="F311" s="3">
        <v>1539</v>
      </c>
      <c r="G311" s="11">
        <v>19215000</v>
      </c>
      <c r="H311" s="3">
        <v>128</v>
      </c>
    </row>
    <row r="312" spans="2:8" x14ac:dyDescent="0.25">
      <c r="B312" s="1" t="s">
        <v>302</v>
      </c>
      <c r="C312" s="11">
        <v>33258000</v>
      </c>
      <c r="D312" s="22">
        <v>2698</v>
      </c>
      <c r="E312" s="11">
        <v>31270000</v>
      </c>
      <c r="F312" s="3">
        <v>2698</v>
      </c>
      <c r="G312" s="11">
        <v>31270000</v>
      </c>
      <c r="H312" s="3">
        <v>0</v>
      </c>
    </row>
    <row r="313" spans="2:8" x14ac:dyDescent="0.25">
      <c r="B313" s="1" t="s">
        <v>303</v>
      </c>
      <c r="C313" s="11">
        <v>31970000</v>
      </c>
      <c r="D313" s="22">
        <v>2743</v>
      </c>
      <c r="E313" s="11">
        <v>31930000</v>
      </c>
      <c r="F313" s="3">
        <v>2364</v>
      </c>
      <c r="G313" s="11">
        <v>27420000</v>
      </c>
      <c r="H313" s="3">
        <v>379</v>
      </c>
    </row>
    <row r="314" spans="2:8" x14ac:dyDescent="0.25">
      <c r="B314" s="1" t="s">
        <v>304</v>
      </c>
      <c r="C314" s="11">
        <v>22546000</v>
      </c>
      <c r="D314" s="22">
        <v>1815</v>
      </c>
      <c r="E314" s="11">
        <v>21615000</v>
      </c>
      <c r="F314" s="3">
        <v>1815</v>
      </c>
      <c r="G314" s="11">
        <v>21615000</v>
      </c>
      <c r="H314" s="3">
        <v>0</v>
      </c>
    </row>
    <row r="315" spans="2:8" x14ac:dyDescent="0.25">
      <c r="B315" s="1" t="s">
        <v>356</v>
      </c>
      <c r="C315" s="11">
        <v>24730000</v>
      </c>
      <c r="D315" s="22">
        <v>2088</v>
      </c>
      <c r="E315" s="11">
        <v>28605000</v>
      </c>
      <c r="F315" s="3">
        <v>1964</v>
      </c>
      <c r="G315" s="11">
        <v>27170000</v>
      </c>
      <c r="H315" s="3">
        <v>124</v>
      </c>
    </row>
    <row r="316" spans="2:8" x14ac:dyDescent="0.25">
      <c r="B316" s="1" t="s">
        <v>357</v>
      </c>
      <c r="C316" s="11">
        <v>29084000</v>
      </c>
      <c r="D316" s="22">
        <v>2298</v>
      </c>
      <c r="E316" s="11">
        <v>25320000</v>
      </c>
      <c r="F316" s="3">
        <v>2087</v>
      </c>
      <c r="G316" s="11">
        <v>23150000</v>
      </c>
      <c r="H316" s="3">
        <v>211</v>
      </c>
    </row>
    <row r="317" spans="2:8" x14ac:dyDescent="0.25">
      <c r="B317" s="1" t="s">
        <v>377</v>
      </c>
      <c r="C317" s="11">
        <v>15402000</v>
      </c>
      <c r="D317" s="22">
        <v>1394</v>
      </c>
      <c r="E317" s="11">
        <v>16370000</v>
      </c>
      <c r="F317" s="3">
        <v>1257</v>
      </c>
      <c r="G317" s="11">
        <v>14910000</v>
      </c>
      <c r="H317" s="3">
        <v>137</v>
      </c>
    </row>
    <row r="318" spans="2:8" x14ac:dyDescent="0.25">
      <c r="B318" s="1" t="s">
        <v>365</v>
      </c>
      <c r="C318" s="11">
        <v>80270000</v>
      </c>
      <c r="D318" s="22">
        <v>3025</v>
      </c>
      <c r="E318" s="11">
        <v>33820000</v>
      </c>
      <c r="F318" s="3">
        <v>2799</v>
      </c>
      <c r="G318" s="11">
        <v>31485000</v>
      </c>
      <c r="H318" s="3">
        <v>226</v>
      </c>
    </row>
    <row r="319" spans="2:8" x14ac:dyDescent="0.25">
      <c r="B319" s="1" t="s">
        <v>310</v>
      </c>
      <c r="C319" s="11">
        <v>12333504000</v>
      </c>
      <c r="D319" s="22">
        <v>960112</v>
      </c>
      <c r="E319" s="11">
        <v>11716165000</v>
      </c>
      <c r="F319" s="3">
        <v>906673</v>
      </c>
      <c r="G319" s="11">
        <v>11123245000</v>
      </c>
      <c r="H319" s="3">
        <v>53439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81"/>
  <sheetViews>
    <sheetView zoomScale="80" zoomScaleNormal="80" workbookViewId="0"/>
  </sheetViews>
  <sheetFormatPr defaultRowHeight="15" x14ac:dyDescent="0.25"/>
  <cols>
    <col min="1" max="1" width="5.85546875" customWidth="1"/>
    <col min="2" max="2" width="49.28515625" customWidth="1"/>
    <col min="3" max="3" width="38.7109375" bestFit="1" customWidth="1"/>
    <col min="4" max="4" width="44.85546875" customWidth="1"/>
    <col min="5" max="5" width="27" bestFit="1" customWidth="1"/>
    <col min="6" max="6" width="20.7109375" customWidth="1"/>
    <col min="8" max="8" width="17.140625" bestFit="1" customWidth="1"/>
    <col min="9" max="10" width="13" bestFit="1" customWidth="1"/>
  </cols>
  <sheetData>
    <row r="1" spans="2:10" ht="42" x14ac:dyDescent="0.25">
      <c r="B1" s="9" t="s">
        <v>308</v>
      </c>
    </row>
    <row r="3" spans="2:10" ht="30" x14ac:dyDescent="0.25">
      <c r="B3" s="12" t="s">
        <v>313</v>
      </c>
      <c r="C3" s="13" t="s">
        <v>347</v>
      </c>
      <c r="D3" s="30" t="s">
        <v>393</v>
      </c>
      <c r="E3" s="13" t="s">
        <v>392</v>
      </c>
      <c r="F3" s="23"/>
      <c r="I3" s="31" t="s">
        <v>394</v>
      </c>
      <c r="J3" s="31" t="s">
        <v>395</v>
      </c>
    </row>
    <row r="4" spans="2:10" x14ac:dyDescent="0.25">
      <c r="B4" s="26" t="s">
        <v>314</v>
      </c>
      <c r="C4" s="14" t="s">
        <v>12</v>
      </c>
      <c r="D4" s="15">
        <f>VLOOKUP($C4,PIVOTS!$B$4:$H$318,4,FALSE)</f>
        <v>28960000</v>
      </c>
      <c r="E4" s="15">
        <f>VLOOKUP($C4,PIVOTS!$B$4:$H$318,6,FALSE)</f>
        <v>27775000</v>
      </c>
      <c r="F4" s="24"/>
      <c r="H4" s="1" t="str">
        <f>B39</f>
        <v>ESSEX</v>
      </c>
      <c r="I4" s="11">
        <f>D48</f>
        <v>209415000</v>
      </c>
      <c r="J4" s="21">
        <f>E48</f>
        <v>200395000</v>
      </c>
    </row>
    <row r="5" spans="2:10" x14ac:dyDescent="0.25">
      <c r="B5" s="26" t="s">
        <v>315</v>
      </c>
      <c r="C5" s="14" t="s">
        <v>18</v>
      </c>
      <c r="D5" s="15">
        <f>VLOOKUP($C5,PIVOTS!$B$4:$H$318,4,FALSE)</f>
        <v>31795000</v>
      </c>
      <c r="E5" s="15">
        <f>VLOOKUP($C5,PIVOTS!$B$4:$H$318,6,FALSE)</f>
        <v>30465000</v>
      </c>
      <c r="F5" s="24"/>
      <c r="H5" s="1" t="str">
        <f>B50</f>
        <v>SOUTH ESSEX</v>
      </c>
      <c r="I5" s="11">
        <f>D57</f>
        <v>148405000</v>
      </c>
      <c r="J5" s="21">
        <f>E57</f>
        <v>138395000</v>
      </c>
    </row>
    <row r="6" spans="2:10" x14ac:dyDescent="0.25">
      <c r="B6" s="26" t="s">
        <v>316</v>
      </c>
      <c r="C6" s="14" t="s">
        <v>35</v>
      </c>
      <c r="D6" s="15">
        <f>VLOOKUP($C6,PIVOTS!$B$4:$H$318,4,FALSE)</f>
        <v>29405000</v>
      </c>
      <c r="E6" s="15">
        <f>VLOOKUP($C6,PIVOTS!$B$4:$H$318,6,FALSE)</f>
        <v>29380000</v>
      </c>
      <c r="F6" s="24"/>
      <c r="H6" s="1" t="str">
        <f>B59</f>
        <v>KENT &amp; MEDWAY</v>
      </c>
      <c r="I6" s="11">
        <f>D73</f>
        <v>344515000</v>
      </c>
      <c r="J6" s="21">
        <f>E73</f>
        <v>337565000</v>
      </c>
    </row>
    <row r="7" spans="2:10" x14ac:dyDescent="0.25">
      <c r="B7" s="26" t="s">
        <v>317</v>
      </c>
      <c r="C7" s="14" t="s">
        <v>37</v>
      </c>
      <c r="D7" s="15">
        <f>VLOOKUP($C7,PIVOTS!$B$4:$H$318,4,FALSE)</f>
        <v>17665000</v>
      </c>
      <c r="E7" s="15">
        <f>VLOOKUP($C7,PIVOTS!$B$4:$H$318,6,FALSE)</f>
        <v>16980000</v>
      </c>
      <c r="F7" s="24"/>
      <c r="H7" s="1" t="str">
        <f>B75</f>
        <v>EAST SUSSEX</v>
      </c>
      <c r="I7" s="11">
        <f>D81</f>
        <v>152670000</v>
      </c>
      <c r="J7" s="21">
        <f>E81</f>
        <v>126850000</v>
      </c>
    </row>
    <row r="8" spans="2:10" x14ac:dyDescent="0.25">
      <c r="B8" s="26" t="s">
        <v>318</v>
      </c>
      <c r="C8" s="14" t="s">
        <v>48</v>
      </c>
      <c r="D8" s="15">
        <f>VLOOKUP($C8,PIVOTS!$B$4:$H$318,4,FALSE)</f>
        <v>34360000</v>
      </c>
      <c r="E8" s="15">
        <f>VLOOKUP($C8,PIVOTS!$B$4:$H$318,6,FALSE)</f>
        <v>34345000</v>
      </c>
      <c r="F8" s="24"/>
      <c r="I8" s="17"/>
    </row>
    <row r="9" spans="2:10" x14ac:dyDescent="0.25">
      <c r="B9" s="26" t="s">
        <v>319</v>
      </c>
      <c r="C9" s="14" t="s">
        <v>50</v>
      </c>
      <c r="D9" s="15">
        <f>VLOOKUP($C9,PIVOTS!$B$4:$H$318,4,FALSE)</f>
        <v>15155000</v>
      </c>
      <c r="E9" s="15">
        <f>VLOOKUP($C9,PIVOTS!$B$4:$H$318,6,FALSE)</f>
        <v>13250000</v>
      </c>
      <c r="F9" s="24"/>
    </row>
    <row r="10" spans="2:10" x14ac:dyDescent="0.25">
      <c r="B10" s="26" t="s">
        <v>320</v>
      </c>
      <c r="C10" s="14" t="s">
        <v>52</v>
      </c>
      <c r="D10" s="15">
        <f>VLOOKUP($C10,PIVOTS!$B$4:$H$318,4,FALSE)</f>
        <v>34055000</v>
      </c>
      <c r="E10" s="15">
        <f>VLOOKUP($C10,PIVOTS!$B$4:$H$318,6,FALSE)</f>
        <v>31305000</v>
      </c>
      <c r="F10" s="24"/>
    </row>
    <row r="11" spans="2:10" x14ac:dyDescent="0.25">
      <c r="B11" s="26" t="s">
        <v>321</v>
      </c>
      <c r="C11" s="14" t="s">
        <v>65</v>
      </c>
      <c r="D11" s="15">
        <f>VLOOKUP($C11,PIVOTS!$B$4:$H$318,4,FALSE)</f>
        <v>33190000</v>
      </c>
      <c r="E11" s="15">
        <f>VLOOKUP($C11,PIVOTS!$B$4:$H$318,6,FALSE)</f>
        <v>32200000</v>
      </c>
      <c r="F11" s="24"/>
    </row>
    <row r="12" spans="2:10" x14ac:dyDescent="0.25">
      <c r="B12" s="26" t="s">
        <v>322</v>
      </c>
      <c r="C12" s="14" t="s">
        <v>76</v>
      </c>
      <c r="D12" s="15">
        <f>VLOOKUP($C12,PIVOTS!$B$4:$H$318,4,FALSE)</f>
        <v>14210000</v>
      </c>
      <c r="E12" s="15">
        <f>VLOOKUP($C12,PIVOTS!$B$4:$H$318,6,FALSE)</f>
        <v>13910000</v>
      </c>
      <c r="F12" s="24"/>
    </row>
    <row r="13" spans="2:10" x14ac:dyDescent="0.25">
      <c r="B13" s="26" t="s">
        <v>323</v>
      </c>
      <c r="C13" s="14" t="s">
        <v>80</v>
      </c>
      <c r="D13" s="15">
        <f>VLOOKUP($C13,PIVOTS!$B$4:$H$318,4,FALSE)</f>
        <v>23750000</v>
      </c>
      <c r="E13" s="15">
        <f>VLOOKUP($C13,PIVOTS!$B$4:$H$318,6,FALSE)</f>
        <v>23750000</v>
      </c>
      <c r="F13" s="24"/>
    </row>
    <row r="14" spans="2:10" x14ac:dyDescent="0.25">
      <c r="B14" s="26" t="s">
        <v>324</v>
      </c>
      <c r="C14" s="14" t="s">
        <v>91</v>
      </c>
      <c r="D14" s="15">
        <f>VLOOKUP($C14,PIVOTS!$B$4:$H$318,4,FALSE)</f>
        <v>21550000</v>
      </c>
      <c r="E14" s="15">
        <f>VLOOKUP($C14,PIVOTS!$B$4:$H$318,6,FALSE)</f>
        <v>18680000</v>
      </c>
      <c r="F14" s="24"/>
    </row>
    <row r="15" spans="2:10" x14ac:dyDescent="0.25">
      <c r="B15" s="26" t="s">
        <v>325</v>
      </c>
      <c r="C15" s="14" t="s">
        <v>362</v>
      </c>
      <c r="D15" s="15">
        <f>VLOOKUP($C15,PIVOTS!$B$4:$H$318,4,FALSE)</f>
        <v>31450000</v>
      </c>
      <c r="E15" s="15">
        <f>VLOOKUP($C15,PIVOTS!$B$4:$H$318,6,FALSE)</f>
        <v>30435000</v>
      </c>
      <c r="F15" s="24"/>
    </row>
    <row r="16" spans="2:10" x14ac:dyDescent="0.25">
      <c r="B16" s="26" t="s">
        <v>326</v>
      </c>
      <c r="C16" s="14" t="s">
        <v>100</v>
      </c>
      <c r="D16" s="15">
        <f>VLOOKUP($C16,PIVOTS!$B$4:$H$318,4,FALSE)</f>
        <v>25030000</v>
      </c>
      <c r="E16" s="15">
        <f>VLOOKUP($C16,PIVOTS!$B$4:$H$318,6,FALSE)</f>
        <v>24980000</v>
      </c>
      <c r="F16" s="24"/>
    </row>
    <row r="17" spans="2:6" x14ac:dyDescent="0.25">
      <c r="B17" s="26" t="s">
        <v>327</v>
      </c>
      <c r="C17" s="14" t="s">
        <v>106</v>
      </c>
      <c r="D17" s="15">
        <f>VLOOKUP($C17,PIVOTS!$B$4:$H$318,4,FALSE)</f>
        <v>14575000</v>
      </c>
      <c r="E17" s="15">
        <f>VLOOKUP($C17,PIVOTS!$B$4:$H$318,6,FALSE)</f>
        <v>14545000</v>
      </c>
      <c r="F17" s="24"/>
    </row>
    <row r="18" spans="2:6" x14ac:dyDescent="0.25">
      <c r="B18" s="26" t="s">
        <v>328</v>
      </c>
      <c r="C18" s="14" t="s">
        <v>112</v>
      </c>
      <c r="D18" s="15">
        <f>VLOOKUP($C18,PIVOTS!$B$4:$H$318,4,FALSE)</f>
        <v>12125000</v>
      </c>
      <c r="E18" s="15">
        <f>VLOOKUP($C18,PIVOTS!$B$4:$H$318,6,FALSE)</f>
        <v>11970000</v>
      </c>
      <c r="F18" s="24"/>
    </row>
    <row r="19" spans="2:6" x14ac:dyDescent="0.25">
      <c r="B19" s="26" t="s">
        <v>329</v>
      </c>
      <c r="C19" s="14" t="s">
        <v>116</v>
      </c>
      <c r="D19" s="15">
        <f>VLOOKUP($C19,PIVOTS!$B$4:$H$318,4,FALSE)</f>
        <v>22540000</v>
      </c>
      <c r="E19" s="15">
        <f>VLOOKUP($C19,PIVOTS!$B$4:$H$318,6,FALSE)</f>
        <v>20235000</v>
      </c>
      <c r="F19" s="24"/>
    </row>
    <row r="20" spans="2:6" x14ac:dyDescent="0.25">
      <c r="B20" s="26" t="s">
        <v>330</v>
      </c>
      <c r="C20" s="14" t="s">
        <v>133</v>
      </c>
      <c r="D20" s="15">
        <f>VLOOKUP($C20,PIVOTS!$B$4:$H$318,4,FALSE)</f>
        <v>26210000</v>
      </c>
      <c r="E20" s="15">
        <f>VLOOKUP($C20,PIVOTS!$B$4:$H$318,6,FALSE)</f>
        <v>21685000</v>
      </c>
      <c r="F20" s="24"/>
    </row>
    <row r="21" spans="2:6" x14ac:dyDescent="0.25">
      <c r="B21" s="26" t="s">
        <v>331</v>
      </c>
      <c r="C21" s="14" t="s">
        <v>165</v>
      </c>
      <c r="D21" s="15">
        <f>VLOOKUP($C21,PIVOTS!$B$4:$H$318,4,FALSE)</f>
        <v>29120000</v>
      </c>
      <c r="E21" s="15">
        <f>VLOOKUP($C21,PIVOTS!$B$4:$H$318,6,FALSE)</f>
        <v>28950000</v>
      </c>
      <c r="F21" s="24"/>
    </row>
    <row r="22" spans="2:6" x14ac:dyDescent="0.25">
      <c r="B22" s="26" t="s">
        <v>332</v>
      </c>
      <c r="C22" s="14" t="s">
        <v>166</v>
      </c>
      <c r="D22" s="15">
        <f>VLOOKUP($C22,PIVOTS!$B$4:$H$318,4,FALSE)</f>
        <v>14805000</v>
      </c>
      <c r="E22" s="15">
        <f>VLOOKUP($C22,PIVOTS!$B$4:$H$318,6,FALSE)</f>
        <v>14780000</v>
      </c>
      <c r="F22" s="24"/>
    </row>
    <row r="23" spans="2:6" x14ac:dyDescent="0.25">
      <c r="B23" s="26" t="s">
        <v>333</v>
      </c>
      <c r="C23" s="14" t="s">
        <v>170</v>
      </c>
      <c r="D23" s="15">
        <f>VLOOKUP($C23,PIVOTS!$B$4:$H$318,4,FALSE)</f>
        <v>36595000</v>
      </c>
      <c r="E23" s="15">
        <f>VLOOKUP($C23,PIVOTS!$B$4:$H$318,6,FALSE)</f>
        <v>36595000</v>
      </c>
      <c r="F23" s="24"/>
    </row>
    <row r="24" spans="2:6" x14ac:dyDescent="0.25">
      <c r="B24" s="26" t="s">
        <v>334</v>
      </c>
      <c r="C24" s="14" t="s">
        <v>211</v>
      </c>
      <c r="D24" s="15">
        <f>VLOOKUP($C24,PIVOTS!$B$4:$H$318,4,FALSE)</f>
        <v>18255000</v>
      </c>
      <c r="E24" s="15">
        <f>VLOOKUP($C24,PIVOTS!$B$4:$H$318,6,FALSE)</f>
        <v>17735000</v>
      </c>
      <c r="F24" s="24"/>
    </row>
    <row r="25" spans="2:6" x14ac:dyDescent="0.25">
      <c r="B25" s="26" t="s">
        <v>335</v>
      </c>
      <c r="C25" s="14" t="s">
        <v>213</v>
      </c>
      <c r="D25" s="15">
        <f>VLOOKUP($C25,PIVOTS!$B$4:$H$318,4,FALSE)</f>
        <v>29445000</v>
      </c>
      <c r="E25" s="15">
        <f>VLOOKUP($C25,PIVOTS!$B$4:$H$318,6,FALSE)</f>
        <v>24985000</v>
      </c>
      <c r="F25" s="24"/>
    </row>
    <row r="26" spans="2:6" x14ac:dyDescent="0.25">
      <c r="B26" s="26" t="s">
        <v>336</v>
      </c>
      <c r="C26" s="14" t="s">
        <v>229</v>
      </c>
      <c r="D26" s="15">
        <f>VLOOKUP($C26,PIVOTS!$B$4:$H$318,4,FALSE)</f>
        <v>26060000</v>
      </c>
      <c r="E26" s="15">
        <f>VLOOKUP($C26,PIVOTS!$B$4:$H$318,6,FALSE)</f>
        <v>24640000</v>
      </c>
      <c r="F26" s="24"/>
    </row>
    <row r="27" spans="2:6" x14ac:dyDescent="0.25">
      <c r="B27" s="26" t="s">
        <v>337</v>
      </c>
      <c r="C27" s="14" t="s">
        <v>248</v>
      </c>
      <c r="D27" s="15">
        <f>VLOOKUP($C27,PIVOTS!$B$4:$H$318,4,FALSE)</f>
        <v>40835000</v>
      </c>
      <c r="E27" s="15">
        <f>VLOOKUP($C27,PIVOTS!$B$4:$H$318,6,FALSE)</f>
        <v>37845000</v>
      </c>
      <c r="F27" s="24"/>
    </row>
    <row r="28" spans="2:6" x14ac:dyDescent="0.25">
      <c r="B28" s="26" t="s">
        <v>338</v>
      </c>
      <c r="C28" s="14" t="s">
        <v>262</v>
      </c>
      <c r="D28" s="15">
        <f>VLOOKUP($C28,PIVOTS!$B$4:$H$318,4,FALSE)</f>
        <v>30925000</v>
      </c>
      <c r="E28" s="15">
        <f>VLOOKUP($C28,PIVOTS!$B$4:$H$318,6,FALSE)</f>
        <v>29015000</v>
      </c>
      <c r="F28" s="24"/>
    </row>
    <row r="29" spans="2:6" x14ac:dyDescent="0.25">
      <c r="B29" s="26" t="s">
        <v>339</v>
      </c>
      <c r="C29" s="14" t="s">
        <v>365</v>
      </c>
      <c r="D29" s="15">
        <f>VLOOKUP($C29,PIVOTS!$B$4:$H$318,4,FALSE)</f>
        <v>33820000</v>
      </c>
      <c r="E29" s="15">
        <f>VLOOKUP($C29,PIVOTS!$B$4:$H$318,6,FALSE)</f>
        <v>31485000</v>
      </c>
      <c r="F29" s="24"/>
    </row>
    <row r="30" spans="2:6" x14ac:dyDescent="0.25">
      <c r="B30" s="26" t="s">
        <v>340</v>
      </c>
      <c r="C30" s="14" t="s">
        <v>271</v>
      </c>
      <c r="D30" s="15">
        <f>VLOOKUP($C30,PIVOTS!$B$4:$H$318,4,FALSE)</f>
        <v>33140000</v>
      </c>
      <c r="E30" s="15">
        <f>VLOOKUP($C30,PIVOTS!$B$4:$H$318,6,FALSE)</f>
        <v>33135000</v>
      </c>
      <c r="F30" s="24"/>
    </row>
    <row r="31" spans="2:6" x14ac:dyDescent="0.25">
      <c r="B31" s="26" t="s">
        <v>341</v>
      </c>
      <c r="C31" s="14" t="s">
        <v>272</v>
      </c>
      <c r="D31" s="15">
        <f>VLOOKUP($C31,PIVOTS!$B$4:$H$318,4,FALSE)</f>
        <v>24700000</v>
      </c>
      <c r="E31" s="15">
        <f>VLOOKUP($C31,PIVOTS!$B$4:$H$318,6,FALSE)</f>
        <v>22120000</v>
      </c>
      <c r="F31" s="24"/>
    </row>
    <row r="32" spans="2:6" x14ac:dyDescent="0.25">
      <c r="B32" s="26" t="s">
        <v>342</v>
      </c>
      <c r="C32" s="14" t="s">
        <v>273</v>
      </c>
      <c r="D32" s="15">
        <f>VLOOKUP($C32,PIVOTS!$B$4:$H$318,4,FALSE)</f>
        <v>21225000</v>
      </c>
      <c r="E32" s="15">
        <f>VLOOKUP($C32,PIVOTS!$B$4:$H$318,6,FALSE)</f>
        <v>19360000</v>
      </c>
      <c r="F32" s="24"/>
    </row>
    <row r="33" spans="2:6" x14ac:dyDescent="0.25">
      <c r="B33" s="26" t="s">
        <v>343</v>
      </c>
      <c r="C33" s="14" t="s">
        <v>277</v>
      </c>
      <c r="D33" s="15">
        <f>VLOOKUP($C33,PIVOTS!$B$4:$H$318,4,FALSE)</f>
        <v>26565000</v>
      </c>
      <c r="E33" s="15">
        <f>VLOOKUP($C33,PIVOTS!$B$4:$H$318,6,FALSE)</f>
        <v>26565000</v>
      </c>
      <c r="F33" s="24"/>
    </row>
    <row r="34" spans="2:6" x14ac:dyDescent="0.25">
      <c r="B34" s="26" t="s">
        <v>344</v>
      </c>
      <c r="C34" s="14" t="s">
        <v>278</v>
      </c>
      <c r="D34" s="15">
        <f>VLOOKUP($C34,PIVOTS!$B$4:$H$318,4,FALSE)</f>
        <v>20565000</v>
      </c>
      <c r="E34" s="15">
        <f>VLOOKUP($C34,PIVOTS!$B$4:$H$318,6,FALSE)</f>
        <v>18840000</v>
      </c>
      <c r="F34" s="24"/>
    </row>
    <row r="35" spans="2:6" ht="15.75" thickBot="1" x14ac:dyDescent="0.3">
      <c r="B35" s="26" t="s">
        <v>345</v>
      </c>
      <c r="C35" s="16" t="s">
        <v>286</v>
      </c>
      <c r="D35" s="15">
        <f>VLOOKUP($C35,PIVOTS!$B$4:$H$318,4,FALSE)</f>
        <v>52925000</v>
      </c>
      <c r="E35" s="15">
        <f>VLOOKUP($C35,PIVOTS!$B$4:$H$318,6,FALSE)</f>
        <v>41265000</v>
      </c>
      <c r="F35" s="24"/>
    </row>
    <row r="36" spans="2:6" ht="19.5" thickBot="1" x14ac:dyDescent="0.35">
      <c r="B36" s="27"/>
      <c r="C36" s="28" t="s">
        <v>349</v>
      </c>
      <c r="D36" s="29">
        <f>SUM(D4:D35)</f>
        <v>855005000</v>
      </c>
      <c r="E36" s="29">
        <f>SUM(E4:E35)</f>
        <v>803205000</v>
      </c>
      <c r="F36" s="25"/>
    </row>
    <row r="37" spans="2:6" x14ac:dyDescent="0.25">
      <c r="B37" s="27"/>
      <c r="C37" s="27"/>
      <c r="D37" s="27"/>
      <c r="E37" s="27"/>
    </row>
    <row r="38" spans="2:6" x14ac:dyDescent="0.25">
      <c r="B38" s="27"/>
      <c r="C38" s="27"/>
      <c r="D38" s="27"/>
      <c r="E38" s="27"/>
    </row>
    <row r="39" spans="2:6" ht="18.75" x14ac:dyDescent="0.25">
      <c r="B39" s="12" t="s">
        <v>348</v>
      </c>
      <c r="C39" s="13" t="s">
        <v>347</v>
      </c>
      <c r="D39" s="13" t="s">
        <v>389</v>
      </c>
      <c r="E39" s="13" t="s">
        <v>346</v>
      </c>
      <c r="F39" s="23"/>
    </row>
    <row r="40" spans="2:6" x14ac:dyDescent="0.25">
      <c r="B40" s="26" t="s">
        <v>316</v>
      </c>
      <c r="C40" s="14" t="str">
        <f>VLOOKUP(B40,$B$4:$E$35,2,FALSE)</f>
        <v>Braintree District Council</v>
      </c>
      <c r="D40" s="15">
        <f>VLOOKUP(B40,$B$4:$E$35,3,FALSE)</f>
        <v>29405000</v>
      </c>
      <c r="E40" s="15">
        <f>VLOOKUP(B40,$B$4:$E$35,4,FALSE)</f>
        <v>29380000</v>
      </c>
      <c r="F40" s="24"/>
    </row>
    <row r="41" spans="2:6" x14ac:dyDescent="0.25">
      <c r="B41" s="26" t="s">
        <v>320</v>
      </c>
      <c r="C41" s="14" t="str">
        <f t="shared" ref="C41:C47" si="0">VLOOKUP(B41,$B$4:$E$35,2,FALSE)</f>
        <v>Chelmsford City Council</v>
      </c>
      <c r="D41" s="15">
        <f t="shared" ref="D41:D47" si="1">VLOOKUP(B41,$B$4:$E$35,3,FALSE)</f>
        <v>34055000</v>
      </c>
      <c r="E41" s="15">
        <f t="shared" ref="E41:E47" si="2">VLOOKUP(B41,$B$4:$E$35,4,FALSE)</f>
        <v>31305000</v>
      </c>
      <c r="F41" s="24"/>
    </row>
    <row r="42" spans="2:6" x14ac:dyDescent="0.25">
      <c r="B42" s="26" t="s">
        <v>321</v>
      </c>
      <c r="C42" s="14" t="str">
        <f t="shared" si="0"/>
        <v>Colchester Borough Council</v>
      </c>
      <c r="D42" s="15">
        <f t="shared" si="1"/>
        <v>33190000</v>
      </c>
      <c r="E42" s="15">
        <f t="shared" si="2"/>
        <v>32200000</v>
      </c>
      <c r="F42" s="24"/>
    </row>
    <row r="43" spans="2:6" x14ac:dyDescent="0.25">
      <c r="B43" s="26" t="s">
        <v>325</v>
      </c>
      <c r="C43" s="14" t="str">
        <f t="shared" si="0"/>
        <v>Epping Forest District Council</v>
      </c>
      <c r="D43" s="15">
        <f t="shared" si="1"/>
        <v>31450000</v>
      </c>
      <c r="E43" s="15">
        <f t="shared" si="2"/>
        <v>30435000</v>
      </c>
      <c r="F43" s="24"/>
    </row>
    <row r="44" spans="2:6" x14ac:dyDescent="0.25">
      <c r="B44" s="26" t="s">
        <v>328</v>
      </c>
      <c r="C44" s="14" t="str">
        <f t="shared" si="0"/>
        <v>Harlow Council</v>
      </c>
      <c r="D44" s="15">
        <f t="shared" si="1"/>
        <v>12125000</v>
      </c>
      <c r="E44" s="15">
        <f t="shared" si="2"/>
        <v>11970000</v>
      </c>
      <c r="F44" s="24"/>
    </row>
    <row r="45" spans="2:6" x14ac:dyDescent="0.25">
      <c r="B45" s="26" t="s">
        <v>332</v>
      </c>
      <c r="C45" s="14" t="str">
        <f t="shared" si="0"/>
        <v>Maldon District Council</v>
      </c>
      <c r="D45" s="15">
        <f t="shared" si="1"/>
        <v>14805000</v>
      </c>
      <c r="E45" s="15">
        <f t="shared" si="2"/>
        <v>14780000</v>
      </c>
      <c r="F45" s="24"/>
    </row>
    <row r="46" spans="2:6" x14ac:dyDescent="0.25">
      <c r="B46" s="26" t="s">
        <v>339</v>
      </c>
      <c r="C46" s="14" t="str">
        <f t="shared" si="0"/>
        <v>Tendring District Council</v>
      </c>
      <c r="D46" s="15">
        <f t="shared" si="1"/>
        <v>33820000</v>
      </c>
      <c r="E46" s="15">
        <f t="shared" si="2"/>
        <v>31485000</v>
      </c>
      <c r="F46" s="24"/>
    </row>
    <row r="47" spans="2:6" ht="15.75" thickBot="1" x14ac:dyDescent="0.3">
      <c r="B47" s="26" t="s">
        <v>344</v>
      </c>
      <c r="C47" s="14" t="str">
        <f t="shared" si="0"/>
        <v>Uttlesford District Council</v>
      </c>
      <c r="D47" s="15">
        <f t="shared" si="1"/>
        <v>20565000</v>
      </c>
      <c r="E47" s="15">
        <f t="shared" si="2"/>
        <v>18840000</v>
      </c>
      <c r="F47" s="24"/>
    </row>
    <row r="48" spans="2:6" ht="19.5" thickBot="1" x14ac:dyDescent="0.35">
      <c r="B48" s="27"/>
      <c r="C48" s="28" t="s">
        <v>350</v>
      </c>
      <c r="D48" s="29">
        <f>SUM(D40:D47)</f>
        <v>209415000</v>
      </c>
      <c r="E48" s="29">
        <f>SUM(E40:E47)</f>
        <v>200395000</v>
      </c>
      <c r="F48" s="25"/>
    </row>
    <row r="49" spans="2:6" x14ac:dyDescent="0.25">
      <c r="B49" s="27"/>
      <c r="C49" s="27"/>
      <c r="D49" s="27"/>
      <c r="E49" s="27"/>
    </row>
    <row r="50" spans="2:6" ht="18.75" x14ac:dyDescent="0.25">
      <c r="B50" s="12" t="s">
        <v>358</v>
      </c>
      <c r="C50" s="13" t="s">
        <v>347</v>
      </c>
      <c r="D50" s="13" t="s">
        <v>389</v>
      </c>
      <c r="E50" s="13" t="s">
        <v>346</v>
      </c>
      <c r="F50" s="23"/>
    </row>
    <row r="51" spans="2:6" x14ac:dyDescent="0.25">
      <c r="B51" s="26" t="s">
        <v>315</v>
      </c>
      <c r="C51" s="14" t="str">
        <f>VLOOKUP(B51,$B$4:$E$35,2,FALSE)</f>
        <v>Basildon Council</v>
      </c>
      <c r="D51" s="15">
        <f t="shared" ref="D51:D56" si="3">VLOOKUP(B51,$B$4:$E$35,3,FALSE)</f>
        <v>31795000</v>
      </c>
      <c r="E51" s="15">
        <f t="shared" ref="E51:E56" si="4">VLOOKUP(B51,$B$4:$E$35,4,FALSE)</f>
        <v>30465000</v>
      </c>
      <c r="F51" s="24"/>
    </row>
    <row r="52" spans="2:6" x14ac:dyDescent="0.25">
      <c r="B52" s="26" t="s">
        <v>317</v>
      </c>
      <c r="C52" s="14" t="str">
        <f>VLOOKUP(B52,$B$4:$E$35,2,FALSE)</f>
        <v>Brentwood Borough Council</v>
      </c>
      <c r="D52" s="15">
        <f t="shared" si="3"/>
        <v>17665000</v>
      </c>
      <c r="E52" s="15">
        <f t="shared" si="4"/>
        <v>16980000</v>
      </c>
      <c r="F52" s="24"/>
    </row>
    <row r="53" spans="2:6" x14ac:dyDescent="0.25">
      <c r="B53" s="26" t="s">
        <v>319</v>
      </c>
      <c r="C53" s="14" t="str">
        <f t="shared" ref="C53:C56" si="5">VLOOKUP(B53,$B$4:$E$35,2,FALSE)</f>
        <v>Castle Point Borough Council</v>
      </c>
      <c r="D53" s="15">
        <f t="shared" si="3"/>
        <v>15155000</v>
      </c>
      <c r="E53" s="15">
        <f t="shared" si="4"/>
        <v>13250000</v>
      </c>
      <c r="F53" s="24"/>
    </row>
    <row r="54" spans="2:6" x14ac:dyDescent="0.25">
      <c r="B54" s="26" t="s">
        <v>334</v>
      </c>
      <c r="C54" s="14" t="str">
        <f t="shared" si="5"/>
        <v>Rochford District Council</v>
      </c>
      <c r="D54" s="15">
        <f t="shared" si="3"/>
        <v>18255000</v>
      </c>
      <c r="E54" s="15">
        <f t="shared" si="4"/>
        <v>17735000</v>
      </c>
      <c r="F54" s="24"/>
    </row>
    <row r="55" spans="2:6" x14ac:dyDescent="0.25">
      <c r="B55" s="26" t="s">
        <v>337</v>
      </c>
      <c r="C55" s="14" t="str">
        <f t="shared" si="5"/>
        <v>Southend-on-Sea Borough Council</v>
      </c>
      <c r="D55" s="15">
        <f t="shared" si="3"/>
        <v>40835000</v>
      </c>
      <c r="E55" s="15">
        <f t="shared" si="4"/>
        <v>37845000</v>
      </c>
      <c r="F55" s="24"/>
    </row>
    <row r="56" spans="2:6" ht="15.75" thickBot="1" x14ac:dyDescent="0.3">
      <c r="B56" s="26" t="s">
        <v>341</v>
      </c>
      <c r="C56" s="14" t="str">
        <f t="shared" si="5"/>
        <v>Thurrock Council</v>
      </c>
      <c r="D56" s="15">
        <f t="shared" si="3"/>
        <v>24700000</v>
      </c>
      <c r="E56" s="15">
        <f t="shared" si="4"/>
        <v>22120000</v>
      </c>
      <c r="F56" s="24"/>
    </row>
    <row r="57" spans="2:6" ht="19.5" thickBot="1" x14ac:dyDescent="0.35">
      <c r="B57" s="27"/>
      <c r="C57" s="28" t="s">
        <v>359</v>
      </c>
      <c r="D57" s="29">
        <f>SUM(D51:D56)</f>
        <v>148405000</v>
      </c>
      <c r="E57" s="29">
        <f>SUM(E51:E56)</f>
        <v>138395000</v>
      </c>
      <c r="F57" s="25"/>
    </row>
    <row r="58" spans="2:6" x14ac:dyDescent="0.25">
      <c r="B58" s="27"/>
      <c r="C58" s="27"/>
      <c r="D58" s="27"/>
      <c r="E58" s="27"/>
    </row>
    <row r="59" spans="2:6" ht="18.75" x14ac:dyDescent="0.25">
      <c r="B59" s="12" t="s">
        <v>351</v>
      </c>
      <c r="C59" s="13" t="s">
        <v>347</v>
      </c>
      <c r="D59" s="13" t="s">
        <v>389</v>
      </c>
      <c r="E59" s="13" t="s">
        <v>346</v>
      </c>
      <c r="F59" s="23"/>
    </row>
    <row r="60" spans="2:6" x14ac:dyDescent="0.25">
      <c r="B60" s="26" t="s">
        <v>314</v>
      </c>
      <c r="C60" s="14" t="str">
        <f>VLOOKUP(B60,$B$4:$E$35,2,FALSE)</f>
        <v>Ashford Borough Council</v>
      </c>
      <c r="D60" s="15">
        <f t="shared" ref="D60:D72" si="6">VLOOKUP(B60,$B$4:$E$35,3,FALSE)</f>
        <v>28960000</v>
      </c>
      <c r="E60" s="15">
        <f t="shared" ref="E60:E72" si="7">VLOOKUP(B60,$B$4:$E$35,4,FALSE)</f>
        <v>27775000</v>
      </c>
      <c r="F60" s="24"/>
    </row>
    <row r="61" spans="2:6" x14ac:dyDescent="0.25">
      <c r="B61" s="26" t="s">
        <v>318</v>
      </c>
      <c r="C61" s="14" t="str">
        <f t="shared" ref="C61:C72" si="8">VLOOKUP(B61,$B$4:$E$35,2,FALSE)</f>
        <v>Canterbury City Council</v>
      </c>
      <c r="D61" s="15">
        <f t="shared" si="6"/>
        <v>34360000</v>
      </c>
      <c r="E61" s="15">
        <f t="shared" si="7"/>
        <v>34345000</v>
      </c>
      <c r="F61" s="24"/>
    </row>
    <row r="62" spans="2:6" x14ac:dyDescent="0.25">
      <c r="B62" s="26" t="s">
        <v>322</v>
      </c>
      <c r="C62" s="14" t="str">
        <f t="shared" si="8"/>
        <v>Dartford Borough Council</v>
      </c>
      <c r="D62" s="15">
        <f t="shared" si="6"/>
        <v>14210000</v>
      </c>
      <c r="E62" s="15">
        <f t="shared" si="7"/>
        <v>13910000</v>
      </c>
      <c r="F62" s="24"/>
    </row>
    <row r="63" spans="2:6" x14ac:dyDescent="0.25">
      <c r="B63" s="26" t="s">
        <v>323</v>
      </c>
      <c r="C63" s="14" t="str">
        <f t="shared" si="8"/>
        <v>Dover District Council</v>
      </c>
      <c r="D63" s="15">
        <f t="shared" si="6"/>
        <v>23750000</v>
      </c>
      <c r="E63" s="15">
        <f t="shared" si="7"/>
        <v>23750000</v>
      </c>
      <c r="F63" s="24"/>
    </row>
    <row r="64" spans="2:6" x14ac:dyDescent="0.25">
      <c r="B64" s="26" t="s">
        <v>326</v>
      </c>
      <c r="C64" s="14" t="str">
        <f t="shared" si="8"/>
        <v>Folkestone and Hythe District Council</v>
      </c>
      <c r="D64" s="15">
        <f t="shared" si="6"/>
        <v>25030000</v>
      </c>
      <c r="E64" s="15">
        <f t="shared" si="7"/>
        <v>24980000</v>
      </c>
      <c r="F64" s="24"/>
    </row>
    <row r="65" spans="2:6" x14ac:dyDescent="0.25">
      <c r="B65" s="26" t="s">
        <v>327</v>
      </c>
      <c r="C65" s="14" t="str">
        <f t="shared" si="8"/>
        <v>Gravesham Borough Council</v>
      </c>
      <c r="D65" s="15">
        <f t="shared" si="6"/>
        <v>14575000</v>
      </c>
      <c r="E65" s="15">
        <f t="shared" si="7"/>
        <v>14545000</v>
      </c>
      <c r="F65" s="24"/>
    </row>
    <row r="66" spans="2:6" x14ac:dyDescent="0.25">
      <c r="B66" s="26" t="s">
        <v>331</v>
      </c>
      <c r="C66" s="14" t="str">
        <f t="shared" si="8"/>
        <v>Maidstone Borough Council</v>
      </c>
      <c r="D66" s="15">
        <f t="shared" si="6"/>
        <v>29120000</v>
      </c>
      <c r="E66" s="15">
        <f t="shared" si="7"/>
        <v>28950000</v>
      </c>
      <c r="F66" s="24"/>
    </row>
    <row r="67" spans="2:6" x14ac:dyDescent="0.25">
      <c r="B67" s="26" t="s">
        <v>333</v>
      </c>
      <c r="C67" s="14" t="str">
        <f t="shared" si="8"/>
        <v>Medway Council</v>
      </c>
      <c r="D67" s="15">
        <f t="shared" si="6"/>
        <v>36595000</v>
      </c>
      <c r="E67" s="15">
        <f t="shared" si="7"/>
        <v>36595000</v>
      </c>
      <c r="F67" s="24"/>
    </row>
    <row r="68" spans="2:6" x14ac:dyDescent="0.25">
      <c r="B68" s="26" t="s">
        <v>336</v>
      </c>
      <c r="C68" s="14" t="str">
        <f t="shared" si="8"/>
        <v>Sevenoaks District Council</v>
      </c>
      <c r="D68" s="15">
        <f t="shared" si="6"/>
        <v>26060000</v>
      </c>
      <c r="E68" s="15">
        <f t="shared" si="7"/>
        <v>24640000</v>
      </c>
      <c r="F68" s="24"/>
    </row>
    <row r="69" spans="2:6" x14ac:dyDescent="0.25">
      <c r="B69" s="26" t="s">
        <v>338</v>
      </c>
      <c r="C69" s="14" t="str">
        <f t="shared" si="8"/>
        <v>Swale Borough Council</v>
      </c>
      <c r="D69" s="15">
        <f t="shared" si="6"/>
        <v>30925000</v>
      </c>
      <c r="E69" s="15">
        <f t="shared" si="7"/>
        <v>29015000</v>
      </c>
      <c r="F69" s="24"/>
    </row>
    <row r="70" spans="2:6" x14ac:dyDescent="0.25">
      <c r="B70" s="26" t="s">
        <v>340</v>
      </c>
      <c r="C70" s="14" t="str">
        <f t="shared" si="8"/>
        <v>Thanet District Council</v>
      </c>
      <c r="D70" s="15">
        <f t="shared" si="6"/>
        <v>33140000</v>
      </c>
      <c r="E70" s="15">
        <f t="shared" si="7"/>
        <v>33135000</v>
      </c>
      <c r="F70" s="24"/>
    </row>
    <row r="71" spans="2:6" x14ac:dyDescent="0.25">
      <c r="B71" s="26" t="s">
        <v>342</v>
      </c>
      <c r="C71" s="14" t="str">
        <f t="shared" si="8"/>
        <v>Tonbridge &amp; Malling Borough Council</v>
      </c>
      <c r="D71" s="15">
        <f t="shared" si="6"/>
        <v>21225000</v>
      </c>
      <c r="E71" s="15">
        <f t="shared" si="7"/>
        <v>19360000</v>
      </c>
      <c r="F71" s="24"/>
    </row>
    <row r="72" spans="2:6" ht="15.75" thickBot="1" x14ac:dyDescent="0.3">
      <c r="B72" s="26" t="s">
        <v>343</v>
      </c>
      <c r="C72" s="14" t="str">
        <f t="shared" si="8"/>
        <v>Tunbridge Wells Borough Council</v>
      </c>
      <c r="D72" s="15">
        <f t="shared" si="6"/>
        <v>26565000</v>
      </c>
      <c r="E72" s="15">
        <f t="shared" si="7"/>
        <v>26565000</v>
      </c>
      <c r="F72" s="24"/>
    </row>
    <row r="73" spans="2:6" ht="19.5" thickBot="1" x14ac:dyDescent="0.35">
      <c r="B73" s="27"/>
      <c r="C73" s="28" t="s">
        <v>352</v>
      </c>
      <c r="D73" s="29">
        <f>SUM(D60:D72)</f>
        <v>344515000</v>
      </c>
      <c r="E73" s="29">
        <f>SUM(E60:E72)</f>
        <v>337565000</v>
      </c>
      <c r="F73" s="25"/>
    </row>
    <row r="74" spans="2:6" x14ac:dyDescent="0.25">
      <c r="B74" s="27"/>
      <c r="C74" s="27"/>
      <c r="D74" s="27"/>
      <c r="E74" s="27"/>
    </row>
    <row r="75" spans="2:6" ht="18.75" x14ac:dyDescent="0.25">
      <c r="B75" s="12" t="s">
        <v>353</v>
      </c>
      <c r="C75" s="13" t="s">
        <v>347</v>
      </c>
      <c r="D75" s="13" t="s">
        <v>389</v>
      </c>
      <c r="E75" s="13" t="s">
        <v>346</v>
      </c>
      <c r="F75" s="23"/>
    </row>
    <row r="76" spans="2:6" x14ac:dyDescent="0.25">
      <c r="B76" s="26" t="s">
        <v>324</v>
      </c>
      <c r="C76" s="14" t="str">
        <f>VLOOKUP(B76,$B$4:$E$35,2,FALSE)</f>
        <v>Eastbourne Borough Council</v>
      </c>
      <c r="D76" s="15">
        <f t="shared" ref="D76:D80" si="9">VLOOKUP(B76,$B$4:$E$35,3,FALSE)</f>
        <v>21550000</v>
      </c>
      <c r="E76" s="15">
        <f t="shared" ref="E76:E80" si="10">VLOOKUP(B76,$B$4:$E$35,4,FALSE)</f>
        <v>18680000</v>
      </c>
      <c r="F76" s="24"/>
    </row>
    <row r="77" spans="2:6" x14ac:dyDescent="0.25">
      <c r="B77" s="26" t="s">
        <v>329</v>
      </c>
      <c r="C77" s="14" t="str">
        <f t="shared" ref="C77:C80" si="11">VLOOKUP(B77,$B$4:$E$35,2,FALSE)</f>
        <v>Hastings Borough Council</v>
      </c>
      <c r="D77" s="15">
        <f t="shared" si="9"/>
        <v>22540000</v>
      </c>
      <c r="E77" s="15">
        <f t="shared" si="10"/>
        <v>20235000</v>
      </c>
      <c r="F77" s="24"/>
    </row>
    <row r="78" spans="2:6" x14ac:dyDescent="0.25">
      <c r="B78" s="26" t="s">
        <v>330</v>
      </c>
      <c r="C78" s="14" t="str">
        <f t="shared" si="11"/>
        <v>Lewes District Council</v>
      </c>
      <c r="D78" s="15">
        <f t="shared" si="9"/>
        <v>26210000</v>
      </c>
      <c r="E78" s="15">
        <f t="shared" si="10"/>
        <v>21685000</v>
      </c>
      <c r="F78" s="24"/>
    </row>
    <row r="79" spans="2:6" x14ac:dyDescent="0.25">
      <c r="B79" s="26" t="s">
        <v>335</v>
      </c>
      <c r="C79" s="14" t="str">
        <f t="shared" si="11"/>
        <v>Rother District Council</v>
      </c>
      <c r="D79" s="15">
        <f t="shared" si="9"/>
        <v>29445000</v>
      </c>
      <c r="E79" s="15">
        <f t="shared" si="10"/>
        <v>24985000</v>
      </c>
      <c r="F79" s="24"/>
    </row>
    <row r="80" spans="2:6" ht="15.75" thickBot="1" x14ac:dyDescent="0.3">
      <c r="B80" s="26" t="s">
        <v>345</v>
      </c>
      <c r="C80" s="14" t="str">
        <f t="shared" si="11"/>
        <v>Wealden District Council</v>
      </c>
      <c r="D80" s="15">
        <f t="shared" si="9"/>
        <v>52925000</v>
      </c>
      <c r="E80" s="15">
        <f t="shared" si="10"/>
        <v>41265000</v>
      </c>
      <c r="F80" s="24"/>
    </row>
    <row r="81" spans="2:6" ht="19.5" thickBot="1" x14ac:dyDescent="0.35">
      <c r="B81" s="27"/>
      <c r="C81" s="28" t="s">
        <v>354</v>
      </c>
      <c r="D81" s="29">
        <f>SUM(D76:D80)</f>
        <v>152670000</v>
      </c>
      <c r="E81" s="29">
        <f>SUM(E76:E80)</f>
        <v>126850000</v>
      </c>
      <c r="F81" s="25"/>
    </row>
  </sheetData>
  <sortState xmlns:xlrd2="http://schemas.microsoft.com/office/spreadsheetml/2017/richdata2" ref="B4:C35">
    <sortCondition ref="B4:B35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E5449EF0-C5B9-4AE0-AE4D-AF7245A7118F}"/>
</file>

<file path=customXml/itemProps2.xml><?xml version="1.0" encoding="utf-8"?>
<ds:datastoreItem xmlns:ds="http://schemas.openxmlformats.org/officeDocument/2006/customXml" ds:itemID="{EF37D748-3BD8-483D-9DB4-672963B3AADC}"/>
</file>

<file path=customXml/itemProps3.xml><?xml version="1.0" encoding="utf-8"?>
<ds:datastoreItem xmlns:ds="http://schemas.openxmlformats.org/officeDocument/2006/customXml" ds:itemID="{39694E62-506F-4FE1-A064-CC22F17305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NARRATIVE</vt:lpstr>
      <vt:lpstr>RAW DATA</vt:lpstr>
      <vt:lpstr>PIVOTS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Mark Jones, Data Intelligence Insight Officer</cp:lastModifiedBy>
  <dcterms:created xsi:type="dcterms:W3CDTF">2020-07-08T10:31:10Z</dcterms:created>
  <dcterms:modified xsi:type="dcterms:W3CDTF">2020-11-27T18:43:44Z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2020-07-08T10:33:02Z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4764aaa8-68c6-49c8-8555-00002484c400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